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RUNGTHIP2019\RUNGTHIP65\UCปี65\ส่งปรับเกลี่ยปี 65\"/>
    </mc:Choice>
  </mc:AlternateContent>
  <xr:revisionPtr revIDLastSave="0" documentId="8_{EA46A51E-A474-4B32-95D0-5AA1ECD811F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ompare Risk7ก่อนและหลังปรับ" sheetId="1" r:id="rId1"/>
  </sheets>
  <externalReferences>
    <externalReference r:id="rId2"/>
    <externalReference r:id="rId3"/>
  </externalReferences>
  <definedNames>
    <definedName name="_xlnm._FilterDatabase" localSheetId="0" hidden="1">'compare Risk7ก่อนและหลังปรับ'!$A$2:$AG$909</definedName>
    <definedName name="_xlnm.Print_Area" localSheetId="0">'compare Risk7ก่อนและหลังปรับ'!$A$1:$AG$899</definedName>
    <definedName name="_xlnm.Print_Titles" localSheetId="0">'compare Risk7ก่อนและหลังปรับ'!$1:$2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908" i="1" l="1"/>
  <c r="R908" i="1"/>
  <c r="AD907" i="1"/>
  <c r="R907" i="1"/>
  <c r="AD906" i="1"/>
  <c r="R906" i="1"/>
  <c r="AD905" i="1"/>
  <c r="R905" i="1"/>
  <c r="AD904" i="1"/>
  <c r="R904" i="1"/>
  <c r="AD903" i="1"/>
  <c r="R903" i="1"/>
  <c r="AD902" i="1"/>
  <c r="R902" i="1"/>
  <c r="AD901" i="1"/>
  <c r="R901" i="1"/>
  <c r="AG900" i="1"/>
  <c r="F900" i="1"/>
  <c r="AF899" i="1"/>
  <c r="AE899" i="1"/>
  <c r="Y899" i="1"/>
  <c r="X899" i="1"/>
  <c r="T899" i="1"/>
  <c r="S899" i="1"/>
  <c r="M899" i="1"/>
  <c r="L899" i="1"/>
  <c r="H899" i="1"/>
  <c r="G899" i="1"/>
  <c r="F899" i="1"/>
  <c r="AG899" i="1"/>
  <c r="R909" i="1" l="1"/>
  <c r="AD909" i="1"/>
  <c r="AG901" i="1"/>
</calcChain>
</file>

<file path=xl/sharedStrings.xml><?xml version="1.0" encoding="utf-8"?>
<sst xmlns="http://schemas.openxmlformats.org/spreadsheetml/2006/main" count="6601" uniqueCount="2149">
  <si>
    <t>ลำดับ</t>
  </si>
  <si>
    <t>เขต</t>
  </si>
  <si>
    <t>จังหวัด</t>
  </si>
  <si>
    <t>รหัส</t>
  </si>
  <si>
    <t>หน่วยบริการ</t>
  </si>
  <si>
    <t>Type</t>
  </si>
  <si>
    <t>สถานการณ์ก่อนปรับเพิ่ม UC IP GB</t>
  </si>
  <si>
    <t>สถานการณ์หลังปรับเพิ่ม UC IP GB</t>
  </si>
  <si>
    <t>จำนวนเงิน UC IP GB ปีงบประมาณ 2563</t>
  </si>
  <si>
    <t>ServBed</t>
  </si>
  <si>
    <t>CapacityGroup</t>
  </si>
  <si>
    <t>CR</t>
  </si>
  <si>
    <t>QR</t>
  </si>
  <si>
    <t>CashR</t>
  </si>
  <si>
    <t>ทุนสำรองสุทธิ (NWC)</t>
  </si>
  <si>
    <t>รายได้สูง (ต่ำ) กว่าค่าใช้จ่ายสุทธิ (NI)</t>
  </si>
  <si>
    <t>Liquid Index</t>
  </si>
  <si>
    <t>StatusIndex</t>
  </si>
  <si>
    <t>Survival Index</t>
  </si>
  <si>
    <t>Months</t>
  </si>
  <si>
    <t>Risk Scoring</t>
  </si>
  <si>
    <t>NWC</t>
  </si>
  <si>
    <t>EBITDA</t>
  </si>
  <si>
    <t>เงินบำรุงคงเหลือ       (หักหนี้แล้ว)</t>
  </si>
  <si>
    <t>เชียงราย</t>
  </si>
  <si>
    <t>10674</t>
  </si>
  <si>
    <t>เชียงรายประชานุเคราะห์,รพศ.</t>
  </si>
  <si>
    <t>รพศ.</t>
  </si>
  <si>
    <t>787</t>
  </si>
  <si>
    <t>รพศ.A &gt;700 to 1,000</t>
  </si>
  <si>
    <t/>
  </si>
  <si>
    <t>11189</t>
  </si>
  <si>
    <t>เทิง,รพช.</t>
  </si>
  <si>
    <t>รพช.</t>
  </si>
  <si>
    <t>66</t>
  </si>
  <si>
    <t>รพช.F1 &gt;50,000 to 100,000</t>
  </si>
  <si>
    <t>11190</t>
  </si>
  <si>
    <t>พาน,รพช.</t>
  </si>
  <si>
    <t>118</t>
  </si>
  <si>
    <t>11191</t>
  </si>
  <si>
    <t>ป่าแดด,รพช.</t>
  </si>
  <si>
    <t>30</t>
  </si>
  <si>
    <t>รพช.F2 &lt;=30,000</t>
  </si>
  <si>
    <t>11192</t>
  </si>
  <si>
    <t>แม่จัน,รพช.</t>
  </si>
  <si>
    <t>101</t>
  </si>
  <si>
    <t>รพช.M2 &gt;100</t>
  </si>
  <si>
    <t>11193</t>
  </si>
  <si>
    <t>เชียงแสน,รพช.</t>
  </si>
  <si>
    <t>60</t>
  </si>
  <si>
    <t>รพช.F2 &gt;30,000 to 60,000</t>
  </si>
  <si>
    <t>11194</t>
  </si>
  <si>
    <t>แม่สาย,รพช.</t>
  </si>
  <si>
    <t>97</t>
  </si>
  <si>
    <t>รพช.M2 &lt;=100</t>
  </si>
  <si>
    <t>11195</t>
  </si>
  <si>
    <t>แม่สรวย,รพช.</t>
  </si>
  <si>
    <t>65</t>
  </si>
  <si>
    <t>รพช.F2 &gt;60,000 to 90,000</t>
  </si>
  <si>
    <t>11196</t>
  </si>
  <si>
    <t>เวียงป่าเป้า,รพช.</t>
  </si>
  <si>
    <t>72</t>
  </si>
  <si>
    <t>11197</t>
  </si>
  <si>
    <t>พญาเม็งราย,รพช.</t>
  </si>
  <si>
    <t>48</t>
  </si>
  <si>
    <t>11198</t>
  </si>
  <si>
    <t>เวียงแก่น,รพช.</t>
  </si>
  <si>
    <t>11199</t>
  </si>
  <si>
    <t>ขุนตาล,รพช.</t>
  </si>
  <si>
    <t>34</t>
  </si>
  <si>
    <t>11200</t>
  </si>
  <si>
    <t>แม่ฟ้าหลวง,รพช.</t>
  </si>
  <si>
    <t>11201</t>
  </si>
  <si>
    <t>แม่ลาว,รพช.</t>
  </si>
  <si>
    <t>11202</t>
  </si>
  <si>
    <t>เวียงเชียงรุ้ง,รพช.</t>
  </si>
  <si>
    <t>11454</t>
  </si>
  <si>
    <t>สมเด็จพระยุพราชเชียงของ,รพช.</t>
  </si>
  <si>
    <t>68</t>
  </si>
  <si>
    <t>รพช.F1 &lt;=50,000</t>
  </si>
  <si>
    <t>15012</t>
  </si>
  <si>
    <t>สมเด็จพระญาณสังวร,รพช.</t>
  </si>
  <si>
    <t>28823</t>
  </si>
  <si>
    <t>ดอยหลวง,รพช.</t>
  </si>
  <si>
    <t>0</t>
  </si>
  <si>
    <t>รพช.F3 &lt;=15,000</t>
  </si>
  <si>
    <t>เชียงใหม่</t>
  </si>
  <si>
    <t>10713</t>
  </si>
  <si>
    <t>นครพิงค์,รพศ.</t>
  </si>
  <si>
    <t>585</t>
  </si>
  <si>
    <t>รพศ.A &lt;=700</t>
  </si>
  <si>
    <t>11119</t>
  </si>
  <si>
    <t>จอมทอง,รพท.</t>
  </si>
  <si>
    <t>รพท.</t>
  </si>
  <si>
    <t>210</t>
  </si>
  <si>
    <t>รพท.M1 &gt;200</t>
  </si>
  <si>
    <t>11120</t>
  </si>
  <si>
    <t>เทพรัตนเวชชานุกูล เฉลิมพระเกียรติ ๖๐ พรรษา,รพช.</t>
  </si>
  <si>
    <t>54</t>
  </si>
  <si>
    <t>11121</t>
  </si>
  <si>
    <t>เชียงดาว,รพช.</t>
  </si>
  <si>
    <t>89</t>
  </si>
  <si>
    <t>11122</t>
  </si>
  <si>
    <t>ดอยสะเก็ด,รพช.</t>
  </si>
  <si>
    <t>11123</t>
  </si>
  <si>
    <t>แม่แตง,รพช.</t>
  </si>
  <si>
    <t>62</t>
  </si>
  <si>
    <t>11124</t>
  </si>
  <si>
    <t>สะเมิง,รพช.</t>
  </si>
  <si>
    <t>32</t>
  </si>
  <si>
    <t>11125</t>
  </si>
  <si>
    <t>ฝาง,รพท.</t>
  </si>
  <si>
    <t>194</t>
  </si>
  <si>
    <t>11126</t>
  </si>
  <si>
    <t>แม่อาย,รพช.</t>
  </si>
  <si>
    <t>70</t>
  </si>
  <si>
    <t>11127</t>
  </si>
  <si>
    <t>พร้าว,รพช.</t>
  </si>
  <si>
    <t>33</t>
  </si>
  <si>
    <t>11128</t>
  </si>
  <si>
    <t>สันป่าตอง,รพช.</t>
  </si>
  <si>
    <t>120</t>
  </si>
  <si>
    <t>11129</t>
  </si>
  <si>
    <t>สันกำแพง,รพช.</t>
  </si>
  <si>
    <t>11130</t>
  </si>
  <si>
    <t>สันทราย,รพช.</t>
  </si>
  <si>
    <t>44</t>
  </si>
  <si>
    <t>11131</t>
  </si>
  <si>
    <t>หางดง,รพช.</t>
  </si>
  <si>
    <t>88</t>
  </si>
  <si>
    <t>11132</t>
  </si>
  <si>
    <t>ฮอด,รพช.</t>
  </si>
  <si>
    <t>77</t>
  </si>
  <si>
    <t>11133</t>
  </si>
  <si>
    <t>ดอยเต่า,รพช.</t>
  </si>
  <si>
    <t>11134</t>
  </si>
  <si>
    <t>อมก๋อย,รพช.</t>
  </si>
  <si>
    <t>11135</t>
  </si>
  <si>
    <t>สารภี,รพช.</t>
  </si>
  <si>
    <t>47</t>
  </si>
  <si>
    <t>11136</t>
  </si>
  <si>
    <t>เวียงแหง,รพช.</t>
  </si>
  <si>
    <t>36</t>
  </si>
  <si>
    <t>11137</t>
  </si>
  <si>
    <t>ไชยปราการ,รพช.</t>
  </si>
  <si>
    <t>45</t>
  </si>
  <si>
    <t>11138</t>
  </si>
  <si>
    <t>แม่วาง,รพช.</t>
  </si>
  <si>
    <t>11139</t>
  </si>
  <si>
    <t>แม่ออน,รพช.</t>
  </si>
  <si>
    <t>29</t>
  </si>
  <si>
    <t>11643</t>
  </si>
  <si>
    <t>ดอยหล่อ,รพช.</t>
  </si>
  <si>
    <t>23736</t>
  </si>
  <si>
    <t>วัดจันทร์ เฉลิมพระเกียรติ 80 พรรษา,รพช.</t>
  </si>
  <si>
    <t>10</t>
  </si>
  <si>
    <t>น่าน</t>
  </si>
  <si>
    <t>10716</t>
  </si>
  <si>
    <t>น่าน,รพท.</t>
  </si>
  <si>
    <t>502</t>
  </si>
  <si>
    <t>รพท.S &gt;400</t>
  </si>
  <si>
    <t>11173</t>
  </si>
  <si>
    <t>แม่จริม,รพช.</t>
  </si>
  <si>
    <t>11174</t>
  </si>
  <si>
    <t>บ้านหลวง,รพช.</t>
  </si>
  <si>
    <t>11175</t>
  </si>
  <si>
    <t>นาน้อย,รพช.</t>
  </si>
  <si>
    <t>43</t>
  </si>
  <si>
    <t>11176</t>
  </si>
  <si>
    <t>ท่าวังผา,รพช.</t>
  </si>
  <si>
    <t>49</t>
  </si>
  <si>
    <t>11177</t>
  </si>
  <si>
    <t>เวียงสา,รพช.</t>
  </si>
  <si>
    <t>73</t>
  </si>
  <si>
    <t>11178</t>
  </si>
  <si>
    <t>ทุ่งช้าง,รพช.</t>
  </si>
  <si>
    <t>11179</t>
  </si>
  <si>
    <t>เชียงกลาง,รพช.</t>
  </si>
  <si>
    <t>42</t>
  </si>
  <si>
    <t>11180</t>
  </si>
  <si>
    <t>นาหมื่น,รพช.</t>
  </si>
  <si>
    <t>11181</t>
  </si>
  <si>
    <t>สันติสุข,รพช.</t>
  </si>
  <si>
    <t>11182</t>
  </si>
  <si>
    <t>บ่อเกลือ,รพช.</t>
  </si>
  <si>
    <t>21</t>
  </si>
  <si>
    <t>11183</t>
  </si>
  <si>
    <t>สองแคว,รพช.</t>
  </si>
  <si>
    <t>11453</t>
  </si>
  <si>
    <t>สมเด็จพระยุพราชปัว,รพช.</t>
  </si>
  <si>
    <t>105</t>
  </si>
  <si>
    <t>11625</t>
  </si>
  <si>
    <t>เฉลิมพระเกียรติ(น่าน),รพช.</t>
  </si>
  <si>
    <t>25017</t>
  </si>
  <si>
    <t>ภูเพียง,รพช.</t>
  </si>
  <si>
    <t>พะเยา</t>
  </si>
  <si>
    <t>10717</t>
  </si>
  <si>
    <t>พะเยา,รพท.</t>
  </si>
  <si>
    <t>400</t>
  </si>
  <si>
    <t>รพท.S &lt;=400</t>
  </si>
  <si>
    <t>10718</t>
  </si>
  <si>
    <t>เชียงคำ,รพท.</t>
  </si>
  <si>
    <t>231</t>
  </si>
  <si>
    <t>11184</t>
  </si>
  <si>
    <t>จุน,รพช.</t>
  </si>
  <si>
    <t>11185</t>
  </si>
  <si>
    <t>เชียงม่วน,รพช.</t>
  </si>
  <si>
    <t>11186</t>
  </si>
  <si>
    <t>ดอกคำใต้,รพช.</t>
  </si>
  <si>
    <t>80</t>
  </si>
  <si>
    <t>11187</t>
  </si>
  <si>
    <t>ปง,รพช.</t>
  </si>
  <si>
    <t>11188</t>
  </si>
  <si>
    <t>แม่ใจ,รพช.</t>
  </si>
  <si>
    <t>40744</t>
  </si>
  <si>
    <t>ภูซาง,รพช.</t>
  </si>
  <si>
    <t>รพช.Is.any Pop</t>
  </si>
  <si>
    <t>40745</t>
  </si>
  <si>
    <t>ภูกามยาว,รพช.</t>
  </si>
  <si>
    <t>แพร่</t>
  </si>
  <si>
    <t>10715</t>
  </si>
  <si>
    <t>แพร่,รพท.</t>
  </si>
  <si>
    <t>500</t>
  </si>
  <si>
    <t>11166</t>
  </si>
  <si>
    <t>ร้องกวาง,รพช.</t>
  </si>
  <si>
    <t>11167</t>
  </si>
  <si>
    <t>ลอง,รพช.</t>
  </si>
  <si>
    <t>11169</t>
  </si>
  <si>
    <t>สูงเม่น,รพช.</t>
  </si>
  <si>
    <t>11170</t>
  </si>
  <si>
    <t>สอง,รพช.</t>
  </si>
  <si>
    <t>35</t>
  </si>
  <si>
    <t>11171</t>
  </si>
  <si>
    <t>วังชิ้น,รพช.</t>
  </si>
  <si>
    <t>11172</t>
  </si>
  <si>
    <t>หนองม่วงไข่,รพช.</t>
  </si>
  <si>
    <t>11452</t>
  </si>
  <si>
    <t>สมเด็จพระยุพราชเด่นชัย,รพช.</t>
  </si>
  <si>
    <t>แม่ฮ่องสอน</t>
  </si>
  <si>
    <t>10719</t>
  </si>
  <si>
    <t>ศรีสังวาลย์,รพท.</t>
  </si>
  <si>
    <t>150</t>
  </si>
  <si>
    <t>11203</t>
  </si>
  <si>
    <t>ขุนยวม,รพช.</t>
  </si>
  <si>
    <t>11204</t>
  </si>
  <si>
    <t>ปาย,รพช.</t>
  </si>
  <si>
    <t>11205</t>
  </si>
  <si>
    <t>แม่สะเรียง,รพช.</t>
  </si>
  <si>
    <t>115</t>
  </si>
  <si>
    <t>11206</t>
  </si>
  <si>
    <t>แม่ลาน้อย,รพช.</t>
  </si>
  <si>
    <t>11207</t>
  </si>
  <si>
    <t>สบเมย,รพช.</t>
  </si>
  <si>
    <t>11208</t>
  </si>
  <si>
    <t>ปางมะผ้า,รพช.</t>
  </si>
  <si>
    <t>ลำปาง</t>
  </si>
  <si>
    <t>10672</t>
  </si>
  <si>
    <t>ลำปาง,รพศ.</t>
  </si>
  <si>
    <t>801</t>
  </si>
  <si>
    <t>11146</t>
  </si>
  <si>
    <t>แม่เมาะ,รพช.</t>
  </si>
  <si>
    <t>11147</t>
  </si>
  <si>
    <t>เกาะคา,รพช.</t>
  </si>
  <si>
    <t>11148</t>
  </si>
  <si>
    <t>เสริมงาม,รพช.</t>
  </si>
  <si>
    <t>11149</t>
  </si>
  <si>
    <t>งาว,รพช.</t>
  </si>
  <si>
    <t>11150</t>
  </si>
  <si>
    <t>แจ้ห่ม,รพช.</t>
  </si>
  <si>
    <t>11151</t>
  </si>
  <si>
    <t>วังเหนือ,รพช.</t>
  </si>
  <si>
    <t>11152</t>
  </si>
  <si>
    <t>เถิน,รพช.</t>
  </si>
  <si>
    <t>11153</t>
  </si>
  <si>
    <t>แม่พริก,รพช.</t>
  </si>
  <si>
    <t>11154</t>
  </si>
  <si>
    <t>แม่ทะ,รพช.</t>
  </si>
  <si>
    <t>11155</t>
  </si>
  <si>
    <t>สบปราบ,รพช.</t>
  </si>
  <si>
    <t>11156</t>
  </si>
  <si>
    <t>ห้างฉัตร,รพช.</t>
  </si>
  <si>
    <t>11157</t>
  </si>
  <si>
    <t>เมืองปาน,รพช.</t>
  </si>
  <si>
    <t>ลำพูน</t>
  </si>
  <si>
    <t>10714</t>
  </si>
  <si>
    <t>ลำพูน,รพท.</t>
  </si>
  <si>
    <t>411</t>
  </si>
  <si>
    <t>11140</t>
  </si>
  <si>
    <t>แม่ทา,รพช.</t>
  </si>
  <si>
    <t>31</t>
  </si>
  <si>
    <t>11141</t>
  </si>
  <si>
    <t>บ้านโฮ่ง,รพช.</t>
  </si>
  <si>
    <t>11142</t>
  </si>
  <si>
    <t>ลี้,รพช.</t>
  </si>
  <si>
    <t>11143</t>
  </si>
  <si>
    <t>ทุ่งหัวช้าง,รพช.</t>
  </si>
  <si>
    <t>11144</t>
  </si>
  <si>
    <t>ป่าซาง,รพช.</t>
  </si>
  <si>
    <t>75</t>
  </si>
  <si>
    <t>11145</t>
  </si>
  <si>
    <t>บ้านธิ,รพช.</t>
  </si>
  <si>
    <t>24956</t>
  </si>
  <si>
    <t>เวียงหนองล่อง,รพช.</t>
  </si>
  <si>
    <t>ตาก</t>
  </si>
  <si>
    <t>10722</t>
  </si>
  <si>
    <t>สมเด็จพระเจ้าตากสินมหาราช,รพท.</t>
  </si>
  <si>
    <t>310</t>
  </si>
  <si>
    <t>10723</t>
  </si>
  <si>
    <t>แม่สอด,รพท.</t>
  </si>
  <si>
    <t>365</t>
  </si>
  <si>
    <t>11238</t>
  </si>
  <si>
    <t>บ้านตาก,รพช.</t>
  </si>
  <si>
    <t>11239</t>
  </si>
  <si>
    <t>สามเงา,รพช.</t>
  </si>
  <si>
    <t>11240</t>
  </si>
  <si>
    <t>แม่ระมาด,รพช.</t>
  </si>
  <si>
    <t>100</t>
  </si>
  <si>
    <t>11241</t>
  </si>
  <si>
    <t>ท่าสองยาง,รพช.</t>
  </si>
  <si>
    <t>79</t>
  </si>
  <si>
    <t>11242</t>
  </si>
  <si>
    <t>พบพระ,รพช.</t>
  </si>
  <si>
    <t>50</t>
  </si>
  <si>
    <t>11243</t>
  </si>
  <si>
    <t>อุ้มผาง,รพช.</t>
  </si>
  <si>
    <t>27443</t>
  </si>
  <si>
    <t>วังเจ้า,รพช.</t>
  </si>
  <si>
    <t>รพช.F3 &gt;25,000</t>
  </si>
  <si>
    <t>พิษณุโลก</t>
  </si>
  <si>
    <t>10676</t>
  </si>
  <si>
    <t>พุทธชินราช,รพศ.</t>
  </si>
  <si>
    <t>1063</t>
  </si>
  <si>
    <t>รพศ.A &gt;1000</t>
  </si>
  <si>
    <t>11251</t>
  </si>
  <si>
    <t>ชาติตระการ,รพช.</t>
  </si>
  <si>
    <t>11252</t>
  </si>
  <si>
    <t>บางระกำ,รพช.</t>
  </si>
  <si>
    <t>39</t>
  </si>
  <si>
    <t>11253</t>
  </si>
  <si>
    <t>บางกระทุ่ม,รพช.</t>
  </si>
  <si>
    <t>11254</t>
  </si>
  <si>
    <t>พรหมพิราม,รพช.</t>
  </si>
  <si>
    <t>11255</t>
  </si>
  <si>
    <t>วัดโบสถ์,รพช.</t>
  </si>
  <si>
    <t>11256</t>
  </si>
  <si>
    <t>วังทอง,รพช.</t>
  </si>
  <si>
    <t>11257</t>
  </si>
  <si>
    <t>เนินมะปราง,รพช.</t>
  </si>
  <si>
    <t>11455</t>
  </si>
  <si>
    <t>สมเด็จพระยุพราชนครไทย,รพช.</t>
  </si>
  <si>
    <t>90</t>
  </si>
  <si>
    <t>เพชรบูรณ์</t>
  </si>
  <si>
    <t>10727</t>
  </si>
  <si>
    <t>เพชรบูรณ์,รพท.</t>
  </si>
  <si>
    <t>509</t>
  </si>
  <si>
    <t>11264</t>
  </si>
  <si>
    <t>ชนแดน,รพช.</t>
  </si>
  <si>
    <t>11265</t>
  </si>
  <si>
    <t>หล่มสัก,รพช.</t>
  </si>
  <si>
    <t>205</t>
  </si>
  <si>
    <t>11266</t>
  </si>
  <si>
    <t>วิเชียรบุรี,รพช.</t>
  </si>
  <si>
    <t>200</t>
  </si>
  <si>
    <t>11267</t>
  </si>
  <si>
    <t>ศรีเทพ,รพช.</t>
  </si>
  <si>
    <t>58</t>
  </si>
  <si>
    <t>11268</t>
  </si>
  <si>
    <t>หนองไผ่,รพช.</t>
  </si>
  <si>
    <t>11269</t>
  </si>
  <si>
    <t>บึงสามพัน,รพช.</t>
  </si>
  <si>
    <t>11270</t>
  </si>
  <si>
    <t>น้ำหนาว,รพช.</t>
  </si>
  <si>
    <t>11</t>
  </si>
  <si>
    <t>11271</t>
  </si>
  <si>
    <t>วังโป่ง,รพช.</t>
  </si>
  <si>
    <t>11272</t>
  </si>
  <si>
    <t>เขาค้อ,รพช.</t>
  </si>
  <si>
    <t>11457</t>
  </si>
  <si>
    <t>สมเด็จพระยุพราชหล่มเก่า,รพช.</t>
  </si>
  <si>
    <t>สุโขทัย</t>
  </si>
  <si>
    <t>10724</t>
  </si>
  <si>
    <t>สุโขทัย,รพท.</t>
  </si>
  <si>
    <t>320</t>
  </si>
  <si>
    <t>10725</t>
  </si>
  <si>
    <t>ศรีสังวรสุโขทัย,รพท.</t>
  </si>
  <si>
    <t>281</t>
  </si>
  <si>
    <t>11244</t>
  </si>
  <si>
    <t>บ้านด่านลานหอย,รพช.</t>
  </si>
  <si>
    <t>11245</t>
  </si>
  <si>
    <t>คีรีมาศ,รพช.</t>
  </si>
  <si>
    <t>40</t>
  </si>
  <si>
    <t>11246</t>
  </si>
  <si>
    <t>กงไกรลาศ,รพช.</t>
  </si>
  <si>
    <t>11247</t>
  </si>
  <si>
    <t>ศรีสัชนาลัย,รพช.</t>
  </si>
  <si>
    <t>11248</t>
  </si>
  <si>
    <t>สวรรคโลก,รพช.</t>
  </si>
  <si>
    <t>106</t>
  </si>
  <si>
    <t>11249</t>
  </si>
  <si>
    <t>ศรีนคร,รพช.</t>
  </si>
  <si>
    <t>11250</t>
  </si>
  <si>
    <t>ทุ่งเสลี่ยม,รพช.</t>
  </si>
  <si>
    <t>อุตรดิตถ์</t>
  </si>
  <si>
    <t>10673</t>
  </si>
  <si>
    <t>อุตรดิตถ์,รพศ.</t>
  </si>
  <si>
    <t>620</t>
  </si>
  <si>
    <t>11158</t>
  </si>
  <si>
    <t>ตรอน,รพช.</t>
  </si>
  <si>
    <t>11159</t>
  </si>
  <si>
    <t>ท่าปลา,รพช.</t>
  </si>
  <si>
    <t>11160</t>
  </si>
  <si>
    <t>น้ำปาด,รพช.</t>
  </si>
  <si>
    <t>11161</t>
  </si>
  <si>
    <t>ฟากท่า,รพช.</t>
  </si>
  <si>
    <t>11162</t>
  </si>
  <si>
    <t>บ้านโคก,รพช.</t>
  </si>
  <si>
    <t>11163</t>
  </si>
  <si>
    <t>พิชัย,รพช.</t>
  </si>
  <si>
    <t>11164</t>
  </si>
  <si>
    <t>ลับแล,รพช.</t>
  </si>
  <si>
    <t>11165</t>
  </si>
  <si>
    <t>ทองแสนขัน,รพช.</t>
  </si>
  <si>
    <t>กำแพงเพชร</t>
  </si>
  <si>
    <t>10721</t>
  </si>
  <si>
    <t>กำแพงเพชร,รพท.</t>
  </si>
  <si>
    <t>410</t>
  </si>
  <si>
    <t>11228</t>
  </si>
  <si>
    <t>ทุ่งโพธิ์ทะเล,รพช.</t>
  </si>
  <si>
    <t>11229</t>
  </si>
  <si>
    <t>ไทรงาม,รพช.</t>
  </si>
  <si>
    <t>27</t>
  </si>
  <si>
    <t>11230</t>
  </si>
  <si>
    <t>คลองลาน,รพช.</t>
  </si>
  <si>
    <t>11231</t>
  </si>
  <si>
    <t>ขาณุวรลักษบุรี,รพช.</t>
  </si>
  <si>
    <t>98</t>
  </si>
  <si>
    <t>11232</t>
  </si>
  <si>
    <t>คลองขลุง,รพช.</t>
  </si>
  <si>
    <t>95</t>
  </si>
  <si>
    <t>11233</t>
  </si>
  <si>
    <t>พรานกระต่าย,รพช.</t>
  </si>
  <si>
    <t>11234</t>
  </si>
  <si>
    <t>ลานกระบือ,รพช.</t>
  </si>
  <si>
    <t>11235</t>
  </si>
  <si>
    <t>ทรายทองวัฒนา,รพช.</t>
  </si>
  <si>
    <t>11236</t>
  </si>
  <si>
    <t>ปางศิลาทอง,รพช.</t>
  </si>
  <si>
    <t>14135</t>
  </si>
  <si>
    <t>บึงสามัคคี,รพช.</t>
  </si>
  <si>
    <t>28010</t>
  </si>
  <si>
    <t>โกสัมพีนคร,รพช.</t>
  </si>
  <si>
    <t>รพช.F3 &gt;15,000 to 25,000</t>
  </si>
  <si>
    <t>ชัยนาท</t>
  </si>
  <si>
    <t>10694</t>
  </si>
  <si>
    <t>ชัยนาทนเรนทร,รพท.</t>
  </si>
  <si>
    <t>348</t>
  </si>
  <si>
    <t>10802</t>
  </si>
  <si>
    <t>มโนรมย์,รพช.</t>
  </si>
  <si>
    <t>10803</t>
  </si>
  <si>
    <t>วัดสิงห์,รพช.</t>
  </si>
  <si>
    <t>38</t>
  </si>
  <si>
    <t>10804</t>
  </si>
  <si>
    <t>สรรพยา,รพช.</t>
  </si>
  <si>
    <t>10805</t>
  </si>
  <si>
    <t>สรรคบุรี,รพช.</t>
  </si>
  <si>
    <t>41</t>
  </si>
  <si>
    <t>10806</t>
  </si>
  <si>
    <t>หันคา,รพช.</t>
  </si>
  <si>
    <t>27974</t>
  </si>
  <si>
    <t>หนองมะโมง,รพช.</t>
  </si>
  <si>
    <t>27975</t>
  </si>
  <si>
    <t>เนินขาม,รพช.</t>
  </si>
  <si>
    <t>นครสวรรค์</t>
  </si>
  <si>
    <t>10675</t>
  </si>
  <si>
    <t>สวรรค์ประชารักษ์,รพศ.</t>
  </si>
  <si>
    <t>659</t>
  </si>
  <si>
    <t>11209</t>
  </si>
  <si>
    <t>โกรกพระ,รพช.</t>
  </si>
  <si>
    <t>11210</t>
  </si>
  <si>
    <t>ชุมแสง,รพช.</t>
  </si>
  <si>
    <t>11211</t>
  </si>
  <si>
    <t>หนองบัว,รพช.</t>
  </si>
  <si>
    <t>11212</t>
  </si>
  <si>
    <t>บรรพตพิสัย,รพช.</t>
  </si>
  <si>
    <t>11213</t>
  </si>
  <si>
    <t>เก้าเลี้ยว,รพช.</t>
  </si>
  <si>
    <t>11214</t>
  </si>
  <si>
    <t>ตาคลี,รพช.</t>
  </si>
  <si>
    <t>11215</t>
  </si>
  <si>
    <t>ท่าตะโก,รพช.</t>
  </si>
  <si>
    <t>11216</t>
  </si>
  <si>
    <t>ไพศาลี,รพช.</t>
  </si>
  <si>
    <t>11217</t>
  </si>
  <si>
    <t>พยุหะคีรี,รพช.</t>
  </si>
  <si>
    <t>11218</t>
  </si>
  <si>
    <t>ลาดยาว,รพช.</t>
  </si>
  <si>
    <t>11219</t>
  </si>
  <si>
    <t>ตากฟ้า,รพช.</t>
  </si>
  <si>
    <t>11220</t>
  </si>
  <si>
    <t>แม่วงก์,รพช.</t>
  </si>
  <si>
    <t>40749</t>
  </si>
  <si>
    <t>ชุมตาบง,รพช.</t>
  </si>
  <si>
    <t>พิจิตร</t>
  </si>
  <si>
    <t>10726</t>
  </si>
  <si>
    <t>พิจิตร,รพท.</t>
  </si>
  <si>
    <t>456</t>
  </si>
  <si>
    <t>11258</t>
  </si>
  <si>
    <t>วังทรายพูน,รพช.</t>
  </si>
  <si>
    <t>11259</t>
  </si>
  <si>
    <t>โพธิ์ประทับช้าง,รพช.</t>
  </si>
  <si>
    <t>11260</t>
  </si>
  <si>
    <t>บางมูลนาก,รพช.</t>
  </si>
  <si>
    <t>11261</t>
  </si>
  <si>
    <t>โพทะเล,รพช.</t>
  </si>
  <si>
    <t>11262</t>
  </si>
  <si>
    <t>สามง่าม,รพช.</t>
  </si>
  <si>
    <t>11263</t>
  </si>
  <si>
    <t>ทับคล้อ,รพช.</t>
  </si>
  <si>
    <t>26</t>
  </si>
  <si>
    <t>11456</t>
  </si>
  <si>
    <t>สมเด็จพระยุพราชตะพานหิน,รพช.</t>
  </si>
  <si>
    <t>103</t>
  </si>
  <si>
    <t>11631</t>
  </si>
  <si>
    <t>วชิรบารมี,รพช.</t>
  </si>
  <si>
    <t>27978</t>
  </si>
  <si>
    <t>สากเหล็ก,รพช.</t>
  </si>
  <si>
    <t>27979</t>
  </si>
  <si>
    <t>บึงนาราง,รพช.</t>
  </si>
  <si>
    <t>27980</t>
  </si>
  <si>
    <t>ดงเจริญ,รพช.</t>
  </si>
  <si>
    <t>อุทัยธานี</t>
  </si>
  <si>
    <t>10720</t>
  </si>
  <si>
    <t>อุทัยธานี,รพท.</t>
  </si>
  <si>
    <t>11221</t>
  </si>
  <si>
    <t>ทัพทัน,รพช.</t>
  </si>
  <si>
    <t>11222</t>
  </si>
  <si>
    <t>สว่างอารมณ์,รพช.</t>
  </si>
  <si>
    <t>11223</t>
  </si>
  <si>
    <t>หนองฉาง,รพช.</t>
  </si>
  <si>
    <t>11224</t>
  </si>
  <si>
    <t>หนองขาหย่าง,รพช.</t>
  </si>
  <si>
    <t>11225</t>
  </si>
  <si>
    <t>บ้านไร่,รพช.</t>
  </si>
  <si>
    <t>11226</t>
  </si>
  <si>
    <t>ลานสัก,รพช.</t>
  </si>
  <si>
    <t>11227</t>
  </si>
  <si>
    <t>ห้วยคต,รพช.</t>
  </si>
  <si>
    <t>นครนายก</t>
  </si>
  <si>
    <t>10698</t>
  </si>
  <si>
    <t>นครนายก,รพท.</t>
  </si>
  <si>
    <t>314</t>
  </si>
  <si>
    <t>10863</t>
  </si>
  <si>
    <t>ปากพลี,รพช.</t>
  </si>
  <si>
    <t>10864</t>
  </si>
  <si>
    <t>บ้านนา,รพช.</t>
  </si>
  <si>
    <t>10865</t>
  </si>
  <si>
    <t>องครักษ์,รพช.</t>
  </si>
  <si>
    <t>นนทบุรี</t>
  </si>
  <si>
    <t>10686</t>
  </si>
  <si>
    <t>พระนั่งเกล้า,รพท.</t>
  </si>
  <si>
    <t>515</t>
  </si>
  <si>
    <t>10756</t>
  </si>
  <si>
    <t>บางกรวย,รพช.</t>
  </si>
  <si>
    <t>10757</t>
  </si>
  <si>
    <t>บางใหญ่,รพช.</t>
  </si>
  <si>
    <t>10758</t>
  </si>
  <si>
    <t>บางบัวทอง,รพช.</t>
  </si>
  <si>
    <t>10759</t>
  </si>
  <si>
    <t>ไทรน้อย,รพช.</t>
  </si>
  <si>
    <t>10760</t>
  </si>
  <si>
    <t>ปากเกร็ด,รพช.</t>
  </si>
  <si>
    <t>28875</t>
  </si>
  <si>
    <t>บางบัวทอง ๒,รพช.</t>
  </si>
  <si>
    <t>ปทุมธานี</t>
  </si>
  <si>
    <t>10687</t>
  </si>
  <si>
    <t>ปทุมธานี,รพท.</t>
  </si>
  <si>
    <t>380</t>
  </si>
  <si>
    <t>10761</t>
  </si>
  <si>
    <t>คลองหลวง,รพช.</t>
  </si>
  <si>
    <t>10762</t>
  </si>
  <si>
    <t>ธัญบุรี,รพช.</t>
  </si>
  <si>
    <t>10763</t>
  </si>
  <si>
    <t>ประชาธิปัตย์,รพช.</t>
  </si>
  <si>
    <t>10764</t>
  </si>
  <si>
    <t>หนองเสือ,รพช.</t>
  </si>
  <si>
    <t>10765</t>
  </si>
  <si>
    <t>ลาดหลุมแก้ว,รพช.</t>
  </si>
  <si>
    <t>10766</t>
  </si>
  <si>
    <t>ลำลูกกา,รพช.</t>
  </si>
  <si>
    <t>10767</t>
  </si>
  <si>
    <t>สามโคก,รพช.</t>
  </si>
  <si>
    <t>พระนครศรีอยุธยา</t>
  </si>
  <si>
    <t>10660</t>
  </si>
  <si>
    <t>พระนครศรีอยุธยา,รพศ.</t>
  </si>
  <si>
    <t>524</t>
  </si>
  <si>
    <t>10688</t>
  </si>
  <si>
    <t>เสนา,รพท.</t>
  </si>
  <si>
    <t>180</t>
  </si>
  <si>
    <t>รพท.M1 &lt;=200</t>
  </si>
  <si>
    <t>10768</t>
  </si>
  <si>
    <t>ท่าเรือ,รพช.</t>
  </si>
  <si>
    <t>10769</t>
  </si>
  <si>
    <t>สมเด็จพระสังฆราช(นครหลวง),รพช.</t>
  </si>
  <si>
    <t>37</t>
  </si>
  <si>
    <t>10770</t>
  </si>
  <si>
    <t>บางไทร,รพช.</t>
  </si>
  <si>
    <t>10771</t>
  </si>
  <si>
    <t>บางบาล,รพช.</t>
  </si>
  <si>
    <t>10772</t>
  </si>
  <si>
    <t>บางปะอิน,รพช.</t>
  </si>
  <si>
    <t>10773</t>
  </si>
  <si>
    <t>บางปะหัน,รพช.</t>
  </si>
  <si>
    <t>10774</t>
  </si>
  <si>
    <t>ผักไห่,รพช.</t>
  </si>
  <si>
    <t>10775</t>
  </si>
  <si>
    <t>ภาชี,รพช.</t>
  </si>
  <si>
    <t>46</t>
  </si>
  <si>
    <t>10776</t>
  </si>
  <si>
    <t>ลาดบัวหลวง,รพช.</t>
  </si>
  <si>
    <t>10777</t>
  </si>
  <si>
    <t>วังน้อย,รพช.</t>
  </si>
  <si>
    <t>10778</t>
  </si>
  <si>
    <t>บางซ้าย,รพช.</t>
  </si>
  <si>
    <t>12</t>
  </si>
  <si>
    <t>10779</t>
  </si>
  <si>
    <t>อุทัย,รพช.</t>
  </si>
  <si>
    <t>10780</t>
  </si>
  <si>
    <t>มหาราช,รพช.</t>
  </si>
  <si>
    <t>22</t>
  </si>
  <si>
    <t>10781</t>
  </si>
  <si>
    <t>บ้านแพรก,รพช.</t>
  </si>
  <si>
    <t>15</t>
  </si>
  <si>
    <t>ลพบุรี</t>
  </si>
  <si>
    <t>10690</t>
  </si>
  <si>
    <t>พระนารายณ์มหาราช,รพท.</t>
  </si>
  <si>
    <t>428</t>
  </si>
  <si>
    <t>10691</t>
  </si>
  <si>
    <t>บ้านหมี่,รพท.</t>
  </si>
  <si>
    <t>258</t>
  </si>
  <si>
    <t>10789</t>
  </si>
  <si>
    <t>พัฒนานิคม,รพช.</t>
  </si>
  <si>
    <t>10790</t>
  </si>
  <si>
    <t>โคกสำโรง,รพช.</t>
  </si>
  <si>
    <t>123</t>
  </si>
  <si>
    <t>10791</t>
  </si>
  <si>
    <t>ชัยบาดาล,รพช.</t>
  </si>
  <si>
    <t>154</t>
  </si>
  <si>
    <t>10792</t>
  </si>
  <si>
    <t>ท่าวุ้ง,รพช.</t>
  </si>
  <si>
    <t>53</t>
  </si>
  <si>
    <t>10793</t>
  </si>
  <si>
    <t>ท่าหลวง,รพช.</t>
  </si>
  <si>
    <t>10794</t>
  </si>
  <si>
    <t>สระโบสถ์,รพช.</t>
  </si>
  <si>
    <t>10795</t>
  </si>
  <si>
    <t>โคกเจริญ,รพช.</t>
  </si>
  <si>
    <t>10796</t>
  </si>
  <si>
    <t>ลำสนธิ,รพช.</t>
  </si>
  <si>
    <t>10797</t>
  </si>
  <si>
    <t>หนองม่วง,รพช.</t>
  </si>
  <si>
    <t>สระบุรี</t>
  </si>
  <si>
    <t>10661</t>
  </si>
  <si>
    <t>สระบุรี,รพศ.</t>
  </si>
  <si>
    <t>700</t>
  </si>
  <si>
    <t>10695</t>
  </si>
  <si>
    <t>พระพุทธบาท,รพท.</t>
  </si>
  <si>
    <t>315</t>
  </si>
  <si>
    <t>10807</t>
  </si>
  <si>
    <t>แก่งคอย,รพช.</t>
  </si>
  <si>
    <t>61</t>
  </si>
  <si>
    <t>10808</t>
  </si>
  <si>
    <t>หนองแค,รพช.</t>
  </si>
  <si>
    <t>10809</t>
  </si>
  <si>
    <t>วิหารแดง,รพช.</t>
  </si>
  <si>
    <t>10810</t>
  </si>
  <si>
    <t>หนองแซง,รพช.</t>
  </si>
  <si>
    <t>24</t>
  </si>
  <si>
    <t>10811</t>
  </si>
  <si>
    <t>บ้านหมอ,รพช.</t>
  </si>
  <si>
    <t>10812</t>
  </si>
  <si>
    <t>ดอนพุด,รพช.</t>
  </si>
  <si>
    <t>10813</t>
  </si>
  <si>
    <t>หนองโดน,รพช.</t>
  </si>
  <si>
    <t>20</t>
  </si>
  <si>
    <t>10814</t>
  </si>
  <si>
    <t>เสาไห้,รพช.</t>
  </si>
  <si>
    <t>10815</t>
  </si>
  <si>
    <t>มวกเหล็ก,รพช.</t>
  </si>
  <si>
    <t>10816</t>
  </si>
  <si>
    <t>วังม่วง,รพช.</t>
  </si>
  <si>
    <t>สิงห์บุรี</t>
  </si>
  <si>
    <t>10692</t>
  </si>
  <si>
    <t>สิงห์บุรี,รพท.</t>
  </si>
  <si>
    <t>280</t>
  </si>
  <si>
    <t>10693</t>
  </si>
  <si>
    <t>อินทร์บุรี,รพท.</t>
  </si>
  <si>
    <t>218</t>
  </si>
  <si>
    <t>10798</t>
  </si>
  <si>
    <t>บางระจัน,รพช.</t>
  </si>
  <si>
    <t>10799</t>
  </si>
  <si>
    <t>ค่ายบางระจัน,รพช.</t>
  </si>
  <si>
    <t>10800</t>
  </si>
  <si>
    <t>พรหมบุรี,รพช.</t>
  </si>
  <si>
    <t>10801</t>
  </si>
  <si>
    <t>ท่าช้าง,รพช.</t>
  </si>
  <si>
    <t>อ่างทอง</t>
  </si>
  <si>
    <t>10689</t>
  </si>
  <si>
    <t>อ่างทอง,รพท.</t>
  </si>
  <si>
    <t>324</t>
  </si>
  <si>
    <t>10782</t>
  </si>
  <si>
    <t>ไชโย,รพช.</t>
  </si>
  <si>
    <t>10784</t>
  </si>
  <si>
    <t>ป่าโมก,รพช.</t>
  </si>
  <si>
    <t>56</t>
  </si>
  <si>
    <t>10785</t>
  </si>
  <si>
    <t>โพธิ์ทอง,รพช.</t>
  </si>
  <si>
    <t>10786</t>
  </si>
  <si>
    <t>แสวงหา,รพช.</t>
  </si>
  <si>
    <t>51</t>
  </si>
  <si>
    <t>10787</t>
  </si>
  <si>
    <t>วิเศษชัยชาญ,รพช.</t>
  </si>
  <si>
    <t>10788</t>
  </si>
  <si>
    <t>สามโก้,รพช.</t>
  </si>
  <si>
    <t>กาญจนบุรี</t>
  </si>
  <si>
    <t>10731</t>
  </si>
  <si>
    <t>พหลพลพยุหเสนา,รพท.</t>
  </si>
  <si>
    <t>440</t>
  </si>
  <si>
    <t>10732</t>
  </si>
  <si>
    <t>มะการักษ์,รพท.</t>
  </si>
  <si>
    <t>252</t>
  </si>
  <si>
    <t>11278</t>
  </si>
  <si>
    <t>ไทรโยค,รพช.</t>
  </si>
  <si>
    <t>11279</t>
  </si>
  <si>
    <t>สมเด็จพระปิยะมหาราชรมณียเขต,รพช.</t>
  </si>
  <si>
    <t>11280</t>
  </si>
  <si>
    <t>บ่อพลอย,รพช.</t>
  </si>
  <si>
    <t>11281</t>
  </si>
  <si>
    <t>ท่ากระดาน,รพช.</t>
  </si>
  <si>
    <t>11282</t>
  </si>
  <si>
    <t>สมเด็จพระสังฆราชองค์ที่ ๑๙,รพช.</t>
  </si>
  <si>
    <t>11283</t>
  </si>
  <si>
    <t>ทองผาภูมิ,รพช.</t>
  </si>
  <si>
    <t>11284</t>
  </si>
  <si>
    <t>สังขละบุรี,รพช.</t>
  </si>
  <si>
    <t>11285</t>
  </si>
  <si>
    <t>เจ้าคุณไพบูลย์พนมทวน,รพช.</t>
  </si>
  <si>
    <t>63</t>
  </si>
  <si>
    <t>11286</t>
  </si>
  <si>
    <t>เลาขวัญ,รพช.</t>
  </si>
  <si>
    <t>11287</t>
  </si>
  <si>
    <t>ด่านมะขามเตี้ย,รพช.</t>
  </si>
  <si>
    <t>11288</t>
  </si>
  <si>
    <t>สถานพระบารมี,รพช.</t>
  </si>
  <si>
    <t>14136</t>
  </si>
  <si>
    <t>ศุกร์ศิริศรีสวัสดิ์,รพช.</t>
  </si>
  <si>
    <t>16</t>
  </si>
  <si>
    <t>21948</t>
  </si>
  <si>
    <t>ห้วยกระเจา เฉลิมพระเกียรติ 80 พรรษา,รพช.</t>
  </si>
  <si>
    <t>นครปฐม</t>
  </si>
  <si>
    <t>10679</t>
  </si>
  <si>
    <t>นครปฐม,รพศ.</t>
  </si>
  <si>
    <t>759</t>
  </si>
  <si>
    <t>11297</t>
  </si>
  <si>
    <t>กำแพงแสน,รพช.</t>
  </si>
  <si>
    <t>78</t>
  </si>
  <si>
    <t>11298</t>
  </si>
  <si>
    <t>นครชัยศรี,รพช.</t>
  </si>
  <si>
    <t>11299</t>
  </si>
  <si>
    <t>ห้วยพลู,รพช.</t>
  </si>
  <si>
    <t>11300</t>
  </si>
  <si>
    <t>ดอนตูม,รพช.</t>
  </si>
  <si>
    <t>11301</t>
  </si>
  <si>
    <t>บางเลน,รพช.</t>
  </si>
  <si>
    <t>11302</t>
  </si>
  <si>
    <t>สามพราน,รพช.</t>
  </si>
  <si>
    <t>11303</t>
  </si>
  <si>
    <t>พุทธมณฑล,รพช.</t>
  </si>
  <si>
    <t>13819</t>
  </si>
  <si>
    <t>หลวงพ่อเปิ่น,รพช.</t>
  </si>
  <si>
    <t>ประจวบคีรีขันธ์</t>
  </si>
  <si>
    <t>10737</t>
  </si>
  <si>
    <t>ประจวบคีรีขันธ์,รพท.</t>
  </si>
  <si>
    <t>278</t>
  </si>
  <si>
    <t>11315</t>
  </si>
  <si>
    <t>กุยบุรี,รพช.</t>
  </si>
  <si>
    <t>11316</t>
  </si>
  <si>
    <t>ทับสะแก,รพช.</t>
  </si>
  <si>
    <t>11317</t>
  </si>
  <si>
    <t>บางสะพาน,รพช.</t>
  </si>
  <si>
    <t>124</t>
  </si>
  <si>
    <t>11318</t>
  </si>
  <si>
    <t>บางสะพานน้อย,รพช.</t>
  </si>
  <si>
    <t>11319</t>
  </si>
  <si>
    <t>ปราณบุรี,รพช.</t>
  </si>
  <si>
    <t>11320</t>
  </si>
  <si>
    <t>หัวหิน,รพท.</t>
  </si>
  <si>
    <t>344</t>
  </si>
  <si>
    <t>11321</t>
  </si>
  <si>
    <t>สามร้อยยอด,รพช.</t>
  </si>
  <si>
    <t>เพชรบุรี</t>
  </si>
  <si>
    <t>10736</t>
  </si>
  <si>
    <t>พระจอมเกล้า,รพท.</t>
  </si>
  <si>
    <t>434</t>
  </si>
  <si>
    <t>11308</t>
  </si>
  <si>
    <t>เขาย้อย,รพช.</t>
  </si>
  <si>
    <t>11309</t>
  </si>
  <si>
    <t>หนองหญ้าปล้อง,รพช.</t>
  </si>
  <si>
    <t>11310</t>
  </si>
  <si>
    <t>ชะอำ,รพช.</t>
  </si>
  <si>
    <t>82</t>
  </si>
  <si>
    <t>11311</t>
  </si>
  <si>
    <t>ท่ายาง,รพช.</t>
  </si>
  <si>
    <t>11312</t>
  </si>
  <si>
    <t>บ้านลาด,รพช.</t>
  </si>
  <si>
    <t>11313</t>
  </si>
  <si>
    <t>บ้านแหลม,รพช.</t>
  </si>
  <si>
    <t>11314</t>
  </si>
  <si>
    <t>แก่งกระจาน,รพช.</t>
  </si>
  <si>
    <t>ราชบุรี</t>
  </si>
  <si>
    <t>10677</t>
  </si>
  <si>
    <t>ราชบุรี,รพศ.</t>
  </si>
  <si>
    <t>845</t>
  </si>
  <si>
    <t>10728</t>
  </si>
  <si>
    <t>ดำเนินสะดวก,รพท.</t>
  </si>
  <si>
    <t>272</t>
  </si>
  <si>
    <t>10729</t>
  </si>
  <si>
    <t>บ้านโป่ง,รพท.</t>
  </si>
  <si>
    <t>350</t>
  </si>
  <si>
    <t>10730</t>
  </si>
  <si>
    <t>โพธาราม,รพท.</t>
  </si>
  <si>
    <t>340</t>
  </si>
  <si>
    <t>11273</t>
  </si>
  <si>
    <t>สวนผึ้ง,รพช.</t>
  </si>
  <si>
    <t>11274</t>
  </si>
  <si>
    <t>บางแพ,รพช.</t>
  </si>
  <si>
    <t>11275</t>
  </si>
  <si>
    <t>เจ็ดเสมียน,รพช.</t>
  </si>
  <si>
    <t>11276</t>
  </si>
  <si>
    <t>ปากท่อ,รพช.</t>
  </si>
  <si>
    <t>11277</t>
  </si>
  <si>
    <t>วัดเพลง,รพช.</t>
  </si>
  <si>
    <t>11458</t>
  </si>
  <si>
    <t>สมเด็จพระยุพราชจอมบึง,รพช.</t>
  </si>
  <si>
    <t>28858</t>
  </si>
  <si>
    <t>บ้านคา,รพช.</t>
  </si>
  <si>
    <t>สมุทรสงคราม</t>
  </si>
  <si>
    <t>10735</t>
  </si>
  <si>
    <t>สมเด็จพระพุทธเลิศหล้า,รพท.</t>
  </si>
  <si>
    <t>311</t>
  </si>
  <si>
    <t>11306</t>
  </si>
  <si>
    <t>นภาลัย,รพช.</t>
  </si>
  <si>
    <t>11307</t>
  </si>
  <si>
    <t>อัมพวา,รพช.</t>
  </si>
  <si>
    <t>สมุทรสาคร</t>
  </si>
  <si>
    <t>10734</t>
  </si>
  <si>
    <t>สมุทรสาคร,รพท.</t>
  </si>
  <si>
    <t>602</t>
  </si>
  <si>
    <t>11304</t>
  </si>
  <si>
    <t>กระทุ่มแบน,รพท.</t>
  </si>
  <si>
    <t>287</t>
  </si>
  <si>
    <t>สุพรรณบุรี</t>
  </si>
  <si>
    <t>10678</t>
  </si>
  <si>
    <t>เจ้าพระยายมราช,รพศ.</t>
  </si>
  <si>
    <t>680</t>
  </si>
  <si>
    <t>10733</t>
  </si>
  <si>
    <t>สมเด็จพระสังฆราชองค์ที่17,รพท.</t>
  </si>
  <si>
    <t>262</t>
  </si>
  <si>
    <t>11289</t>
  </si>
  <si>
    <t>เดิมบางนางบวช,รพช.</t>
  </si>
  <si>
    <t>11290</t>
  </si>
  <si>
    <t>ด่านช้าง,รพช.</t>
  </si>
  <si>
    <t>11291</t>
  </si>
  <si>
    <t>บางปลาม้า,รพช.</t>
  </si>
  <si>
    <t>11292</t>
  </si>
  <si>
    <t>ศรีประจันต์,รพช.</t>
  </si>
  <si>
    <t>11293</t>
  </si>
  <si>
    <t>ดอนเจดีย์,รพช.</t>
  </si>
  <si>
    <t>11294</t>
  </si>
  <si>
    <t>สามชุก,รพช.</t>
  </si>
  <si>
    <t>59</t>
  </si>
  <si>
    <t>11295</t>
  </si>
  <si>
    <t>อู่ทอง,รพช.</t>
  </si>
  <si>
    <t>144</t>
  </si>
  <si>
    <t>11296</t>
  </si>
  <si>
    <t>หนองหญ้าไซ,รพช.</t>
  </si>
  <si>
    <t>จันทบุรี</t>
  </si>
  <si>
    <t>10664</t>
  </si>
  <si>
    <t>พระปกเกล้า,รพศ.</t>
  </si>
  <si>
    <t>694</t>
  </si>
  <si>
    <t>10834</t>
  </si>
  <si>
    <t>ขลุง,รพช.</t>
  </si>
  <si>
    <t>10835</t>
  </si>
  <si>
    <t>ท่าใหม่,รพช.</t>
  </si>
  <si>
    <t>10836</t>
  </si>
  <si>
    <t>เขาสุกิม,รพช.</t>
  </si>
  <si>
    <t>10837</t>
  </si>
  <si>
    <t>สองพี่น้อง,รพช.</t>
  </si>
  <si>
    <t>10838</t>
  </si>
  <si>
    <t>โป่งน้ำร้อน,รพช.</t>
  </si>
  <si>
    <t>69</t>
  </si>
  <si>
    <t>10839</t>
  </si>
  <si>
    <t>มะขาม,รพช.</t>
  </si>
  <si>
    <t>10840</t>
  </si>
  <si>
    <t>แหลมสิงห์,รพช.</t>
  </si>
  <si>
    <t>10841</t>
  </si>
  <si>
    <t>สอยดาว,รพช.</t>
  </si>
  <si>
    <t>10842</t>
  </si>
  <si>
    <t>แก่งหางแมว,รพช.</t>
  </si>
  <si>
    <t>10843</t>
  </si>
  <si>
    <t>นายายอาม,รพช.</t>
  </si>
  <si>
    <t>10844</t>
  </si>
  <si>
    <t>เขาคิชฌกูฏ,รพช.</t>
  </si>
  <si>
    <t>ฉะเชิงเทรา</t>
  </si>
  <si>
    <t>10697</t>
  </si>
  <si>
    <t>พุทธโสธร,รพท.</t>
  </si>
  <si>
    <t>10833</t>
  </si>
  <si>
    <t>ท่าตะเกียบ,รพช.</t>
  </si>
  <si>
    <t>10850</t>
  </si>
  <si>
    <t>บางคล้า,รพช.</t>
  </si>
  <si>
    <t>10851</t>
  </si>
  <si>
    <t>บางน้ำเปรี้ยว,รพช.</t>
  </si>
  <si>
    <t>10852</t>
  </si>
  <si>
    <t>บางปะกง,รพช.</t>
  </si>
  <si>
    <t>10853</t>
  </si>
  <si>
    <t>บ้านโพธิ์,รพช.</t>
  </si>
  <si>
    <t>10854</t>
  </si>
  <si>
    <t>พนมสารคาม,รพช.</t>
  </si>
  <si>
    <t>116</t>
  </si>
  <si>
    <t>10855</t>
  </si>
  <si>
    <t>สนามชัยเขต,รพช.</t>
  </si>
  <si>
    <t>111</t>
  </si>
  <si>
    <t>10856</t>
  </si>
  <si>
    <t>แปลงยาว,รพช.</t>
  </si>
  <si>
    <t>13747</t>
  </si>
  <si>
    <t>ราชสาส์น,รพช.</t>
  </si>
  <si>
    <t>31327</t>
  </si>
  <si>
    <t>คลองเขื่อน,รพช.</t>
  </si>
  <si>
    <t>ชลบุรี</t>
  </si>
  <si>
    <t>10662</t>
  </si>
  <si>
    <t>ชลบุรี,รพศ.</t>
  </si>
  <si>
    <t>850</t>
  </si>
  <si>
    <t>10817</t>
  </si>
  <si>
    <t>บ้านบึง,รพช.</t>
  </si>
  <si>
    <t>10818</t>
  </si>
  <si>
    <t>หนองใหญ่,รพช.</t>
  </si>
  <si>
    <t>10819</t>
  </si>
  <si>
    <t>บางละมุง,รพท.</t>
  </si>
  <si>
    <t>250</t>
  </si>
  <si>
    <t>10820</t>
  </si>
  <si>
    <t>วัดญาณสังวราราม,รพช.</t>
  </si>
  <si>
    <t>23</t>
  </si>
  <si>
    <t>10821</t>
  </si>
  <si>
    <t>พานทอง,รพช.</t>
  </si>
  <si>
    <t>81</t>
  </si>
  <si>
    <t>10822</t>
  </si>
  <si>
    <t>พนัสนิคม,รพช.</t>
  </si>
  <si>
    <t>137</t>
  </si>
  <si>
    <t>10823</t>
  </si>
  <si>
    <t>แหลมฉบัง,รพช.</t>
  </si>
  <si>
    <t>113</t>
  </si>
  <si>
    <t>10824</t>
  </si>
  <si>
    <t>เกาะสีชัง,รพช.</t>
  </si>
  <si>
    <t>10825</t>
  </si>
  <si>
    <t>สัตหีบกม10,รพช.</t>
  </si>
  <si>
    <t>10826</t>
  </si>
  <si>
    <t>บ่อทอง,รพช.</t>
  </si>
  <si>
    <t>28006</t>
  </si>
  <si>
    <t>เกาะจันทร์,รพช.</t>
  </si>
  <si>
    <t>ตราด</t>
  </si>
  <si>
    <t>10696</t>
  </si>
  <si>
    <t>ตราด,รพท.</t>
  </si>
  <si>
    <t>312</t>
  </si>
  <si>
    <t>10845</t>
  </si>
  <si>
    <t>คลองใหญ่,รพช.</t>
  </si>
  <si>
    <t>10846</t>
  </si>
  <si>
    <t>เขาสมิง,รพช.</t>
  </si>
  <si>
    <t>10847</t>
  </si>
  <si>
    <t>บ่อไร่,รพช.</t>
  </si>
  <si>
    <t>10848</t>
  </si>
  <si>
    <t>แหลมงอบ,รพช.</t>
  </si>
  <si>
    <t>10849</t>
  </si>
  <si>
    <t>เกาะกูด,รพช.</t>
  </si>
  <si>
    <t>7</t>
  </si>
  <si>
    <t>13816</t>
  </si>
  <si>
    <t>เกาะช้าง,รพช.</t>
  </si>
  <si>
    <t>ปราจีนบุรี</t>
  </si>
  <si>
    <t>10665</t>
  </si>
  <si>
    <t>เจ้าพระยาอภัยภูเบศร,รพศ.</t>
  </si>
  <si>
    <t>433</t>
  </si>
  <si>
    <t>10857</t>
  </si>
  <si>
    <t>กบินทร์บุรี,รพท.</t>
  </si>
  <si>
    <t>10858</t>
  </si>
  <si>
    <t>นาดี,รพช.</t>
  </si>
  <si>
    <t>10859</t>
  </si>
  <si>
    <t>บ้านสร้าง,รพช.</t>
  </si>
  <si>
    <t>10860</t>
  </si>
  <si>
    <t>ประจันตคาม,รพช.</t>
  </si>
  <si>
    <t>10861</t>
  </si>
  <si>
    <t>ศรีมหาโพธิ,รพช.</t>
  </si>
  <si>
    <t>10862</t>
  </si>
  <si>
    <t>ศรีมโหสถ,รพช.</t>
  </si>
  <si>
    <t>ระยอง</t>
  </si>
  <si>
    <t>10663</t>
  </si>
  <si>
    <t>ระยอง,รพศ.</t>
  </si>
  <si>
    <t>525</t>
  </si>
  <si>
    <t>10827</t>
  </si>
  <si>
    <t>เฉลิมพระเกียรติสมเด็จพระเทพรัตนราชสุดาฯ สยามบรมราชกุมารี ระยอง,รพท.</t>
  </si>
  <si>
    <t>107</t>
  </si>
  <si>
    <t>10828</t>
  </si>
  <si>
    <t>บ้านฉาง,รพช.</t>
  </si>
  <si>
    <t>10829</t>
  </si>
  <si>
    <t>แกลง,รพท.</t>
  </si>
  <si>
    <t>10830</t>
  </si>
  <si>
    <t>วังจันทร์,รพช.</t>
  </si>
  <si>
    <t>10831</t>
  </si>
  <si>
    <t>บ้านค่าย,รพช.</t>
  </si>
  <si>
    <t>10832</t>
  </si>
  <si>
    <t>ปลวกแดง,รพช.</t>
  </si>
  <si>
    <t>22734</t>
  </si>
  <si>
    <t>เขาชะเมา เฉลิมพระเกียรติ 80 พรรษา,รพช.</t>
  </si>
  <si>
    <t>23962</t>
  </si>
  <si>
    <t>นิคมพัฒนา,รพช.</t>
  </si>
  <si>
    <t>สมุทรปราการ</t>
  </si>
  <si>
    <t>10685</t>
  </si>
  <si>
    <t>สมุทรปราการ,รพท.</t>
  </si>
  <si>
    <t>415</t>
  </si>
  <si>
    <t>10752</t>
  </si>
  <si>
    <t>บางบ่อ,รพช.</t>
  </si>
  <si>
    <t>10753</t>
  </si>
  <si>
    <t>บางพลี,รพท.</t>
  </si>
  <si>
    <t>10754</t>
  </si>
  <si>
    <t>บางจาก,รพช.</t>
  </si>
  <si>
    <t>74</t>
  </si>
  <si>
    <t>10755</t>
  </si>
  <si>
    <t>พระสมุทรเจดีย์,รพช.</t>
  </si>
  <si>
    <t>28785</t>
  </si>
  <si>
    <t>บางเสาธง,รพช.</t>
  </si>
  <si>
    <t>สระแก้ว</t>
  </si>
  <si>
    <t>10699</t>
  </si>
  <si>
    <t>สมเด็จพระยุพราชสระแก้ว,รพท.</t>
  </si>
  <si>
    <t>388</t>
  </si>
  <si>
    <t>10866</t>
  </si>
  <si>
    <t>คลองหาด,รพช.</t>
  </si>
  <si>
    <t>10867</t>
  </si>
  <si>
    <t>ตาพระยา,รพช.</t>
  </si>
  <si>
    <t>10868</t>
  </si>
  <si>
    <t>วังน้ำเย็น,รพช.</t>
  </si>
  <si>
    <t>85</t>
  </si>
  <si>
    <t>10869</t>
  </si>
  <si>
    <t>วัฒนานคร,รพช.</t>
  </si>
  <si>
    <t>10870</t>
  </si>
  <si>
    <t>อรัญประเทศ,รพท.</t>
  </si>
  <si>
    <t>151</t>
  </si>
  <si>
    <t>13817</t>
  </si>
  <si>
    <t>เขาฉกรรจ์,รพช.</t>
  </si>
  <si>
    <t>28849</t>
  </si>
  <si>
    <t>วังสมบูรณ์,รพช.</t>
  </si>
  <si>
    <t>28850</t>
  </si>
  <si>
    <t>โคกสูง,รพช.</t>
  </si>
  <si>
    <t>กาฬสินธุ์</t>
  </si>
  <si>
    <t>10709</t>
  </si>
  <si>
    <t>กาฬสินธุ์,รพท.</t>
  </si>
  <si>
    <t>540</t>
  </si>
  <si>
    <t>11077</t>
  </si>
  <si>
    <t>นามน,รพช.</t>
  </si>
  <si>
    <t>11078</t>
  </si>
  <si>
    <t>กมลาไสย,รพช.</t>
  </si>
  <si>
    <t>11079</t>
  </si>
  <si>
    <t>ร่องคำ,รพช.</t>
  </si>
  <si>
    <t>11080</t>
  </si>
  <si>
    <t>เขาวง,รพช.</t>
  </si>
  <si>
    <t>11081</t>
  </si>
  <si>
    <t>ยางตลาด,รพช.</t>
  </si>
  <si>
    <t>11082</t>
  </si>
  <si>
    <t>ห้วยเม็ก,รพช.</t>
  </si>
  <si>
    <t>11083</t>
  </si>
  <si>
    <t>สหัสขันธ์,รพช.</t>
  </si>
  <si>
    <t>11084</t>
  </si>
  <si>
    <t>คำม่วง,รพช.</t>
  </si>
  <si>
    <t>11085</t>
  </si>
  <si>
    <t>ท่าคันโท,รพช.</t>
  </si>
  <si>
    <t>11086</t>
  </si>
  <si>
    <t>หนองกุงศรี,รพช.</t>
  </si>
  <si>
    <t>11087</t>
  </si>
  <si>
    <t>สมเด็จ,รพช.</t>
  </si>
  <si>
    <t>11088</t>
  </si>
  <si>
    <t>ห้วยผึ้ง,รพช.</t>
  </si>
  <si>
    <t>11449</t>
  </si>
  <si>
    <t>สมเด็จพระยุพราชกุฉินารายณ์,รพช.</t>
  </si>
  <si>
    <t>28017</t>
  </si>
  <si>
    <t>นาคู,รพช.</t>
  </si>
  <si>
    <t>28789</t>
  </si>
  <si>
    <t>ฆ้องชัย,รพช.</t>
  </si>
  <si>
    <t>28790</t>
  </si>
  <si>
    <t>ดอนจาน,รพช.</t>
  </si>
  <si>
    <t>28791</t>
  </si>
  <si>
    <t>สามชัย,รพช.</t>
  </si>
  <si>
    <t>ขอนแก่น</t>
  </si>
  <si>
    <t>10670</t>
  </si>
  <si>
    <t>ขอนแก่น,รพศ.</t>
  </si>
  <si>
    <t>867</t>
  </si>
  <si>
    <t>10995</t>
  </si>
  <si>
    <t>บ้านฝาง,รพช.</t>
  </si>
  <si>
    <t>10996</t>
  </si>
  <si>
    <t>พระยืน,รพช.</t>
  </si>
  <si>
    <t>10997</t>
  </si>
  <si>
    <t>หนองเรือ,รพช.</t>
  </si>
  <si>
    <t>10998</t>
  </si>
  <si>
    <t>ชุมแพ,รพท.</t>
  </si>
  <si>
    <t>166</t>
  </si>
  <si>
    <t>10999</t>
  </si>
  <si>
    <t>สีชมพู,รพช.</t>
  </si>
  <si>
    <t>11000</t>
  </si>
  <si>
    <t>น้ำพอง,รพช.</t>
  </si>
  <si>
    <t>11001</t>
  </si>
  <si>
    <t>อุบลรัตน์,รพช.</t>
  </si>
  <si>
    <t>11002</t>
  </si>
  <si>
    <t>บ้านไผ่,รพช.</t>
  </si>
  <si>
    <t>11003</t>
  </si>
  <si>
    <t>เปือยน้อย,รพช.</t>
  </si>
  <si>
    <t>11004</t>
  </si>
  <si>
    <t>พล,รพช.</t>
  </si>
  <si>
    <t>67</t>
  </si>
  <si>
    <t>11005</t>
  </si>
  <si>
    <t>แวงใหญ่,รพช.</t>
  </si>
  <si>
    <t>11006</t>
  </si>
  <si>
    <t>แวงน้อย,รพช.</t>
  </si>
  <si>
    <t>11007</t>
  </si>
  <si>
    <t>หนองสองห้อง,รพช.</t>
  </si>
  <si>
    <t>11008</t>
  </si>
  <si>
    <t>ภูเวียง,รพช.</t>
  </si>
  <si>
    <t>11009</t>
  </si>
  <si>
    <t>มัญจาคีรี,รพช.</t>
  </si>
  <si>
    <t>11010</t>
  </si>
  <si>
    <t>ชนบท,รพช.</t>
  </si>
  <si>
    <t>11011</t>
  </si>
  <si>
    <t>เขาสวนกวาง,รพช.</t>
  </si>
  <si>
    <t>11012</t>
  </si>
  <si>
    <t>ภูผาม่าน,รพช.</t>
  </si>
  <si>
    <t>11445</t>
  </si>
  <si>
    <t>สมเด็จพระยุพราชกระนวน,รพช.</t>
  </si>
  <si>
    <t>12275</t>
  </si>
  <si>
    <t>สิรินธร(ภาคตะวันออกเฉียงเหนือ),รพท.</t>
  </si>
  <si>
    <t>14132</t>
  </si>
  <si>
    <t>ซำสูง,รพช.</t>
  </si>
  <si>
    <t>77649</t>
  </si>
  <si>
    <t>หนองนาคำ,รพช.</t>
  </si>
  <si>
    <t>77650</t>
  </si>
  <si>
    <t>เวียงเก่า,รพช.</t>
  </si>
  <si>
    <t>77651</t>
  </si>
  <si>
    <t>โคกโพธิ์ไชย,รพช.</t>
  </si>
  <si>
    <t>77652</t>
  </si>
  <si>
    <t>โนนศิลา,รพช.</t>
  </si>
  <si>
    <t>มหาสารคาม</t>
  </si>
  <si>
    <t>10707</t>
  </si>
  <si>
    <t>มหาสารคาม,รพท.</t>
  </si>
  <si>
    <t>580</t>
  </si>
  <si>
    <t>11051</t>
  </si>
  <si>
    <t>แกดำ,รพช.</t>
  </si>
  <si>
    <t>11052</t>
  </si>
  <si>
    <t>โกสุมพิสัย,รพช.</t>
  </si>
  <si>
    <t>96</t>
  </si>
  <si>
    <t>11053</t>
  </si>
  <si>
    <t>กันทรวิชัย,รพช.</t>
  </si>
  <si>
    <t>11054</t>
  </si>
  <si>
    <t>เชียงยืน,รพช.</t>
  </si>
  <si>
    <t>52</t>
  </si>
  <si>
    <t>11055</t>
  </si>
  <si>
    <t>บรบือ,รพช.</t>
  </si>
  <si>
    <t>11056</t>
  </si>
  <si>
    <t>นาเชือก,รพช.</t>
  </si>
  <si>
    <t>11057</t>
  </si>
  <si>
    <t>พยัคฆภูมิพิสัย,รพช.</t>
  </si>
  <si>
    <t>102</t>
  </si>
  <si>
    <t>11058</t>
  </si>
  <si>
    <t>วาปีปทุม,รพช.</t>
  </si>
  <si>
    <t>112</t>
  </si>
  <si>
    <t>11059</t>
  </si>
  <si>
    <t>นาดูน,รพช.</t>
  </si>
  <si>
    <t>11060</t>
  </si>
  <si>
    <t>ยางสีสุราช,รพช.</t>
  </si>
  <si>
    <t>24704</t>
  </si>
  <si>
    <t>กุดรัง,รพช.</t>
  </si>
  <si>
    <t>28843</t>
  </si>
  <si>
    <t>ชื่นชม,รพช.</t>
  </si>
  <si>
    <t>ร้อยเอ็ด</t>
  </si>
  <si>
    <t>10708</t>
  </si>
  <si>
    <t>ร้อยเอ็ด,รพท.</t>
  </si>
  <si>
    <t>730</t>
  </si>
  <si>
    <t>11061</t>
  </si>
  <si>
    <t>เกษตรวิสัย,รพช.</t>
  </si>
  <si>
    <t>11062</t>
  </si>
  <si>
    <t>ปทุมรัตต์,รพช.</t>
  </si>
  <si>
    <t>11063</t>
  </si>
  <si>
    <t>จตุรพักตรพิมาน,รพช.</t>
  </si>
  <si>
    <t>11064</t>
  </si>
  <si>
    <t>ธวัชบุรี,รพช.</t>
  </si>
  <si>
    <t>11065</t>
  </si>
  <si>
    <t>พนมไพร,รพช.</t>
  </si>
  <si>
    <t>11066</t>
  </si>
  <si>
    <t>โพนทอง,รพช.</t>
  </si>
  <si>
    <t>11067</t>
  </si>
  <si>
    <t>โพธิ์ชัย,รพช.</t>
  </si>
  <si>
    <t>11068</t>
  </si>
  <si>
    <t>หนองพอก,รพช.</t>
  </si>
  <si>
    <t>11069</t>
  </si>
  <si>
    <t>เสลภูมิ,รพช.</t>
  </si>
  <si>
    <t>122</t>
  </si>
  <si>
    <t>11070</t>
  </si>
  <si>
    <t>สุวรรณภูมิ,รพช.</t>
  </si>
  <si>
    <t>94</t>
  </si>
  <si>
    <t>11071</t>
  </si>
  <si>
    <t>เมืองสรวง,รพช.</t>
  </si>
  <si>
    <t>11072</t>
  </si>
  <si>
    <t>โพนทราย,รพช.</t>
  </si>
  <si>
    <t>11073</t>
  </si>
  <si>
    <t>อาจสามารถ,รพช.</t>
  </si>
  <si>
    <t>11074</t>
  </si>
  <si>
    <t>เมยวดี,รพช.</t>
  </si>
  <si>
    <t>28</t>
  </si>
  <si>
    <t>11075</t>
  </si>
  <si>
    <t>ศรีสมเด็จ,รพช.</t>
  </si>
  <si>
    <t>11076</t>
  </si>
  <si>
    <t>จังหาร,รพช.</t>
  </si>
  <si>
    <t>27988</t>
  </si>
  <si>
    <t>ทุ่งเขาหลวง,รพช.</t>
  </si>
  <si>
    <t>27989</t>
  </si>
  <si>
    <t>เชียงขวัญ,รพช.</t>
  </si>
  <si>
    <t>27990</t>
  </si>
  <si>
    <t>หนองฮี,รพช.</t>
  </si>
  <si>
    <t>นครพนม</t>
  </si>
  <si>
    <t>10711</t>
  </si>
  <si>
    <t>นครพนม,รพท.</t>
  </si>
  <si>
    <t>345</t>
  </si>
  <si>
    <t>11104</t>
  </si>
  <si>
    <t>ปลาปาก,รพช.</t>
  </si>
  <si>
    <t>11105</t>
  </si>
  <si>
    <t>ท่าอุเทน,รพช.</t>
  </si>
  <si>
    <t>11106</t>
  </si>
  <si>
    <t>บ้านแพง,รพช.</t>
  </si>
  <si>
    <t>11107</t>
  </si>
  <si>
    <t>นาทม,รพช.</t>
  </si>
  <si>
    <t>11108</t>
  </si>
  <si>
    <t>เรณูนคร,รพช.</t>
  </si>
  <si>
    <t>11109</t>
  </si>
  <si>
    <t>นาแก,รพช.</t>
  </si>
  <si>
    <t>11110</t>
  </si>
  <si>
    <t>ศรีสงคราม,รพช.</t>
  </si>
  <si>
    <t>11111</t>
  </si>
  <si>
    <t>นาหว้า,รพช.</t>
  </si>
  <si>
    <t>11112</t>
  </si>
  <si>
    <t>โพนสวรรค์,รพช.</t>
  </si>
  <si>
    <t>11451</t>
  </si>
  <si>
    <t>สมเด็จพระยุพราชธาตุพนม,รพช.</t>
  </si>
  <si>
    <t>139</t>
  </si>
  <si>
    <t>40840</t>
  </si>
  <si>
    <t>วังยาง,รพช.</t>
  </si>
  <si>
    <t>บึงกาฬ</t>
  </si>
  <si>
    <t>11040</t>
  </si>
  <si>
    <t>บึงกาฬ,รพท.</t>
  </si>
  <si>
    <t>175</t>
  </si>
  <si>
    <t>11041</t>
  </si>
  <si>
    <t>พรเจริญ,รพช.</t>
  </si>
  <si>
    <t>11043</t>
  </si>
  <si>
    <t>โซ่พิสัย,รพช.</t>
  </si>
  <si>
    <t>11046</t>
  </si>
  <si>
    <t>เซกา,รพช.</t>
  </si>
  <si>
    <t>11047</t>
  </si>
  <si>
    <t>ปากคาด,รพช.</t>
  </si>
  <si>
    <t>11048</t>
  </si>
  <si>
    <t>บึงโขงหลง,รพช.</t>
  </si>
  <si>
    <t>11049</t>
  </si>
  <si>
    <t>ศรีวิไล,รพช.</t>
  </si>
  <si>
    <t>11050</t>
  </si>
  <si>
    <t>บุ่งคล้า,รพช.</t>
  </si>
  <si>
    <t>เลย</t>
  </si>
  <si>
    <t>10705</t>
  </si>
  <si>
    <t>เลย,รพท.</t>
  </si>
  <si>
    <t>423</t>
  </si>
  <si>
    <t>11030</t>
  </si>
  <si>
    <t>นาด้วง,รพช.</t>
  </si>
  <si>
    <t>11031</t>
  </si>
  <si>
    <t>เชียงคาน,รพช.</t>
  </si>
  <si>
    <t>11032</t>
  </si>
  <si>
    <t>ปากชม,รพช.</t>
  </si>
  <si>
    <t>11033</t>
  </si>
  <si>
    <t>นาแห้ว,รพช.</t>
  </si>
  <si>
    <t>11034</t>
  </si>
  <si>
    <t>ภูเรือ,รพช.</t>
  </si>
  <si>
    <t>11035</t>
  </si>
  <si>
    <t>ท่าลี่,รพช.</t>
  </si>
  <si>
    <t>64</t>
  </si>
  <si>
    <t>11036</t>
  </si>
  <si>
    <t>วังสะพุง,รพช.</t>
  </si>
  <si>
    <t>11037</t>
  </si>
  <si>
    <t>ภูกระดึง,รพช.</t>
  </si>
  <si>
    <t>11038</t>
  </si>
  <si>
    <t>ภูหลวง,รพช.</t>
  </si>
  <si>
    <t>11039</t>
  </si>
  <si>
    <t>ผาขาว,รพช.</t>
  </si>
  <si>
    <t>11447</t>
  </si>
  <si>
    <t>สมเด็จพระยุพราชด่านซ้าย,รพช.</t>
  </si>
  <si>
    <t>14133</t>
  </si>
  <si>
    <t>เอราวัณ,รพช.</t>
  </si>
  <si>
    <t>28861</t>
  </si>
  <si>
    <t>หนองหิน,รพช.</t>
  </si>
  <si>
    <t>สกลนคร</t>
  </si>
  <si>
    <t>10710</t>
  </si>
  <si>
    <t>สกลนคร,รพศ.</t>
  </si>
  <si>
    <t>653</t>
  </si>
  <si>
    <t>11089</t>
  </si>
  <si>
    <t>กุสุมาลย์,รพช.</t>
  </si>
  <si>
    <t>11090</t>
  </si>
  <si>
    <t>กุดบาก,รพช.</t>
  </si>
  <si>
    <t>11091</t>
  </si>
  <si>
    <t>พระอาจารย์ฝั้นอาจาโร,รพช.</t>
  </si>
  <si>
    <t>11092</t>
  </si>
  <si>
    <t>พังโคน,รพช.</t>
  </si>
  <si>
    <t>83</t>
  </si>
  <si>
    <t>11093</t>
  </si>
  <si>
    <t>วาริชภูมิ,รพช.</t>
  </si>
  <si>
    <t>11094</t>
  </si>
  <si>
    <t>นิคมน้ำอูน,รพช.</t>
  </si>
  <si>
    <t>13</t>
  </si>
  <si>
    <t>11095</t>
  </si>
  <si>
    <t>วานรนิวาส,รพช.</t>
  </si>
  <si>
    <t>11096</t>
  </si>
  <si>
    <t>คำตากล้า,รพช.</t>
  </si>
  <si>
    <t>11097</t>
  </si>
  <si>
    <t>บ้านม่วง,รพช.</t>
  </si>
  <si>
    <t>11098</t>
  </si>
  <si>
    <t>อากาศอำนวย,รพช.</t>
  </si>
  <si>
    <t>11099</t>
  </si>
  <si>
    <t>ส่องดาว,รพช.</t>
  </si>
  <si>
    <t>11100</t>
  </si>
  <si>
    <t>เต่างอย,รพช.</t>
  </si>
  <si>
    <t>11101</t>
  </si>
  <si>
    <t>โคกศรีสุพรรณ,รพช.</t>
  </si>
  <si>
    <t>11102</t>
  </si>
  <si>
    <t>เจริญศิลป์,รพช.</t>
  </si>
  <si>
    <t>11103</t>
  </si>
  <si>
    <t>โพนนาแก้ว,รพช.</t>
  </si>
  <si>
    <t>11450</t>
  </si>
  <si>
    <t>สมเด็จพระยุพราชสว่างแดนดิน,รพท.</t>
  </si>
  <si>
    <t>128</t>
  </si>
  <si>
    <t>21323</t>
  </si>
  <si>
    <t>พระอาจารย์แบน  ธนากโร,รพช.</t>
  </si>
  <si>
    <t>หนองคาย</t>
  </si>
  <si>
    <t>10706</t>
  </si>
  <si>
    <t>หนองคาย,รพท.</t>
  </si>
  <si>
    <t>346</t>
  </si>
  <si>
    <t>11042</t>
  </si>
  <si>
    <t>โพนพิสัย,รพช.</t>
  </si>
  <si>
    <t>76</t>
  </si>
  <si>
    <t>11044</t>
  </si>
  <si>
    <t>ศรีเชียงใหม่,รพช.</t>
  </si>
  <si>
    <t>11045</t>
  </si>
  <si>
    <t>สังคม,รพช.</t>
  </si>
  <si>
    <t>11448</t>
  </si>
  <si>
    <t>สมเด็จพระยุพราชท่าบ่อ,รพช.</t>
  </si>
  <si>
    <t>21356</t>
  </si>
  <si>
    <t>สระใคร,รพช.</t>
  </si>
  <si>
    <t>28778</t>
  </si>
  <si>
    <t>โพธิ์ตาก,รพช.</t>
  </si>
  <si>
    <t>28811</t>
  </si>
  <si>
    <t>เฝ้าไร่,รพช.</t>
  </si>
  <si>
    <t>28815</t>
  </si>
  <si>
    <t>รัตนวาปี,รพช.</t>
  </si>
  <si>
    <t>หนองบัวลำภู</t>
  </si>
  <si>
    <t>10704</t>
  </si>
  <si>
    <t>หนองบัวลำภู,รพท.</t>
  </si>
  <si>
    <t>313</t>
  </si>
  <si>
    <t>10991</t>
  </si>
  <si>
    <t>นากลาง,รพช.</t>
  </si>
  <si>
    <t>10992</t>
  </si>
  <si>
    <t>โนนสัง,รพช.</t>
  </si>
  <si>
    <t>10993</t>
  </si>
  <si>
    <t>ศรีบุญเรือง,รพช.</t>
  </si>
  <si>
    <t>10994</t>
  </si>
  <si>
    <t>สุวรรณคูหา,รพช.</t>
  </si>
  <si>
    <t>23367</t>
  </si>
  <si>
    <t>นาวัง เฉลิมพระเกียรติ 80 พรรษา,รพช.</t>
  </si>
  <si>
    <t>อุดรธานี</t>
  </si>
  <si>
    <t>10671</t>
  </si>
  <si>
    <t>อุดรธานี,รพศ.</t>
  </si>
  <si>
    <t>924</t>
  </si>
  <si>
    <t>11013</t>
  </si>
  <si>
    <t>กุดจับ,รพช.</t>
  </si>
  <si>
    <t>11014</t>
  </si>
  <si>
    <t>หนองวัวซอ,รพช.</t>
  </si>
  <si>
    <t>11015</t>
  </si>
  <si>
    <t>กุมภวาปี,รพท.</t>
  </si>
  <si>
    <t>11016</t>
  </si>
  <si>
    <t>ห้วยเกิ้ง,รพช.</t>
  </si>
  <si>
    <t>11017</t>
  </si>
  <si>
    <t>โนนสะอาด,รพช.</t>
  </si>
  <si>
    <t>11018</t>
  </si>
  <si>
    <t>หนองหาน,รพช.</t>
  </si>
  <si>
    <t>11019</t>
  </si>
  <si>
    <t>ทุ่งฝน,รพช.</t>
  </si>
  <si>
    <t>11020</t>
  </si>
  <si>
    <t>ไชยวาน,รพช.</t>
  </si>
  <si>
    <t>11021</t>
  </si>
  <si>
    <t>ศรีธาตุ,รพช.</t>
  </si>
  <si>
    <t>11022</t>
  </si>
  <si>
    <t>วังสามหมอ,รพช.</t>
  </si>
  <si>
    <t>55</t>
  </si>
  <si>
    <t>11023</t>
  </si>
  <si>
    <t>บ้านผือ,รพช.</t>
  </si>
  <si>
    <t>99</t>
  </si>
  <si>
    <t>11024</t>
  </si>
  <si>
    <t>น้ำโสม,รพช.</t>
  </si>
  <si>
    <t>11025</t>
  </si>
  <si>
    <t>เพ็ญ,รพช.</t>
  </si>
  <si>
    <t>117</t>
  </si>
  <si>
    <t>11026</t>
  </si>
  <si>
    <t>สร้างคอม,รพช.</t>
  </si>
  <si>
    <t>11027</t>
  </si>
  <si>
    <t>หนองแสง,รพช.</t>
  </si>
  <si>
    <t>11028</t>
  </si>
  <si>
    <t>นายูง,รพช.</t>
  </si>
  <si>
    <t>11029</t>
  </si>
  <si>
    <t>พิบูลย์รักษ์,รพช.</t>
  </si>
  <si>
    <t>11446</t>
  </si>
  <si>
    <t>สมเด็จพระยุพราชบ้านดุง,รพช.</t>
  </si>
  <si>
    <t>114</t>
  </si>
  <si>
    <t>25058</t>
  </si>
  <si>
    <t>กู่แก้ว,รพช.</t>
  </si>
  <si>
    <t>25059</t>
  </si>
  <si>
    <t>ประจักษ์ศิลปาคม,รพช.</t>
  </si>
  <si>
    <t>ชัยภูมิ</t>
  </si>
  <si>
    <t>04007</t>
  </si>
  <si>
    <t>ซับใหญ่,รพช.</t>
  </si>
  <si>
    <t>10702</t>
  </si>
  <si>
    <t>ชัยภูมิ,รพท.</t>
  </si>
  <si>
    <t>614</t>
  </si>
  <si>
    <t>10970</t>
  </si>
  <si>
    <t>บ้านเขว้า,รพช.</t>
  </si>
  <si>
    <t>10971</t>
  </si>
  <si>
    <t>คอนสวรรค์,รพช.</t>
  </si>
  <si>
    <t>10972</t>
  </si>
  <si>
    <t>เกษตรสมบูรณ์,รพช.</t>
  </si>
  <si>
    <t>10973</t>
  </si>
  <si>
    <t>หนองบัวแดง,รพช.</t>
  </si>
  <si>
    <t>10974</t>
  </si>
  <si>
    <t>จัตุรัส,รพช.</t>
  </si>
  <si>
    <t>10975</t>
  </si>
  <si>
    <t>บำเหน็จณรงค์,รพช.</t>
  </si>
  <si>
    <t>10976</t>
  </si>
  <si>
    <t>หนองบัวระเหว,รพช.</t>
  </si>
  <si>
    <t>10977</t>
  </si>
  <si>
    <t>เทพสถิต,รพช.</t>
  </si>
  <si>
    <t>10978</t>
  </si>
  <si>
    <t>ภูเขียวเฉลิมพระเกียรติ,รพช.</t>
  </si>
  <si>
    <t>179</t>
  </si>
  <si>
    <t>10979</t>
  </si>
  <si>
    <t>บ้านแท่น,รพช.</t>
  </si>
  <si>
    <t>10980</t>
  </si>
  <si>
    <t>แก้งคร้อ,รพช.</t>
  </si>
  <si>
    <t>92</t>
  </si>
  <si>
    <t>10981</t>
  </si>
  <si>
    <t>คอนสาร,รพช.</t>
  </si>
  <si>
    <t>10982</t>
  </si>
  <si>
    <t>ภักดีชุมพล,รพช.</t>
  </si>
  <si>
    <t>10983</t>
  </si>
  <si>
    <t>เนินสง่า,รพช.</t>
  </si>
  <si>
    <t>นครราชสีมา</t>
  </si>
  <si>
    <t>10666</t>
  </si>
  <si>
    <t>มหาราชนครราชสีมา,รพศ.</t>
  </si>
  <si>
    <t>1619</t>
  </si>
  <si>
    <t>10871</t>
  </si>
  <si>
    <t>ครบุรี,รพช.</t>
  </si>
  <si>
    <t>10872</t>
  </si>
  <si>
    <t>เสิงสาง,รพช.</t>
  </si>
  <si>
    <t>10873</t>
  </si>
  <si>
    <t>คง,รพช.</t>
  </si>
  <si>
    <t>10874</t>
  </si>
  <si>
    <t>บ้านเหลื่อม,รพช.</t>
  </si>
  <si>
    <t>10875</t>
  </si>
  <si>
    <t>จักราช,รพช.</t>
  </si>
  <si>
    <t>10876</t>
  </si>
  <si>
    <t>โชคชัย,รพช.</t>
  </si>
  <si>
    <t>91</t>
  </si>
  <si>
    <t>10877</t>
  </si>
  <si>
    <t>ด่านขุนทด,รพช.</t>
  </si>
  <si>
    <t>125</t>
  </si>
  <si>
    <t>10878</t>
  </si>
  <si>
    <t>โนนไทย,รพช.</t>
  </si>
  <si>
    <t>10879</t>
  </si>
  <si>
    <t>โนนสูง,รพช.</t>
  </si>
  <si>
    <t>10880</t>
  </si>
  <si>
    <t>ขามสะแกแสง,รพช.</t>
  </si>
  <si>
    <t>10881</t>
  </si>
  <si>
    <t>บัวใหญ่,รพช.</t>
  </si>
  <si>
    <t>10882</t>
  </si>
  <si>
    <t>ประทาย,รพช.</t>
  </si>
  <si>
    <t>84</t>
  </si>
  <si>
    <t>10883</t>
  </si>
  <si>
    <t>ปักธงชัย,รพช.</t>
  </si>
  <si>
    <t>10884</t>
  </si>
  <si>
    <t>พิมาย,รพช.</t>
  </si>
  <si>
    <t>10885</t>
  </si>
  <si>
    <t>ห้วยแถลง,รพช.</t>
  </si>
  <si>
    <t>10886</t>
  </si>
  <si>
    <t>ชุมพวง,รพช.</t>
  </si>
  <si>
    <t>10887</t>
  </si>
  <si>
    <t>สูงเนิน,รพช.</t>
  </si>
  <si>
    <t>121</t>
  </si>
  <si>
    <t>10888</t>
  </si>
  <si>
    <t>ขามทะเลสอ,รพช.</t>
  </si>
  <si>
    <t>10889</t>
  </si>
  <si>
    <t>สีคิ้ว,รพช.</t>
  </si>
  <si>
    <t>133</t>
  </si>
  <si>
    <t>10890</t>
  </si>
  <si>
    <t>ปากช่องนานา,รพท.</t>
  </si>
  <si>
    <t>238</t>
  </si>
  <si>
    <t>10891</t>
  </si>
  <si>
    <t>หนองบุญมาก,รพช.</t>
  </si>
  <si>
    <t>10892</t>
  </si>
  <si>
    <t>แก้งสนามนาง,รพช.</t>
  </si>
  <si>
    <t>10893</t>
  </si>
  <si>
    <t>โนนแดง,รพช.</t>
  </si>
  <si>
    <t>10894</t>
  </si>
  <si>
    <t>วังน้ำเขียว,รพช.</t>
  </si>
  <si>
    <t>11602</t>
  </si>
  <si>
    <t>เฉลิมพระเกียรติสมเด็จย่า 100 ปี,รพช.</t>
  </si>
  <si>
    <t>11608</t>
  </si>
  <si>
    <t>ลำทะเมนชัย,รพช.</t>
  </si>
  <si>
    <t>22456</t>
  </si>
  <si>
    <t>พระทองคำ เฉลิมพระเกียรติ 80 พรรษา,รพช.</t>
  </si>
  <si>
    <t>23839</t>
  </si>
  <si>
    <t>เทพรัตน์นครราชสีมา,รพท.</t>
  </si>
  <si>
    <t>24692</t>
  </si>
  <si>
    <t>เฉลิมพระเกียรติ,รพช.</t>
  </si>
  <si>
    <t>27839</t>
  </si>
  <si>
    <t>บัวลาย,รพช.</t>
  </si>
  <si>
    <t>27840</t>
  </si>
  <si>
    <t>สีดา,รพช.</t>
  </si>
  <si>
    <t>27841</t>
  </si>
  <si>
    <t>เทพารักษ์,รพช.</t>
  </si>
  <si>
    <t>บุรีรัมย์</t>
  </si>
  <si>
    <t>10667</t>
  </si>
  <si>
    <t>บุรีรัมย์,รพศ.</t>
  </si>
  <si>
    <t>887</t>
  </si>
  <si>
    <t>10895</t>
  </si>
  <si>
    <t>คูเมือง,รพช.</t>
  </si>
  <si>
    <t>10896</t>
  </si>
  <si>
    <t>กระสัง,รพช.</t>
  </si>
  <si>
    <t>10897</t>
  </si>
  <si>
    <t>นางรอง,รพท.</t>
  </si>
  <si>
    <t>355</t>
  </si>
  <si>
    <t>10898</t>
  </si>
  <si>
    <t>หนองกี่,รพช.</t>
  </si>
  <si>
    <t>10899</t>
  </si>
  <si>
    <t>ละหานทราย,รพช.</t>
  </si>
  <si>
    <t>10900</t>
  </si>
  <si>
    <t>ประโคนชัย,รพช.</t>
  </si>
  <si>
    <t>10901</t>
  </si>
  <si>
    <t>บ้านกรวด,รพช.</t>
  </si>
  <si>
    <t>10902</t>
  </si>
  <si>
    <t>พุทไธสง,รพช.</t>
  </si>
  <si>
    <t>10904</t>
  </si>
  <si>
    <t>ลำปลายมาศ,รพช.</t>
  </si>
  <si>
    <t>160</t>
  </si>
  <si>
    <t>10905</t>
  </si>
  <si>
    <t>สตึก,รพช.</t>
  </si>
  <si>
    <t>10906</t>
  </si>
  <si>
    <t>ปะคำ,รพช.</t>
  </si>
  <si>
    <t>10907</t>
  </si>
  <si>
    <t>นาโพธิ์,รพช.</t>
  </si>
  <si>
    <t>10908</t>
  </si>
  <si>
    <t>หนองหงส์,รพช.</t>
  </si>
  <si>
    <t>10909</t>
  </si>
  <si>
    <t>พลับพลาชัย,รพช.</t>
  </si>
  <si>
    <t>10910</t>
  </si>
  <si>
    <t>ห้วยราช,รพช.</t>
  </si>
  <si>
    <t>10911</t>
  </si>
  <si>
    <t>โนนสุวรรณ,รพช.</t>
  </si>
  <si>
    <t>10912</t>
  </si>
  <si>
    <t>ชำนิ,รพช.</t>
  </si>
  <si>
    <t>10913</t>
  </si>
  <si>
    <t>บ้านใหม่ไชยพจน์,รพช.</t>
  </si>
  <si>
    <t>10914</t>
  </si>
  <si>
    <t>โนนดินแดง,รพช.</t>
  </si>
  <si>
    <t>11619</t>
  </si>
  <si>
    <t>เฉลิมพระเกียรติ(บุรีรัมย์),รพช.</t>
  </si>
  <si>
    <t>23578</t>
  </si>
  <si>
    <t>แคนดง,รพช.</t>
  </si>
  <si>
    <t>28020</t>
  </si>
  <si>
    <t>บ้านด่าน,รพช.</t>
  </si>
  <si>
    <t>สุรินทร์</t>
  </si>
  <si>
    <t>10668</t>
  </si>
  <si>
    <t>สุรินทร์,รพศ.</t>
  </si>
  <si>
    <t>832</t>
  </si>
  <si>
    <t>10915</t>
  </si>
  <si>
    <t>ชุมพลบุรี,รพช.</t>
  </si>
  <si>
    <t>10916</t>
  </si>
  <si>
    <t>ท่าตูม,รพช.</t>
  </si>
  <si>
    <t>10917</t>
  </si>
  <si>
    <t>จอมพระ,รพช.</t>
  </si>
  <si>
    <t>10918</t>
  </si>
  <si>
    <t>ปราสาท,รพท.</t>
  </si>
  <si>
    <t>183</t>
  </si>
  <si>
    <t>10919</t>
  </si>
  <si>
    <t>กาบเชิง,รพช.</t>
  </si>
  <si>
    <t>10920</t>
  </si>
  <si>
    <t>รัตนบุรี,รพช.</t>
  </si>
  <si>
    <t>10921</t>
  </si>
  <si>
    <t>สนม,รพช.</t>
  </si>
  <si>
    <t>10922</t>
  </si>
  <si>
    <t>ศีขรภูมิ,รพช.</t>
  </si>
  <si>
    <t>10923</t>
  </si>
  <si>
    <t>สังขะ,รพช.</t>
  </si>
  <si>
    <t>153</t>
  </si>
  <si>
    <t>10924</t>
  </si>
  <si>
    <t>ลำดวน,รพช.</t>
  </si>
  <si>
    <t>10925</t>
  </si>
  <si>
    <t>สำโรงทาบ,รพช.</t>
  </si>
  <si>
    <t>10926</t>
  </si>
  <si>
    <t>บัวเชด,รพช.</t>
  </si>
  <si>
    <t>22302</t>
  </si>
  <si>
    <t>พนมดงรัก เฉลิมพระเกียรติ 80 พรรษา,รพช.</t>
  </si>
  <si>
    <t>27842</t>
  </si>
  <si>
    <t>เขวาสินรินทร์,รพช.</t>
  </si>
  <si>
    <t>27843</t>
  </si>
  <si>
    <t>ศรีณรงค์,รพช.</t>
  </si>
  <si>
    <t>27844</t>
  </si>
  <si>
    <t>โนนนารายณ์,รพช.</t>
  </si>
  <si>
    <t>มุกดาหาร</t>
  </si>
  <si>
    <t>10712</t>
  </si>
  <si>
    <t>มุกดาหาร,รพท.</t>
  </si>
  <si>
    <t>301</t>
  </si>
  <si>
    <t>11113</t>
  </si>
  <si>
    <t>นิคมคำสร้อย,รพช.</t>
  </si>
  <si>
    <t>11114</t>
  </si>
  <si>
    <t>ดอนตาล,รพช.</t>
  </si>
  <si>
    <t>11115</t>
  </si>
  <si>
    <t>ดงหลวง,รพช.</t>
  </si>
  <si>
    <t>11116</t>
  </si>
  <si>
    <t>คำชะอี,รพช.</t>
  </si>
  <si>
    <t>11117</t>
  </si>
  <si>
    <t>หว้านใหญ่,รพช.</t>
  </si>
  <si>
    <t>11118</t>
  </si>
  <si>
    <t>หนองสูง,รพช.</t>
  </si>
  <si>
    <t>ยโสธร</t>
  </si>
  <si>
    <t>10701</t>
  </si>
  <si>
    <t>ยโสธร,รพท.</t>
  </si>
  <si>
    <t>305</t>
  </si>
  <si>
    <t>10963</t>
  </si>
  <si>
    <t>ทรายมูล,รพช.</t>
  </si>
  <si>
    <t>10964</t>
  </si>
  <si>
    <t>กุดชุม,รพช.</t>
  </si>
  <si>
    <t>10965</t>
  </si>
  <si>
    <t>คำเขื่อนแก้ว,รพช.</t>
  </si>
  <si>
    <t>10966</t>
  </si>
  <si>
    <t>ป่าติ้ว,รพช.</t>
  </si>
  <si>
    <t>10967</t>
  </si>
  <si>
    <t>มหาชนะชัย,รพช.</t>
  </si>
  <si>
    <t>10968</t>
  </si>
  <si>
    <t>ค้อวัง,รพช.</t>
  </si>
  <si>
    <t>10969</t>
  </si>
  <si>
    <t>ไทยเจริญ,รพช.</t>
  </si>
  <si>
    <t>11444</t>
  </si>
  <si>
    <t>สมเด็จพระยุพราชเลิงนกทา,รพช.</t>
  </si>
  <si>
    <t>ศรีสะเกษ</t>
  </si>
  <si>
    <t>10700</t>
  </si>
  <si>
    <t>ศรีสะเกษ,รพท.</t>
  </si>
  <si>
    <t>689</t>
  </si>
  <si>
    <t>10927</t>
  </si>
  <si>
    <t>ยางชุมน้อย,รพช.</t>
  </si>
  <si>
    <t>10928</t>
  </si>
  <si>
    <t>กันทรารมย์,รพช.</t>
  </si>
  <si>
    <t>10929</t>
  </si>
  <si>
    <t>กันทรลักษ์,รพช.</t>
  </si>
  <si>
    <t>204</t>
  </si>
  <si>
    <t>10930</t>
  </si>
  <si>
    <t>ขุขันธ์,รพช.</t>
  </si>
  <si>
    <t>109</t>
  </si>
  <si>
    <t>10931</t>
  </si>
  <si>
    <t>ไพรบึง,รพช.</t>
  </si>
  <si>
    <t>10932</t>
  </si>
  <si>
    <t>ปรางค์กู่,รพช.</t>
  </si>
  <si>
    <t>10933</t>
  </si>
  <si>
    <t>ขุนหาญ,รพช.</t>
  </si>
  <si>
    <t>10934</t>
  </si>
  <si>
    <t>ราษีไศล,รพช.</t>
  </si>
  <si>
    <t>10935</t>
  </si>
  <si>
    <t>อุทุมพรพิสัย,รพช.</t>
  </si>
  <si>
    <t>10936</t>
  </si>
  <si>
    <t>บึงบูรพ์,รพช.</t>
  </si>
  <si>
    <t>10937</t>
  </si>
  <si>
    <t>ห้วยทับทัน,รพช.</t>
  </si>
  <si>
    <t>10938</t>
  </si>
  <si>
    <t>โนนคูณ,รพช.</t>
  </si>
  <si>
    <t>10939</t>
  </si>
  <si>
    <t>ศรีรัตนะ,รพช.</t>
  </si>
  <si>
    <t>10940</t>
  </si>
  <si>
    <t>วังหิน,รพช.</t>
  </si>
  <si>
    <t>10941</t>
  </si>
  <si>
    <t>น้ำเกลี้ยง,รพช.</t>
  </si>
  <si>
    <t>10942</t>
  </si>
  <si>
    <t>ภูสิงห์,รพช.</t>
  </si>
  <si>
    <t>10943</t>
  </si>
  <si>
    <t>เมืองจันทร์,รพช.</t>
  </si>
  <si>
    <t>23125</t>
  </si>
  <si>
    <t>เบญจลักษ์เฉลิมพระเกียรติ 80 พรรษา,รพช.</t>
  </si>
  <si>
    <t>28014</t>
  </si>
  <si>
    <t>พยุห์,รพช.</t>
  </si>
  <si>
    <t>28015</t>
  </si>
  <si>
    <t>โพธิ์ศรีสุวรรณ,รพช.</t>
  </si>
  <si>
    <t>28016</t>
  </si>
  <si>
    <t>ศิลาลาด,รพช.</t>
  </si>
  <si>
    <t>อำนาจเจริญ</t>
  </si>
  <si>
    <t>10703</t>
  </si>
  <si>
    <t>อำนาจเจริญ,รพท.</t>
  </si>
  <si>
    <t>349</t>
  </si>
  <si>
    <t>10985</t>
  </si>
  <si>
    <t>ชานุมาน,รพช.</t>
  </si>
  <si>
    <t>10986</t>
  </si>
  <si>
    <t>ปทุมราชวงศา,รพช.</t>
  </si>
  <si>
    <t>10987</t>
  </si>
  <si>
    <t>พนา,รพช.</t>
  </si>
  <si>
    <t>10988</t>
  </si>
  <si>
    <t>เสนางคนิคม,รพช.</t>
  </si>
  <si>
    <t>10989</t>
  </si>
  <si>
    <t>หัวตะพาน,รพช.</t>
  </si>
  <si>
    <t>10990</t>
  </si>
  <si>
    <t>ลืออำนาจ,รพช.</t>
  </si>
  <si>
    <t>อุบลราชธานี</t>
  </si>
  <si>
    <t>10669</t>
  </si>
  <si>
    <t>สรรพสิทธิประสงค์,รพศ.</t>
  </si>
  <si>
    <t>1188</t>
  </si>
  <si>
    <t>10944</t>
  </si>
  <si>
    <t>ศรีเมืองใหม่,รพช.</t>
  </si>
  <si>
    <t>10945</t>
  </si>
  <si>
    <t>โขงเจียม,รพช.</t>
  </si>
  <si>
    <t>10946</t>
  </si>
  <si>
    <t>เขื่องใน,รพช.</t>
  </si>
  <si>
    <t>10947</t>
  </si>
  <si>
    <t>เขมราฐ,รพช.</t>
  </si>
  <si>
    <t>10948</t>
  </si>
  <si>
    <t>นาจะหลวย,รพช.</t>
  </si>
  <si>
    <t>10949</t>
  </si>
  <si>
    <t>น้ำยืน,รพช.</t>
  </si>
  <si>
    <t>10950</t>
  </si>
  <si>
    <t>บุณฑริก,รพช.</t>
  </si>
  <si>
    <t>10951</t>
  </si>
  <si>
    <t>ตระการพืชผล,รพช.</t>
  </si>
  <si>
    <t>135</t>
  </si>
  <si>
    <t>10952</t>
  </si>
  <si>
    <t>กุดข้าวปุ้น,รพช.</t>
  </si>
  <si>
    <t>10953</t>
  </si>
  <si>
    <t>ม่วงสามสิบ,รพช.</t>
  </si>
  <si>
    <t>10954</t>
  </si>
  <si>
    <t>วารินชำราบ,รพท.</t>
  </si>
  <si>
    <t>209</t>
  </si>
  <si>
    <t>10956</t>
  </si>
  <si>
    <t>พิบูลมังสาหาร,รพช.</t>
  </si>
  <si>
    <t>10957</t>
  </si>
  <si>
    <t>ตาลสุม,รพช.</t>
  </si>
  <si>
    <t>10958</t>
  </si>
  <si>
    <t>โพธิ์ไทร,รพช.</t>
  </si>
  <si>
    <t>10959</t>
  </si>
  <si>
    <t>สำโรง,รพช.</t>
  </si>
  <si>
    <t>10960</t>
  </si>
  <si>
    <t>ดอนมดแดง,รพช.</t>
  </si>
  <si>
    <t>10961</t>
  </si>
  <si>
    <t>สิรินธร,รพช.</t>
  </si>
  <si>
    <t>10962</t>
  </si>
  <si>
    <t>ทุ่งศรีอุดม,รพช.</t>
  </si>
  <si>
    <t>25</t>
  </si>
  <si>
    <t>11443</t>
  </si>
  <si>
    <t>สมเด็จพระยุพราชเดชอุดม,รพท.</t>
  </si>
  <si>
    <t>288</t>
  </si>
  <si>
    <t>21984</t>
  </si>
  <si>
    <t>๕๐ พรรษา มหาวชิราลงกรณ์,รพท.</t>
  </si>
  <si>
    <t>24032</t>
  </si>
  <si>
    <t>นาตาล,รพช.</t>
  </si>
  <si>
    <t>24821</t>
  </si>
  <si>
    <t>นาเยีย,รพช.</t>
  </si>
  <si>
    <t>27967</t>
  </si>
  <si>
    <t>สว่างวีระวงศ์,รพช.</t>
  </si>
  <si>
    <t>27968</t>
  </si>
  <si>
    <t>น้ำขุ่น,รพช.</t>
  </si>
  <si>
    <t>27976</t>
  </si>
  <si>
    <t>เหล่าเสือโก้ก,รพช.</t>
  </si>
  <si>
    <t>กระบี่</t>
  </si>
  <si>
    <t>10738</t>
  </si>
  <si>
    <t>กระบี่,รพท.</t>
  </si>
  <si>
    <t>341</t>
  </si>
  <si>
    <t>11340</t>
  </si>
  <si>
    <t>เขาพนม,รพช.</t>
  </si>
  <si>
    <t>11341</t>
  </si>
  <si>
    <t>เกาะลันตา,รพช.</t>
  </si>
  <si>
    <t>11342</t>
  </si>
  <si>
    <t>คลองท่อม,รพช.</t>
  </si>
  <si>
    <t>11343</t>
  </si>
  <si>
    <t>อ่าวลึก,รพช.</t>
  </si>
  <si>
    <t>11344</t>
  </si>
  <si>
    <t>ปลายพระยา,รพช.</t>
  </si>
  <si>
    <t>11345</t>
  </si>
  <si>
    <t>ลำทับ,รพช.</t>
  </si>
  <si>
    <t>11346</t>
  </si>
  <si>
    <t>เหนือคลอง,รพช.</t>
  </si>
  <si>
    <t>77753</t>
  </si>
  <si>
    <t>เกาะพีพี,รพช.</t>
  </si>
  <si>
    <t>ชุมพร</t>
  </si>
  <si>
    <t>10744</t>
  </si>
  <si>
    <t>ชุมพรเขตรอุดมศักดิ์,รพท.</t>
  </si>
  <si>
    <t>11375</t>
  </si>
  <si>
    <t>ปากน้ำชุมพร,รพช.</t>
  </si>
  <si>
    <t>11376</t>
  </si>
  <si>
    <t>ท่าแซะ,รพช.</t>
  </si>
  <si>
    <t>11377</t>
  </si>
  <si>
    <t>ปะทิว,รพช.</t>
  </si>
  <si>
    <t>11378</t>
  </si>
  <si>
    <t>มาบอำมฤต,รพช.</t>
  </si>
  <si>
    <t>11379</t>
  </si>
  <si>
    <t>หลังสวน,รพช.</t>
  </si>
  <si>
    <t>126</t>
  </si>
  <si>
    <t>11380</t>
  </si>
  <si>
    <t>ปากน้ำหลังสวน,รพช.</t>
  </si>
  <si>
    <t>11381</t>
  </si>
  <si>
    <t>ละแม,รพช.</t>
  </si>
  <si>
    <t>11382</t>
  </si>
  <si>
    <t>พะโต๊ะ,รพช.</t>
  </si>
  <si>
    <t>11383</t>
  </si>
  <si>
    <t>สวี,รพช.</t>
  </si>
  <si>
    <t>11385</t>
  </si>
  <si>
    <t>ทุ่งตะโก,รพช.</t>
  </si>
  <si>
    <t>นครศรีธรรมราช</t>
  </si>
  <si>
    <t>10680</t>
  </si>
  <si>
    <t>มหาราชนครศรีธรรมราช,รพศ.</t>
  </si>
  <si>
    <t>701</t>
  </si>
  <si>
    <t>11322</t>
  </si>
  <si>
    <t>พรหมคีรี,รพช.</t>
  </si>
  <si>
    <t>11324</t>
  </si>
  <si>
    <t>ลานสะกา,รพช.</t>
  </si>
  <si>
    <t>11325</t>
  </si>
  <si>
    <t>สมเด็จพระยุพราชฉวาง,รพช.</t>
  </si>
  <si>
    <t>104</t>
  </si>
  <si>
    <t>11326</t>
  </si>
  <si>
    <t>พิปูน,รพช.</t>
  </si>
  <si>
    <t>11327</t>
  </si>
  <si>
    <t>เชียรใหญ่,รพช.</t>
  </si>
  <si>
    <t>11328</t>
  </si>
  <si>
    <t>ชะอวด,รพช.</t>
  </si>
  <si>
    <t>11329</t>
  </si>
  <si>
    <t>ท่าศาลา,รพช.</t>
  </si>
  <si>
    <t>138</t>
  </si>
  <si>
    <t>11330</t>
  </si>
  <si>
    <t>ทุ่งสง,รพท.</t>
  </si>
  <si>
    <t>234</t>
  </si>
  <si>
    <t>11331</t>
  </si>
  <si>
    <t>นาบอน,รพช.</t>
  </si>
  <si>
    <t>11332</t>
  </si>
  <si>
    <t>ทุ่งใหญ่,รพช.</t>
  </si>
  <si>
    <t>11333</t>
  </si>
  <si>
    <t>ปากพนัง,รพช.</t>
  </si>
  <si>
    <t>11334</t>
  </si>
  <si>
    <t>ร่อนพิบูลย์,รพช.</t>
  </si>
  <si>
    <t>11335</t>
  </si>
  <si>
    <t>สิชล,รพท.</t>
  </si>
  <si>
    <t>195</t>
  </si>
  <si>
    <t>11336</t>
  </si>
  <si>
    <t>ขนอม,รพช.</t>
  </si>
  <si>
    <t>11337</t>
  </si>
  <si>
    <t>หัวไทร,รพช.</t>
  </si>
  <si>
    <t>11338</t>
  </si>
  <si>
    <t>บางขัน,รพช.</t>
  </si>
  <si>
    <t>11339</t>
  </si>
  <si>
    <t>ถ้ำพรรณรา,รพช.</t>
  </si>
  <si>
    <t>11660</t>
  </si>
  <si>
    <t>จุฬาภรณ์,รพช.</t>
  </si>
  <si>
    <t>40491</t>
  </si>
  <si>
    <t>40492</t>
  </si>
  <si>
    <t>พ่อท่านคล้ายวาจาสิทธิ์,รพช.</t>
  </si>
  <si>
    <t>40742</t>
  </si>
  <si>
    <t>นบพิตำ,รพช.</t>
  </si>
  <si>
    <t>40743</t>
  </si>
  <si>
    <t>พระพรหม,รพช.</t>
  </si>
  <si>
    <t>พังงา</t>
  </si>
  <si>
    <t>10739</t>
  </si>
  <si>
    <t>พังงา,รพท.</t>
  </si>
  <si>
    <t>215</t>
  </si>
  <si>
    <t>10740</t>
  </si>
  <si>
    <t>ตะกั่วป่า,รพท.</t>
  </si>
  <si>
    <t>187</t>
  </si>
  <si>
    <t>11347</t>
  </si>
  <si>
    <t>เกาะยาวชัยพัฒน์,รพช.</t>
  </si>
  <si>
    <t>11348</t>
  </si>
  <si>
    <t>กะปงชัยพัฒน์,รพช.</t>
  </si>
  <si>
    <t>11349</t>
  </si>
  <si>
    <t>ตะกั่วทุ่ง,รพช.</t>
  </si>
  <si>
    <t>11350</t>
  </si>
  <si>
    <t>11352</t>
  </si>
  <si>
    <t>คุระบุรีชัยพัฒน์,รพช.</t>
  </si>
  <si>
    <t>11353</t>
  </si>
  <si>
    <t>ทับปุด,รพช.</t>
  </si>
  <si>
    <t>11354</t>
  </si>
  <si>
    <t>ท้ายเหมืองชัยพัฒน์,รพช.</t>
  </si>
  <si>
    <t>ภูเก็ต</t>
  </si>
  <si>
    <t>10741</t>
  </si>
  <si>
    <t>วชิระภูเก็ต,รพศ.</t>
  </si>
  <si>
    <t>534</t>
  </si>
  <si>
    <t>11355</t>
  </si>
  <si>
    <t>ป่าตอง,รพช.</t>
  </si>
  <si>
    <t>11356</t>
  </si>
  <si>
    <t>ถลาง,รพช.</t>
  </si>
  <si>
    <t>ระนอง</t>
  </si>
  <si>
    <t>10743</t>
  </si>
  <si>
    <t>ระนอง,รพท.</t>
  </si>
  <si>
    <t>300</t>
  </si>
  <si>
    <t>11323</t>
  </si>
  <si>
    <t>ละอุ่น,รพช.</t>
  </si>
  <si>
    <t>11372</t>
  </si>
  <si>
    <t>กะเปอร์,รพช.</t>
  </si>
  <si>
    <t>11373</t>
  </si>
  <si>
    <t>กระบุรี,รพช.</t>
  </si>
  <si>
    <t>11374</t>
  </si>
  <si>
    <t>สุขสำราญ,รพช.</t>
  </si>
  <si>
    <t>สุราษฎร์ธานี</t>
  </si>
  <si>
    <t>10681</t>
  </si>
  <si>
    <t>สุราษฎร์ธานี,รพศ.</t>
  </si>
  <si>
    <t>780</t>
  </si>
  <si>
    <t>10742</t>
  </si>
  <si>
    <t>เกาะสมุย,รพท.</t>
  </si>
  <si>
    <t>11357</t>
  </si>
  <si>
    <t>กาญจนดิษฐ์,รพช.</t>
  </si>
  <si>
    <t>11358</t>
  </si>
  <si>
    <t>ดอนสัก,รพช.</t>
  </si>
  <si>
    <t>11359</t>
  </si>
  <si>
    <t>เกาะพงัน,รพช.</t>
  </si>
  <si>
    <t>11360</t>
  </si>
  <si>
    <t>ไชยา,รพช.</t>
  </si>
  <si>
    <t>11361</t>
  </si>
  <si>
    <t>ท่าชนะ,รพช.</t>
  </si>
  <si>
    <t>11362</t>
  </si>
  <si>
    <t>คีรีรัฐนิคม,รพช.</t>
  </si>
  <si>
    <t>11363</t>
  </si>
  <si>
    <t>บ้านตาขุน,รพช.</t>
  </si>
  <si>
    <t>11364</t>
  </si>
  <si>
    <t>พนม,รพช.</t>
  </si>
  <si>
    <t>11365</t>
  </si>
  <si>
    <t>ท่าฉาง,รพช.</t>
  </si>
  <si>
    <t>11366</t>
  </si>
  <si>
    <t>บ้านนาสาร,รพช.</t>
  </si>
  <si>
    <t>11367</t>
  </si>
  <si>
    <t>บ้านนาเดิม,รพช.</t>
  </si>
  <si>
    <t>11368</t>
  </si>
  <si>
    <t>เคียนซา,รพช.</t>
  </si>
  <si>
    <t>11369</t>
  </si>
  <si>
    <t>พระแสง,รพช.</t>
  </si>
  <si>
    <t>11370</t>
  </si>
  <si>
    <t>พุนพิน,รพช.</t>
  </si>
  <si>
    <t>11371</t>
  </si>
  <si>
    <t>ชัยบุรี,รพช.</t>
  </si>
  <si>
    <t>11459</t>
  </si>
  <si>
    <t>สมเด็จพระยุพราชเวียงสระ,รพช.</t>
  </si>
  <si>
    <t>110</t>
  </si>
  <si>
    <t>11654</t>
  </si>
  <si>
    <t>วิภาวดี,รพช.</t>
  </si>
  <si>
    <t>14138</t>
  </si>
  <si>
    <t>ท่าโรงช้าง,รพช.</t>
  </si>
  <si>
    <t>ตรัง</t>
  </si>
  <si>
    <t>10683</t>
  </si>
  <si>
    <t>ตรัง,รพศ.</t>
  </si>
  <si>
    <t>549</t>
  </si>
  <si>
    <t>11407</t>
  </si>
  <si>
    <t>กันตัง,รพช.</t>
  </si>
  <si>
    <t>11408</t>
  </si>
  <si>
    <t>ย่านตาขาว,รพช.</t>
  </si>
  <si>
    <t>11409</t>
  </si>
  <si>
    <t>ปะเหลียน,รพช.</t>
  </si>
  <si>
    <t>11410</t>
  </si>
  <si>
    <t>สิเกา,รพช.</t>
  </si>
  <si>
    <t>11411</t>
  </si>
  <si>
    <t>ห้วยยอด,รพช.</t>
  </si>
  <si>
    <t>11412</t>
  </si>
  <si>
    <t>วังวิเศษ,รพช.</t>
  </si>
  <si>
    <t>11413</t>
  </si>
  <si>
    <t>นาโยง,รพช.</t>
  </si>
  <si>
    <t>14139</t>
  </si>
  <si>
    <t>รัษฎา,รพช.</t>
  </si>
  <si>
    <t>28817</t>
  </si>
  <si>
    <t>หาดสำราญเฉลิมพระเกียรติ 80 พรรษา,รพช.</t>
  </si>
  <si>
    <t>นราธิวาส</t>
  </si>
  <si>
    <t>10750</t>
  </si>
  <si>
    <t>นราธิวาสราชนครินทร์,รพท.</t>
  </si>
  <si>
    <t>427</t>
  </si>
  <si>
    <t>10751</t>
  </si>
  <si>
    <t>สุไหงโก-ลก,รพท.</t>
  </si>
  <si>
    <t>208</t>
  </si>
  <si>
    <t>11435</t>
  </si>
  <si>
    <t>ตากใบ,รพช.</t>
  </si>
  <si>
    <t>11436</t>
  </si>
  <si>
    <t>บาเจาะ,รพช.</t>
  </si>
  <si>
    <t>11437</t>
  </si>
  <si>
    <t>ระแงะ,รพช.</t>
  </si>
  <si>
    <t>11438</t>
  </si>
  <si>
    <t>รือเสาะ,รพช.</t>
  </si>
  <si>
    <t>11439</t>
  </si>
  <si>
    <t>ศรีสาคร,รพช.</t>
  </si>
  <si>
    <t>11440</t>
  </si>
  <si>
    <t>แว้ง,รพช.</t>
  </si>
  <si>
    <t>11441</t>
  </si>
  <si>
    <t>สุคิริน,รพช.</t>
  </si>
  <si>
    <t>11442</t>
  </si>
  <si>
    <t>สุไหงปาดี,รพช.</t>
  </si>
  <si>
    <t>13818</t>
  </si>
  <si>
    <t>จะแนะ,รพช.</t>
  </si>
  <si>
    <t>15010</t>
  </si>
  <si>
    <t>เจาะไอร้อง,รพช.</t>
  </si>
  <si>
    <t>23771</t>
  </si>
  <si>
    <t>ยี่งอเฉลิมพระเกียรติ 80 พรรษา,รพช.</t>
  </si>
  <si>
    <t>ปัตตานี</t>
  </si>
  <si>
    <t>10748</t>
  </si>
  <si>
    <t>ปัตตานี,รพท.</t>
  </si>
  <si>
    <t>504</t>
  </si>
  <si>
    <t>11423</t>
  </si>
  <si>
    <t>โคกโพธิ์,รพช.</t>
  </si>
  <si>
    <t>11424</t>
  </si>
  <si>
    <t>หนองจิก,รพช.</t>
  </si>
  <si>
    <t>11425</t>
  </si>
  <si>
    <t>ปะนาเระ,รพช.</t>
  </si>
  <si>
    <t>11426</t>
  </si>
  <si>
    <t>มายอ,รพช.</t>
  </si>
  <si>
    <t>11427</t>
  </si>
  <si>
    <t>ทุ่งยางแดง,รพช.</t>
  </si>
  <si>
    <t>11428</t>
  </si>
  <si>
    <t>ไม้แก่น,รพช.</t>
  </si>
  <si>
    <t>11429</t>
  </si>
  <si>
    <t>ยะหริ่ง,รพช.</t>
  </si>
  <si>
    <t>11430</t>
  </si>
  <si>
    <t>ยะรัง,รพช.</t>
  </si>
  <si>
    <t>11431</t>
  </si>
  <si>
    <t>แม่ลาน,รพช.</t>
  </si>
  <si>
    <t>18</t>
  </si>
  <si>
    <t>11460</t>
  </si>
  <si>
    <t>สมเด็จพระยุพราชสายบุรี,รพช.</t>
  </si>
  <si>
    <t>11464</t>
  </si>
  <si>
    <t>กะพ้อ,รพช.</t>
  </si>
  <si>
    <t>พัทลุง</t>
  </si>
  <si>
    <t>10747</t>
  </si>
  <si>
    <t>พัทลุง,รพท.</t>
  </si>
  <si>
    <t>445</t>
  </si>
  <si>
    <t>11414</t>
  </si>
  <si>
    <t>กงหรา,รพช.</t>
  </si>
  <si>
    <t>11415</t>
  </si>
  <si>
    <t>เขาชัยสน,รพช.</t>
  </si>
  <si>
    <t>11416</t>
  </si>
  <si>
    <t>ตะโหมด,รพช.</t>
  </si>
  <si>
    <t>11417</t>
  </si>
  <si>
    <t>ควนขนุน,รพช.</t>
  </si>
  <si>
    <t>11418</t>
  </si>
  <si>
    <t>ปากพะยูน,รพช.</t>
  </si>
  <si>
    <t>11419</t>
  </si>
  <si>
    <t>ศรีบรรพต,รพช.</t>
  </si>
  <si>
    <t>11420</t>
  </si>
  <si>
    <t>ป่าบอน,รพช.</t>
  </si>
  <si>
    <t>11421</t>
  </si>
  <si>
    <t>บางแก้ว,รพช.</t>
  </si>
  <si>
    <t>11422</t>
  </si>
  <si>
    <t>ป่าพะยอม,รพช.</t>
  </si>
  <si>
    <t>24673</t>
  </si>
  <si>
    <t>ศรีนครินทร์(ปัญญานันทภิขุ),รพช.</t>
  </si>
  <si>
    <t>ยะลา</t>
  </si>
  <si>
    <t>10684</t>
  </si>
  <si>
    <t>ยะลา,รพศ.</t>
  </si>
  <si>
    <t>479</t>
  </si>
  <si>
    <t>10749</t>
  </si>
  <si>
    <t>เบตง,รพท.</t>
  </si>
  <si>
    <t>170</t>
  </si>
  <si>
    <t>11432</t>
  </si>
  <si>
    <t>บันนังสตา,รพช.</t>
  </si>
  <si>
    <t>11433</t>
  </si>
  <si>
    <t>ธารโต,รพช.</t>
  </si>
  <si>
    <t>11434</t>
  </si>
  <si>
    <t>รามัน,รพช.</t>
  </si>
  <si>
    <t>11461</t>
  </si>
  <si>
    <t>สมเด็จพระยุพราชยะหา,รพช.</t>
  </si>
  <si>
    <t>13806</t>
  </si>
  <si>
    <t>กาบัง,รพช.</t>
  </si>
  <si>
    <t>24689</t>
  </si>
  <si>
    <t>กรงปินัง,รพช.</t>
  </si>
  <si>
    <t>สงขลา</t>
  </si>
  <si>
    <t>10682</t>
  </si>
  <si>
    <t>หาดใหญ่,รพศ.</t>
  </si>
  <si>
    <t>568</t>
  </si>
  <si>
    <t>10745</t>
  </si>
  <si>
    <t>สงขลา,รพท.</t>
  </si>
  <si>
    <t>508</t>
  </si>
  <si>
    <t>11386</t>
  </si>
  <si>
    <t>สทิงพระ,รพช.</t>
  </si>
  <si>
    <t>11387</t>
  </si>
  <si>
    <t>จะนะ,รพช.</t>
  </si>
  <si>
    <t>11388</t>
  </si>
  <si>
    <t>สมเด็จพระบรมราชินีนาถ ณ  อำเภอนาทวี,รพช.</t>
  </si>
  <si>
    <t>86</t>
  </si>
  <si>
    <t>11390</t>
  </si>
  <si>
    <t>เทพา,รพช.</t>
  </si>
  <si>
    <t>11391</t>
  </si>
  <si>
    <t>สะบ้าย้อย,รพช.</t>
  </si>
  <si>
    <t>11392</t>
  </si>
  <si>
    <t>ระโนด,รพช.</t>
  </si>
  <si>
    <t>11393</t>
  </si>
  <si>
    <t>กระแสสินธุ์,รพช.</t>
  </si>
  <si>
    <t>11394</t>
  </si>
  <si>
    <t>รัตภูมิ,รพช.</t>
  </si>
  <si>
    <t>11395</t>
  </si>
  <si>
    <t>สะเดา,รพช.</t>
  </si>
  <si>
    <t>11396</t>
  </si>
  <si>
    <t>นาหม่อม,รพช.</t>
  </si>
  <si>
    <t>11397</t>
  </si>
  <si>
    <t>ควนเนียง,รพช.</t>
  </si>
  <si>
    <t>11398</t>
  </si>
  <si>
    <t>ปาดังเบซาร์,รพช.</t>
  </si>
  <si>
    <t>11399</t>
  </si>
  <si>
    <t>บางกล่ำ,รพช.</t>
  </si>
  <si>
    <t>11400</t>
  </si>
  <si>
    <t>สิงหนคร,รพช.</t>
  </si>
  <si>
    <t>11401</t>
  </si>
  <si>
    <t>คลองหอยโข่ง,รพช.</t>
  </si>
  <si>
    <t>สตูล</t>
  </si>
  <si>
    <t>10746</t>
  </si>
  <si>
    <t>สตูล,รพท.</t>
  </si>
  <si>
    <t>202</t>
  </si>
  <si>
    <t>11402</t>
  </si>
  <si>
    <t>ควนโดน,รพช.</t>
  </si>
  <si>
    <t>11403</t>
  </si>
  <si>
    <t>ควนกาหลง,รพช.</t>
  </si>
  <si>
    <t>11404</t>
  </si>
  <si>
    <t>ท่าแพ,รพช.</t>
  </si>
  <si>
    <t>11405</t>
  </si>
  <si>
    <t>ละงู,รพช.</t>
  </si>
  <si>
    <t>11406</t>
  </si>
  <si>
    <t>ทุ่งหว้า,รพช.</t>
  </si>
  <si>
    <t>28786</t>
  </si>
  <si>
    <t>มะนัง,รพช.</t>
  </si>
  <si>
    <t>รวม</t>
  </si>
  <si>
    <t>แห่ง</t>
  </si>
  <si>
    <t>ระดับ 0</t>
  </si>
  <si>
    <t>ระดับ 1</t>
  </si>
  <si>
    <t>ระดับ 2</t>
  </si>
  <si>
    <t>ระดับ 3</t>
  </si>
  <si>
    <t>ระดับ 4</t>
  </si>
  <si>
    <t>ระดับ 5</t>
  </si>
  <si>
    <t>ระดับ 6</t>
  </si>
  <si>
    <t>ระดับ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</si>
</sst>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[Red]\-#,##0.00\ "/>
    <numFmt numFmtId="165" formatCode="#,##0.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1" xfId="1" applyFont="1" applyFill="1" applyBorder="1"/>
    <xf numFmtId="0" fontId="3" fillId="0" borderId="0" xfId="1" applyFont="1"/>
    <xf numFmtId="0" fontId="2" fillId="0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textRotation="90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textRotation="90" wrapText="1"/>
    </xf>
    <xf numFmtId="0" fontId="2" fillId="4" borderId="1" xfId="0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2" fillId="0" borderId="1" xfId="1" applyFont="1" applyBorder="1" applyAlignment="1" applyProtection="1">
      <alignment horizontal="center"/>
      <protection hidden="1"/>
    </xf>
    <xf numFmtId="0" fontId="2" fillId="0" borderId="1" xfId="1" applyFont="1" applyBorder="1" applyProtection="1">
      <protection hidden="1"/>
    </xf>
    <xf numFmtId="49" fontId="2" fillId="0" borderId="1" xfId="1" applyNumberFormat="1" applyFont="1" applyFill="1" applyBorder="1" applyProtection="1">
      <protection locked="0"/>
    </xf>
    <xf numFmtId="0" fontId="2" fillId="0" borderId="1" xfId="1" applyFont="1" applyBorder="1" applyAlignment="1" applyProtection="1">
      <alignment horizontal="left"/>
      <protection hidden="1"/>
    </xf>
    <xf numFmtId="4" fontId="2" fillId="0" borderId="1" xfId="1" applyNumberFormat="1" applyFont="1" applyBorder="1" applyAlignment="1">
      <alignment horizontal="center"/>
    </xf>
    <xf numFmtId="4" fontId="2" fillId="0" borderId="1" xfId="1" applyNumberFormat="1" applyFont="1" applyBorder="1"/>
    <xf numFmtId="164" fontId="2" fillId="6" borderId="1" xfId="1" applyNumberFormat="1" applyFont="1" applyFill="1" applyBorder="1" applyProtection="1">
      <protection locked="0"/>
    </xf>
    <xf numFmtId="165" fontId="2" fillId="0" borderId="1" xfId="1" applyNumberFormat="1" applyFont="1" applyBorder="1" applyAlignment="1" applyProtection="1">
      <alignment horizontal="center"/>
      <protection hidden="1"/>
    </xf>
    <xf numFmtId="164" fontId="2" fillId="0" borderId="1" xfId="1" applyNumberFormat="1" applyFont="1" applyBorder="1" applyAlignment="1" applyProtection="1">
      <protection hidden="1"/>
    </xf>
    <xf numFmtId="164" fontId="2" fillId="0" borderId="1" xfId="1" applyNumberFormat="1" applyFont="1" applyBorder="1"/>
    <xf numFmtId="4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/>
    <xf numFmtId="164" fontId="2" fillId="6" borderId="1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horizontal="center"/>
      <protection hidden="1"/>
    </xf>
    <xf numFmtId="165" fontId="2" fillId="0" borderId="1" xfId="0" applyNumberFormat="1" applyFont="1" applyBorder="1" applyAlignment="1" applyProtection="1">
      <alignment horizontal="center"/>
      <protection hidden="1"/>
    </xf>
    <xf numFmtId="164" fontId="2" fillId="0" borderId="1" xfId="0" applyNumberFormat="1" applyFont="1" applyBorder="1" applyAlignment="1" applyProtection="1">
      <protection hidden="1"/>
    </xf>
    <xf numFmtId="164" fontId="2" fillId="0" borderId="1" xfId="0" applyNumberFormat="1" applyFont="1" applyBorder="1"/>
    <xf numFmtId="40" fontId="2" fillId="0" borderId="1" xfId="1" applyNumberFormat="1" applyFont="1" applyBorder="1"/>
    <xf numFmtId="0" fontId="2" fillId="0" borderId="1" xfId="1" applyFont="1" applyFill="1" applyBorder="1" applyProtection="1">
      <protection hidden="1"/>
    </xf>
    <xf numFmtId="0" fontId="3" fillId="7" borderId="1" xfId="1" applyFont="1" applyFill="1" applyBorder="1" applyProtection="1">
      <protection hidden="1"/>
    </xf>
    <xf numFmtId="0" fontId="3" fillId="7" borderId="1" xfId="1" applyFont="1" applyFill="1" applyBorder="1" applyAlignment="1" applyProtection="1">
      <alignment horizontal="center"/>
      <protection hidden="1"/>
    </xf>
    <xf numFmtId="0" fontId="3" fillId="7" borderId="1" xfId="1" applyFont="1" applyFill="1" applyBorder="1" applyAlignment="1" applyProtection="1">
      <alignment horizontal="left"/>
      <protection hidden="1"/>
    </xf>
    <xf numFmtId="164" fontId="3" fillId="7" borderId="1" xfId="1" applyNumberFormat="1" applyFont="1" applyFill="1" applyBorder="1" applyAlignment="1">
      <alignment horizontal="center"/>
    </xf>
    <xf numFmtId="43" fontId="3" fillId="7" borderId="1" xfId="2" applyFont="1" applyFill="1" applyBorder="1"/>
    <xf numFmtId="165" fontId="3" fillId="7" borderId="1" xfId="1" applyNumberFormat="1" applyFont="1" applyFill="1" applyBorder="1" applyAlignment="1" applyProtection="1">
      <alignment horizontal="center"/>
      <protection hidden="1"/>
    </xf>
    <xf numFmtId="164" fontId="3" fillId="7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 applyProtection="1">
      <alignment horizontal="center"/>
      <protection hidden="1"/>
    </xf>
    <xf numFmtId="165" fontId="3" fillId="7" borderId="1" xfId="0" applyNumberFormat="1" applyFont="1" applyFill="1" applyBorder="1" applyAlignment="1" applyProtection="1">
      <alignment horizontal="center"/>
      <protection hidden="1"/>
    </xf>
    <xf numFmtId="40" fontId="3" fillId="2" borderId="1" xfId="1" applyNumberFormat="1" applyFont="1" applyFill="1" applyBorder="1"/>
    <xf numFmtId="0" fontId="2" fillId="0" borderId="0" xfId="1" applyFont="1" applyBorder="1" applyAlignment="1" applyProtection="1">
      <alignment horizontal="center"/>
      <protection hidden="1"/>
    </xf>
    <xf numFmtId="0" fontId="2" fillId="0" borderId="0" xfId="1" applyFont="1" applyBorder="1" applyProtection="1">
      <protection hidden="1"/>
    </xf>
    <xf numFmtId="49" fontId="2" fillId="0" borderId="0" xfId="1" applyNumberFormat="1" applyFont="1" applyFill="1" applyBorder="1" applyProtection="1">
      <protection locked="0"/>
    </xf>
    <xf numFmtId="164" fontId="2" fillId="0" borderId="0" xfId="1" applyNumberFormat="1" applyFont="1" applyFill="1" applyBorder="1" applyAlignment="1" applyProtection="1">
      <alignment horizontal="center"/>
      <protection locked="0"/>
    </xf>
    <xf numFmtId="164" fontId="2" fillId="0" borderId="0" xfId="1" applyNumberFormat="1" applyFont="1" applyFill="1" applyBorder="1" applyProtection="1">
      <protection locked="0"/>
    </xf>
    <xf numFmtId="164" fontId="2" fillId="0" borderId="0" xfId="1" applyNumberFormat="1" applyFont="1" applyBorder="1"/>
    <xf numFmtId="40" fontId="3" fillId="0" borderId="0" xfId="1" applyNumberFormat="1" applyFont="1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Fill="1"/>
    <xf numFmtId="164" fontId="2" fillId="0" borderId="0" xfId="1" applyNumberFormat="1" applyFont="1" applyFill="1" applyBorder="1"/>
    <xf numFmtId="0" fontId="4" fillId="0" borderId="0" xfId="1" applyFont="1" applyFill="1" applyAlignment="1">
      <alignment horizontal="center"/>
    </xf>
    <xf numFmtId="0" fontId="3" fillId="3" borderId="1" xfId="1" applyFont="1" applyFill="1" applyBorder="1" applyAlignment="1">
      <alignment horizontal="center" vertical="top"/>
    </xf>
    <xf numFmtId="0" fontId="3" fillId="4" borderId="2" xfId="1" applyFont="1" applyFill="1" applyBorder="1" applyAlignment="1">
      <alignment horizontal="center"/>
    </xf>
    <xf numFmtId="0" fontId="3" fillId="4" borderId="3" xfId="1" applyFont="1" applyFill="1" applyBorder="1" applyAlignment="1">
      <alignment horizontal="center"/>
    </xf>
    <xf numFmtId="0" fontId="3" fillId="4" borderId="4" xfId="1" applyFont="1" applyFill="1" applyBorder="1" applyAlignment="1">
      <alignment horizontal="center"/>
    </xf>
    <xf numFmtId="0" fontId="3" fillId="5" borderId="1" xfId="1" applyFont="1" applyFill="1" applyBorder="1" applyAlignment="1">
      <alignment horizontal="center" vertical="center" wrapText="1"/>
    </xf>
    <xf numFmtId="0" fontId="3" fillId="7" borderId="1" xfId="1" applyFont="1" applyFill="1" applyBorder="1" applyAlignment="1" applyProtection="1">
      <alignment horizontal="center"/>
      <protection hidden="1"/>
    </xf>
    <xf numFmtId="0" fontId="2" fillId="2" borderId="1" xfId="1" applyFont="1" applyFill="1" applyBorder="1" applyAlignment="1">
      <alignment horizontal="center" vertical="center" wrapText="1"/>
    </xf>
  </cellXfs>
  <cellStyles count="3">
    <cellStyle name="Normal" xfId="0" builtinId="0"/>
    <cellStyle name="จุลภาค 2" xfId="2" xr:uid="{00000000-0005-0000-0000-000001000000}"/>
    <cellStyle name="ปกติ 2" xfId="1" xr:uid="{00000000-0005-0000-0000-000002000000}"/>
  </cellStyles>
  <dxfs count="10">
    <dxf>
      <numFmt numFmtId="164" formatCode="#,##0.00_ ;[Red]\-#,##0.00\ "/>
      <fill>
        <patternFill>
          <bgColor rgb="FFFFC000"/>
        </patternFill>
      </fill>
    </dxf>
    <dxf>
      <numFmt numFmtId="164" formatCode="#,##0.00_ ;[Red]\-#,##0.00\ "/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numFmt numFmtId="164" formatCode="#,##0.00_ ;[Red]\-#,##0.00\ "/>
      <fill>
        <patternFill>
          <bgColor rgb="FFFFC000"/>
        </patternFill>
      </fill>
    </dxf>
    <dxf>
      <numFmt numFmtId="164" formatCode="#,##0.00_ ;[Red]\-#,##0.00\ "/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w-VIP/Downloads/Risk7_Plus63Q4Y6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WIFT/Downloads/Ratio%20Plus%20UC%20IP%20G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 status"/>
      <sheetName val="7 efficient"/>
      <sheetName val="ReportSumary"/>
      <sheetName val="สรุป2"/>
      <sheetName val="Risk7_PlusY63"/>
      <sheetName val="AVGGroup"/>
      <sheetName val="Raw_DATA"/>
      <sheetName val="PivotReport"/>
      <sheetName val="ID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code5</v>
          </cell>
          <cell r="B1" t="str">
            <v>name</v>
          </cell>
          <cell r="C1" t="str">
            <v>name222</v>
          </cell>
          <cell r="D1" t="str">
            <v>name333</v>
          </cell>
          <cell r="E1" t="str">
            <v>ket</v>
          </cell>
          <cell r="F1" t="str">
            <v>typename</v>
          </cell>
          <cell r="G1" t="str">
            <v>type222</v>
          </cell>
          <cell r="H1" t="str">
            <v>province</v>
          </cell>
          <cell r="I1" t="str">
            <v>province_name</v>
          </cell>
          <cell r="J1" t="str">
            <v>bed</v>
          </cell>
          <cell r="K1" t="str">
            <v>servicetype</v>
          </cell>
          <cell r="L1" t="str">
            <v>level</v>
          </cell>
          <cell r="M1" t="str">
            <v>HospGroup_20 G</v>
          </cell>
          <cell r="N1" t="str">
            <v>HospGroup_20Name</v>
          </cell>
          <cell r="O1" t="str">
            <v>code9</v>
          </cell>
          <cell r="P1" t="str">
            <v>Group20Name</v>
          </cell>
          <cell r="Q1">
            <v>0</v>
          </cell>
          <cell r="R1">
            <v>0</v>
          </cell>
        </row>
        <row r="2">
          <cell r="A2" t="str">
            <v>10713</v>
          </cell>
          <cell r="B2" t="str">
            <v>โรงพยาบาลนครพิงค์</v>
          </cell>
          <cell r="C2" t="str">
            <v>นครพิงค์,รพศ.</v>
          </cell>
          <cell r="D2" t="str">
            <v>นครพิงค์</v>
          </cell>
          <cell r="E2">
            <v>1</v>
          </cell>
          <cell r="F2" t="str">
            <v>โรงพยาบาลศูนย์</v>
          </cell>
          <cell r="G2" t="str">
            <v>รพศ.</v>
          </cell>
          <cell r="H2">
            <v>50</v>
          </cell>
          <cell r="I2" t="str">
            <v>เชียงใหม่</v>
          </cell>
          <cell r="J2" t="str">
            <v>585</v>
          </cell>
          <cell r="K2" t="str">
            <v>S</v>
          </cell>
          <cell r="L2" t="str">
            <v>A</v>
          </cell>
          <cell r="M2">
            <v>18</v>
          </cell>
          <cell r="N2" t="str">
            <v>A &lt;=700</v>
          </cell>
          <cell r="O2" t="str">
            <v>001071300</v>
          </cell>
          <cell r="P2" t="str">
            <v>รพศ.A &lt;=700</v>
          </cell>
          <cell r="Q2">
            <v>0</v>
          </cell>
          <cell r="R2">
            <v>0</v>
          </cell>
        </row>
        <row r="3">
          <cell r="A3" t="str">
            <v>11119</v>
          </cell>
          <cell r="B3" t="str">
            <v>โรงพยาบาลจอมทอง</v>
          </cell>
          <cell r="C3" t="str">
            <v>จอมทอง,รพท.</v>
          </cell>
          <cell r="D3" t="str">
            <v>จอมทอง</v>
          </cell>
          <cell r="E3">
            <v>1</v>
          </cell>
          <cell r="F3" t="str">
            <v>โรงพยาบาลทั่วไป</v>
          </cell>
          <cell r="G3" t="str">
            <v>รพท.</v>
          </cell>
          <cell r="H3">
            <v>50</v>
          </cell>
          <cell r="I3" t="str">
            <v>เชียงใหม่</v>
          </cell>
          <cell r="J3" t="str">
            <v>210</v>
          </cell>
          <cell r="K3">
            <v>0</v>
          </cell>
          <cell r="L3" t="str">
            <v>M1</v>
          </cell>
          <cell r="M3">
            <v>15</v>
          </cell>
          <cell r="N3" t="str">
            <v>M1 &gt;200</v>
          </cell>
          <cell r="O3" t="str">
            <v>001111900</v>
          </cell>
          <cell r="P3" t="str">
            <v>รพท.M1 &gt;200</v>
          </cell>
          <cell r="Q3">
            <v>0</v>
          </cell>
          <cell r="R3">
            <v>0</v>
          </cell>
        </row>
        <row r="4">
          <cell r="A4" t="str">
            <v>11120</v>
          </cell>
          <cell r="B4" t="str">
            <v>โรงพยาบาลเทพรัตนเวชชานุกูล เฉลิมพระเกียรติ ๖๐ พรรษา</v>
          </cell>
          <cell r="C4" t="str">
            <v>เทพรัตนเวชชานุกูล เฉลิมพระเกียรติ ๖๐ พรรษา,รพช.</v>
          </cell>
          <cell r="D4" t="str">
            <v>เทพรัตนเวชชานุกูล เฉลิมพระเกียรติ ๖๐ พรรษา</v>
          </cell>
          <cell r="E4">
            <v>1</v>
          </cell>
          <cell r="F4" t="str">
            <v>โรงพยาบาลชุมชน</v>
          </cell>
          <cell r="G4" t="str">
            <v>รพช.</v>
          </cell>
          <cell r="H4">
            <v>50</v>
          </cell>
          <cell r="I4" t="str">
            <v>เชียงใหม่</v>
          </cell>
          <cell r="J4" t="str">
            <v>54</v>
          </cell>
          <cell r="K4">
            <v>0</v>
          </cell>
          <cell r="L4" t="str">
            <v>F2</v>
          </cell>
          <cell r="M4">
            <v>6</v>
          </cell>
          <cell r="N4" t="str">
            <v>F2 30,000-=60,000</v>
          </cell>
          <cell r="O4" t="str">
            <v>001112000</v>
          </cell>
          <cell r="P4" t="str">
            <v>รพช.F2 &gt;30,000 to 60,000</v>
          </cell>
          <cell r="Q4">
            <v>0</v>
          </cell>
          <cell r="R4">
            <v>0</v>
          </cell>
        </row>
        <row r="5">
          <cell r="A5" t="str">
            <v>11121</v>
          </cell>
          <cell r="B5" t="str">
            <v>โรงพยาบาลเชียงดาว</v>
          </cell>
          <cell r="C5" t="str">
            <v>เชียงดาว,รพช.</v>
          </cell>
          <cell r="D5" t="str">
            <v>เชียงดาว</v>
          </cell>
          <cell r="E5">
            <v>1</v>
          </cell>
          <cell r="F5" t="str">
            <v>โรงพยาบาลชุมชน</v>
          </cell>
          <cell r="G5" t="str">
            <v>รพช.</v>
          </cell>
          <cell r="H5">
            <v>50</v>
          </cell>
          <cell r="I5" t="str">
            <v>เชียงใหม่</v>
          </cell>
          <cell r="J5" t="str">
            <v>89</v>
          </cell>
          <cell r="K5">
            <v>0</v>
          </cell>
          <cell r="L5" t="str">
            <v>F1</v>
          </cell>
          <cell r="M5">
            <v>10</v>
          </cell>
          <cell r="N5" t="str">
            <v>F1 50,000-100,000</v>
          </cell>
          <cell r="O5" t="str">
            <v>001112100</v>
          </cell>
          <cell r="P5" t="str">
            <v>รพช.F1 &gt;50,000 to 100,000</v>
          </cell>
          <cell r="Q5">
            <v>0</v>
          </cell>
          <cell r="R5">
            <v>0</v>
          </cell>
        </row>
        <row r="6">
          <cell r="A6" t="str">
            <v>11122</v>
          </cell>
          <cell r="B6" t="str">
            <v>โรงพยาบาลดอยสะเก็ด</v>
          </cell>
          <cell r="C6" t="str">
            <v>ดอยสะเก็ด,รพช.</v>
          </cell>
          <cell r="D6" t="str">
            <v>ดอยสะเก็ด</v>
          </cell>
          <cell r="E6">
            <v>1</v>
          </cell>
          <cell r="F6" t="str">
            <v>โรงพยาบาลชุมชน</v>
          </cell>
          <cell r="G6" t="str">
            <v>รพช.</v>
          </cell>
          <cell r="H6">
            <v>50</v>
          </cell>
          <cell r="I6" t="str">
            <v>เชียงใหม่</v>
          </cell>
          <cell r="J6" t="str">
            <v>60</v>
          </cell>
          <cell r="K6">
            <v>0</v>
          </cell>
          <cell r="L6" t="str">
            <v>F2</v>
          </cell>
          <cell r="M6">
            <v>6</v>
          </cell>
          <cell r="N6" t="str">
            <v>F2 60,000-90,000</v>
          </cell>
          <cell r="O6" t="str">
            <v>001112200</v>
          </cell>
          <cell r="P6" t="str">
            <v>รพช.F2 &gt;30,000 to 60,000</v>
          </cell>
          <cell r="Q6">
            <v>0</v>
          </cell>
          <cell r="R6">
            <v>0</v>
          </cell>
        </row>
        <row r="7">
          <cell r="A7" t="str">
            <v>11123</v>
          </cell>
          <cell r="B7" t="str">
            <v>โรงพยาบาลแม่แตง</v>
          </cell>
          <cell r="C7" t="str">
            <v>แม่แตง,รพช.</v>
          </cell>
          <cell r="D7" t="str">
            <v>แม่แตง</v>
          </cell>
          <cell r="E7">
            <v>1</v>
          </cell>
          <cell r="F7" t="str">
            <v>โรงพยาบาลชุมชน</v>
          </cell>
          <cell r="G7" t="str">
            <v>รพช.</v>
          </cell>
          <cell r="H7">
            <v>50</v>
          </cell>
          <cell r="I7" t="str">
            <v>เชียงใหม่</v>
          </cell>
          <cell r="J7" t="str">
            <v>62</v>
          </cell>
          <cell r="K7">
            <v>0</v>
          </cell>
          <cell r="L7" t="str">
            <v>F2</v>
          </cell>
          <cell r="M7">
            <v>6</v>
          </cell>
          <cell r="N7" t="str">
            <v>F2 60,000-90,000</v>
          </cell>
          <cell r="O7" t="str">
            <v>001112300</v>
          </cell>
          <cell r="P7" t="str">
            <v>รพช.F2 &gt;30,000 to 60,000</v>
          </cell>
          <cell r="Q7">
            <v>0</v>
          </cell>
          <cell r="R7">
            <v>0</v>
          </cell>
        </row>
        <row r="8">
          <cell r="A8" t="str">
            <v>11124</v>
          </cell>
          <cell r="B8" t="str">
            <v>โรงพยาบาลสะเมิง</v>
          </cell>
          <cell r="C8" t="str">
            <v>สะเมิง,รพช.</v>
          </cell>
          <cell r="D8" t="str">
            <v>สะเมิง</v>
          </cell>
          <cell r="E8">
            <v>1</v>
          </cell>
          <cell r="F8" t="str">
            <v>โรงพยาบาลชุมชน</v>
          </cell>
          <cell r="G8" t="str">
            <v>รพช.</v>
          </cell>
          <cell r="H8">
            <v>50</v>
          </cell>
          <cell r="I8" t="str">
            <v>เชียงใหม่</v>
          </cell>
          <cell r="J8" t="str">
            <v>32</v>
          </cell>
          <cell r="K8">
            <v>0</v>
          </cell>
          <cell r="L8" t="str">
            <v>F2</v>
          </cell>
          <cell r="M8">
            <v>5</v>
          </cell>
          <cell r="N8" t="str">
            <v>F2 &lt;=30,000</v>
          </cell>
          <cell r="O8" t="str">
            <v>001112400</v>
          </cell>
          <cell r="P8" t="str">
            <v>รพช.F2 &lt;=30,000</v>
          </cell>
          <cell r="Q8">
            <v>0</v>
          </cell>
          <cell r="R8">
            <v>0</v>
          </cell>
        </row>
        <row r="9">
          <cell r="A9" t="str">
            <v>11125</v>
          </cell>
          <cell r="B9" t="str">
            <v>โรงพยาบาลฝาง</v>
          </cell>
          <cell r="C9" t="str">
            <v>ฝาง,รพท.</v>
          </cell>
          <cell r="D9" t="str">
            <v>ฝาง</v>
          </cell>
          <cell r="E9">
            <v>1</v>
          </cell>
          <cell r="F9" t="str">
            <v>โรงพยาบาลทั่วไป</v>
          </cell>
          <cell r="G9" t="str">
            <v>รพท.</v>
          </cell>
          <cell r="H9">
            <v>50</v>
          </cell>
          <cell r="I9" t="str">
            <v>เชียงใหม่</v>
          </cell>
          <cell r="J9" t="str">
            <v>194</v>
          </cell>
          <cell r="K9">
            <v>0</v>
          </cell>
          <cell r="L9" t="str">
            <v>M1</v>
          </cell>
          <cell r="M9">
            <v>15</v>
          </cell>
          <cell r="N9" t="str">
            <v>M1 &lt;=200</v>
          </cell>
          <cell r="O9" t="str">
            <v>001112500</v>
          </cell>
          <cell r="P9" t="str">
            <v>รพท.M1 &gt;200</v>
          </cell>
          <cell r="Q9">
            <v>0</v>
          </cell>
          <cell r="R9">
            <v>0</v>
          </cell>
        </row>
        <row r="10">
          <cell r="A10" t="str">
            <v>11126</v>
          </cell>
          <cell r="B10" t="str">
            <v>โรงพยาบาลแม่อาย</v>
          </cell>
          <cell r="C10" t="str">
            <v>แม่อาย,รพช.</v>
          </cell>
          <cell r="D10" t="str">
            <v>แม่อาย</v>
          </cell>
          <cell r="E10">
            <v>1</v>
          </cell>
          <cell r="F10" t="str">
            <v>โรงพยาบาลชุมชน</v>
          </cell>
          <cell r="G10" t="str">
            <v>รพช.</v>
          </cell>
          <cell r="H10">
            <v>50</v>
          </cell>
          <cell r="I10" t="str">
            <v>เชียงใหม่</v>
          </cell>
          <cell r="J10" t="str">
            <v>70</v>
          </cell>
          <cell r="K10">
            <v>0</v>
          </cell>
          <cell r="L10" t="str">
            <v>F2</v>
          </cell>
          <cell r="M10">
            <v>6</v>
          </cell>
          <cell r="N10" t="str">
            <v>F2 60,000-90,000</v>
          </cell>
          <cell r="O10" t="str">
            <v>001112600</v>
          </cell>
          <cell r="P10" t="str">
            <v>รพช.F2 &gt;30,000 to 60,000</v>
          </cell>
          <cell r="Q10">
            <v>0</v>
          </cell>
          <cell r="R10">
            <v>0</v>
          </cell>
        </row>
        <row r="11">
          <cell r="A11" t="str">
            <v>11127</v>
          </cell>
          <cell r="B11" t="str">
            <v>โรงพยาบาลพร้าว</v>
          </cell>
          <cell r="C11" t="str">
            <v>พร้าว,รพช.</v>
          </cell>
          <cell r="D11" t="str">
            <v>พร้าว</v>
          </cell>
          <cell r="E11">
            <v>1</v>
          </cell>
          <cell r="F11" t="str">
            <v>โรงพยาบาลชุมชน</v>
          </cell>
          <cell r="G11" t="str">
            <v>รพช.</v>
          </cell>
          <cell r="H11">
            <v>50</v>
          </cell>
          <cell r="I11" t="str">
            <v>เชียงใหม่</v>
          </cell>
          <cell r="J11" t="str">
            <v>33</v>
          </cell>
          <cell r="K11">
            <v>0</v>
          </cell>
          <cell r="L11" t="str">
            <v>F2</v>
          </cell>
          <cell r="M11">
            <v>6</v>
          </cell>
          <cell r="N11" t="str">
            <v>F2 30,000-=60,000</v>
          </cell>
          <cell r="O11" t="str">
            <v>001112700</v>
          </cell>
          <cell r="P11" t="str">
            <v>รพช.F2 &gt;30,000 to 60,000</v>
          </cell>
          <cell r="Q11">
            <v>0</v>
          </cell>
          <cell r="R11">
            <v>0</v>
          </cell>
        </row>
        <row r="12">
          <cell r="A12" t="str">
            <v>11128</v>
          </cell>
          <cell r="B12" t="str">
            <v>โรงพยาบาลสันป่าตอง</v>
          </cell>
          <cell r="C12" t="str">
            <v>สันป่าตอง,รพช.</v>
          </cell>
          <cell r="D12" t="str">
            <v>สันป่าตอง</v>
          </cell>
          <cell r="E12">
            <v>1</v>
          </cell>
          <cell r="F12" t="str">
            <v>โรงพยาบาลชุมชน</v>
          </cell>
          <cell r="G12" t="str">
            <v>รพช.</v>
          </cell>
          <cell r="H12">
            <v>50</v>
          </cell>
          <cell r="I12" t="str">
            <v>เชียงใหม่</v>
          </cell>
          <cell r="J12" t="str">
            <v>120</v>
          </cell>
          <cell r="K12">
            <v>0</v>
          </cell>
          <cell r="L12" t="str">
            <v>M2</v>
          </cell>
          <cell r="M12">
            <v>13</v>
          </cell>
          <cell r="N12" t="str">
            <v>M2 &gt;100</v>
          </cell>
          <cell r="O12" t="str">
            <v>001112800</v>
          </cell>
          <cell r="P12" t="str">
            <v>รพช.M2 &gt;100</v>
          </cell>
          <cell r="Q12">
            <v>0</v>
          </cell>
          <cell r="R12">
            <v>0</v>
          </cell>
        </row>
        <row r="13">
          <cell r="A13" t="str">
            <v>11129</v>
          </cell>
          <cell r="B13" t="str">
            <v>โรงพยาบาลสันกำแพง</v>
          </cell>
          <cell r="C13" t="str">
            <v>สันกำแพง,รพช.</v>
          </cell>
          <cell r="D13" t="str">
            <v>สันกำแพง</v>
          </cell>
          <cell r="E13">
            <v>1</v>
          </cell>
          <cell r="F13" t="str">
            <v>โรงพยาบาลชุมชน</v>
          </cell>
          <cell r="G13" t="str">
            <v>รพช.</v>
          </cell>
          <cell r="H13">
            <v>50</v>
          </cell>
          <cell r="I13" t="str">
            <v>เชียงใหม่</v>
          </cell>
          <cell r="J13" t="str">
            <v>30</v>
          </cell>
          <cell r="K13">
            <v>0</v>
          </cell>
          <cell r="L13" t="str">
            <v>F2</v>
          </cell>
          <cell r="M13">
            <v>6</v>
          </cell>
          <cell r="N13" t="str">
            <v>F2 60,000-90,000</v>
          </cell>
          <cell r="O13" t="str">
            <v>001112900</v>
          </cell>
          <cell r="P13" t="str">
            <v>รพช.F2 &gt;30,000 to 60,000</v>
          </cell>
          <cell r="Q13">
            <v>0</v>
          </cell>
          <cell r="R13">
            <v>0</v>
          </cell>
        </row>
        <row r="14">
          <cell r="A14" t="str">
            <v>11130</v>
          </cell>
          <cell r="B14" t="str">
            <v>โรงพยาบาลสันทราย</v>
          </cell>
          <cell r="C14" t="str">
            <v>สันทราย,รพช.</v>
          </cell>
          <cell r="D14" t="str">
            <v>สันทราย</v>
          </cell>
          <cell r="E14">
            <v>1</v>
          </cell>
          <cell r="F14" t="str">
            <v>โรงพยาบาลชุมชน</v>
          </cell>
          <cell r="G14" t="str">
            <v>รพช.</v>
          </cell>
          <cell r="H14">
            <v>50</v>
          </cell>
          <cell r="I14" t="str">
            <v>เชียงใหม่</v>
          </cell>
          <cell r="J14" t="str">
            <v>44</v>
          </cell>
          <cell r="K14">
            <v>0</v>
          </cell>
          <cell r="L14" t="str">
            <v>M2</v>
          </cell>
          <cell r="M14">
            <v>12</v>
          </cell>
          <cell r="N14" t="str">
            <v>M2 &lt;=100</v>
          </cell>
          <cell r="O14" t="str">
            <v>001113000</v>
          </cell>
          <cell r="P14" t="str">
            <v>รพช.M2 &lt;=100</v>
          </cell>
          <cell r="Q14">
            <v>0</v>
          </cell>
          <cell r="R14">
            <v>0</v>
          </cell>
        </row>
        <row r="15">
          <cell r="A15" t="str">
            <v>11131</v>
          </cell>
          <cell r="B15" t="str">
            <v>โรงพยาบาลหางดง</v>
          </cell>
          <cell r="C15" t="str">
            <v>หางดง,รพช.</v>
          </cell>
          <cell r="D15" t="str">
            <v>หางดง</v>
          </cell>
          <cell r="E15">
            <v>1</v>
          </cell>
          <cell r="F15" t="str">
            <v>โรงพยาบาลชุมชน</v>
          </cell>
          <cell r="G15" t="str">
            <v>รพช.</v>
          </cell>
          <cell r="H15">
            <v>50</v>
          </cell>
          <cell r="I15" t="str">
            <v>เชียงใหม่</v>
          </cell>
          <cell r="J15" t="str">
            <v>88</v>
          </cell>
          <cell r="K15">
            <v>0</v>
          </cell>
          <cell r="L15" t="str">
            <v>F1</v>
          </cell>
          <cell r="M15">
            <v>9</v>
          </cell>
          <cell r="N15" t="str">
            <v>F1 50,000-100,000</v>
          </cell>
          <cell r="O15" t="str">
            <v>001113100</v>
          </cell>
          <cell r="P15" t="str">
            <v>รพช.F1 &lt;=50,000</v>
          </cell>
          <cell r="Q15">
            <v>0</v>
          </cell>
          <cell r="R15">
            <v>0</v>
          </cell>
        </row>
        <row r="16">
          <cell r="A16" t="str">
            <v>11132</v>
          </cell>
          <cell r="B16" t="str">
            <v>โรงพยาบาลฮอด</v>
          </cell>
          <cell r="C16" t="str">
            <v>ฮอด,รพช.</v>
          </cell>
          <cell r="D16" t="str">
            <v>ฮอด</v>
          </cell>
          <cell r="E16">
            <v>1</v>
          </cell>
          <cell r="F16" t="str">
            <v>โรงพยาบาลชุมชน</v>
          </cell>
          <cell r="G16" t="str">
            <v>รพช.</v>
          </cell>
          <cell r="H16">
            <v>50</v>
          </cell>
          <cell r="I16" t="str">
            <v>เชียงใหม่</v>
          </cell>
          <cell r="J16" t="str">
            <v>77</v>
          </cell>
          <cell r="K16">
            <v>0</v>
          </cell>
          <cell r="L16" t="str">
            <v>F2</v>
          </cell>
          <cell r="M16">
            <v>6</v>
          </cell>
          <cell r="N16" t="str">
            <v>F2 30,000-=60,000</v>
          </cell>
          <cell r="O16" t="str">
            <v>001113200</v>
          </cell>
          <cell r="P16" t="str">
            <v>รพช.F2 &gt;30,000 to 60,000</v>
          </cell>
          <cell r="Q16">
            <v>0</v>
          </cell>
          <cell r="R16">
            <v>0</v>
          </cell>
        </row>
        <row r="17">
          <cell r="A17" t="str">
            <v>11133</v>
          </cell>
          <cell r="B17" t="str">
            <v>โรงพยาบาลดอยเต่า</v>
          </cell>
          <cell r="C17" t="str">
            <v>ดอยเต่า,รพช.</v>
          </cell>
          <cell r="D17" t="str">
            <v>ดอยเต่า</v>
          </cell>
          <cell r="E17">
            <v>1</v>
          </cell>
          <cell r="F17" t="str">
            <v>โรงพยาบาลชุมชน</v>
          </cell>
          <cell r="G17" t="str">
            <v>รพช.</v>
          </cell>
          <cell r="H17">
            <v>50</v>
          </cell>
          <cell r="I17" t="str">
            <v>เชียงใหม่</v>
          </cell>
          <cell r="J17" t="str">
            <v>30</v>
          </cell>
          <cell r="K17" t="str">
            <v>S</v>
          </cell>
          <cell r="L17" t="str">
            <v>F2</v>
          </cell>
          <cell r="M17">
            <v>5</v>
          </cell>
          <cell r="N17" t="str">
            <v>F2 &lt;=30,000</v>
          </cell>
          <cell r="O17" t="str">
            <v>001113300</v>
          </cell>
          <cell r="P17" t="str">
            <v>รพช.F2 &lt;=30,000</v>
          </cell>
          <cell r="Q17">
            <v>0</v>
          </cell>
          <cell r="R17">
            <v>0</v>
          </cell>
        </row>
        <row r="18">
          <cell r="A18" t="str">
            <v>11134</v>
          </cell>
          <cell r="B18" t="str">
            <v>โรงพยาบาลอมก๋อย</v>
          </cell>
          <cell r="C18" t="str">
            <v>อมก๋อย,รพช.</v>
          </cell>
          <cell r="D18" t="str">
            <v>อมก๋อย</v>
          </cell>
          <cell r="E18">
            <v>1</v>
          </cell>
          <cell r="F18" t="str">
            <v>โรงพยาบาลชุมชน</v>
          </cell>
          <cell r="G18" t="str">
            <v>รพช.</v>
          </cell>
          <cell r="H18">
            <v>50</v>
          </cell>
          <cell r="I18" t="str">
            <v>เชียงใหม่</v>
          </cell>
          <cell r="J18" t="str">
            <v>30</v>
          </cell>
          <cell r="K18">
            <v>0</v>
          </cell>
          <cell r="L18" t="str">
            <v>F2</v>
          </cell>
          <cell r="M18">
            <v>6</v>
          </cell>
          <cell r="N18" t="str">
            <v>F2 60,000-90,000</v>
          </cell>
          <cell r="O18" t="str">
            <v>001113400</v>
          </cell>
          <cell r="P18" t="str">
            <v>รพช.F2 &gt;30,000 to 60,000</v>
          </cell>
          <cell r="Q18">
            <v>0</v>
          </cell>
          <cell r="R18">
            <v>0</v>
          </cell>
        </row>
        <row r="19">
          <cell r="A19" t="str">
            <v>11135</v>
          </cell>
          <cell r="B19" t="str">
            <v>โรงพยาบาลสารภี</v>
          </cell>
          <cell r="C19" t="str">
            <v>สารภี,รพช.</v>
          </cell>
          <cell r="D19" t="str">
            <v>สารภี</v>
          </cell>
          <cell r="E19">
            <v>1</v>
          </cell>
          <cell r="F19" t="str">
            <v>โรงพยาบาลชุมชน</v>
          </cell>
          <cell r="G19" t="str">
            <v>รพช.</v>
          </cell>
          <cell r="H19">
            <v>50</v>
          </cell>
          <cell r="I19" t="str">
            <v>เชียงใหม่</v>
          </cell>
          <cell r="J19" t="str">
            <v>47</v>
          </cell>
          <cell r="K19">
            <v>0</v>
          </cell>
          <cell r="L19" t="str">
            <v>F2</v>
          </cell>
          <cell r="M19">
            <v>6</v>
          </cell>
          <cell r="N19" t="str">
            <v>F2 60,000-90,000</v>
          </cell>
          <cell r="O19" t="str">
            <v>001113500</v>
          </cell>
          <cell r="P19" t="str">
            <v>รพช.F2 &gt;30,000 to 60,000</v>
          </cell>
          <cell r="Q19">
            <v>0</v>
          </cell>
          <cell r="R19">
            <v>0</v>
          </cell>
        </row>
        <row r="20">
          <cell r="A20" t="str">
            <v>11136</v>
          </cell>
          <cell r="B20" t="str">
            <v>โรงพยาบาลเวียงแหง</v>
          </cell>
          <cell r="C20" t="str">
            <v>เวียงแหง,รพช.</v>
          </cell>
          <cell r="D20" t="str">
            <v>เวียงแหง</v>
          </cell>
          <cell r="E20">
            <v>1</v>
          </cell>
          <cell r="F20" t="str">
            <v>โรงพยาบาลชุมชน</v>
          </cell>
          <cell r="G20" t="str">
            <v>รพช.</v>
          </cell>
          <cell r="H20">
            <v>50</v>
          </cell>
          <cell r="I20" t="str">
            <v>เชียงใหม่</v>
          </cell>
          <cell r="J20" t="str">
            <v>36</v>
          </cell>
          <cell r="K20">
            <v>0</v>
          </cell>
          <cell r="L20" t="str">
            <v>F2</v>
          </cell>
          <cell r="M20">
            <v>5</v>
          </cell>
          <cell r="N20" t="str">
            <v>F2 &lt;=30,000</v>
          </cell>
          <cell r="O20" t="str">
            <v>001113600</v>
          </cell>
          <cell r="P20" t="str">
            <v>รพช.F2 &lt;=30,000</v>
          </cell>
          <cell r="Q20">
            <v>0</v>
          </cell>
          <cell r="R20">
            <v>0</v>
          </cell>
        </row>
        <row r="21">
          <cell r="A21" t="str">
            <v>11137</v>
          </cell>
          <cell r="B21" t="str">
            <v>โรงพยาบาลไชยปราการ</v>
          </cell>
          <cell r="C21" t="str">
            <v>ไชยปราการ,รพช.</v>
          </cell>
          <cell r="D21" t="str">
            <v>ไชยปราการ</v>
          </cell>
          <cell r="E21">
            <v>1</v>
          </cell>
          <cell r="F21" t="str">
            <v>โรงพยาบาลชุมชน</v>
          </cell>
          <cell r="G21" t="str">
            <v>รพช.</v>
          </cell>
          <cell r="H21">
            <v>50</v>
          </cell>
          <cell r="I21" t="str">
            <v>เชียงใหม่</v>
          </cell>
          <cell r="J21" t="str">
            <v>45</v>
          </cell>
          <cell r="K21">
            <v>0</v>
          </cell>
          <cell r="L21" t="str">
            <v>F2</v>
          </cell>
          <cell r="M21">
            <v>6</v>
          </cell>
          <cell r="N21" t="str">
            <v>F2 30,000-=60,000</v>
          </cell>
          <cell r="O21" t="str">
            <v>001113700</v>
          </cell>
          <cell r="P21" t="str">
            <v>รพช.F2 &gt;30,000 to 60,000</v>
          </cell>
          <cell r="Q21">
            <v>0</v>
          </cell>
          <cell r="R21">
            <v>0</v>
          </cell>
        </row>
        <row r="22">
          <cell r="A22" t="str">
            <v>11138</v>
          </cell>
          <cell r="B22" t="str">
            <v>โรงพยาบาลแม่วาง</v>
          </cell>
          <cell r="C22" t="str">
            <v>แม่วาง,รพช.</v>
          </cell>
          <cell r="D22" t="str">
            <v>แม่วาง</v>
          </cell>
          <cell r="E22">
            <v>1</v>
          </cell>
          <cell r="F22" t="str">
            <v>โรงพยาบาลชุมชน</v>
          </cell>
          <cell r="G22" t="str">
            <v>รพช.</v>
          </cell>
          <cell r="H22">
            <v>50</v>
          </cell>
          <cell r="I22" t="str">
            <v>เชียงใหม่</v>
          </cell>
          <cell r="J22" t="str">
            <v>30</v>
          </cell>
          <cell r="K22">
            <v>0</v>
          </cell>
          <cell r="L22" t="str">
            <v>F2</v>
          </cell>
          <cell r="M22">
            <v>5</v>
          </cell>
          <cell r="N22" t="str">
            <v>F2 30,000-=60,000</v>
          </cell>
          <cell r="O22" t="str">
            <v>001113800</v>
          </cell>
          <cell r="P22" t="str">
            <v>รพช.F2 &lt;=30,000</v>
          </cell>
          <cell r="Q22">
            <v>0</v>
          </cell>
          <cell r="R22">
            <v>0</v>
          </cell>
        </row>
        <row r="23">
          <cell r="A23" t="str">
            <v>11139</v>
          </cell>
          <cell r="B23" t="str">
            <v>โรงพยาบาลแม่ออน</v>
          </cell>
          <cell r="C23" t="str">
            <v>แม่ออน,รพช.</v>
          </cell>
          <cell r="D23" t="str">
            <v>แม่ออน</v>
          </cell>
          <cell r="E23">
            <v>1</v>
          </cell>
          <cell r="F23" t="str">
            <v>โรงพยาบาลชุมชน</v>
          </cell>
          <cell r="G23" t="str">
            <v>รพช.</v>
          </cell>
          <cell r="H23">
            <v>50</v>
          </cell>
          <cell r="I23" t="str">
            <v>เชียงใหม่</v>
          </cell>
          <cell r="J23" t="str">
            <v>29</v>
          </cell>
          <cell r="K23">
            <v>0</v>
          </cell>
          <cell r="L23" t="str">
            <v>F2</v>
          </cell>
          <cell r="M23">
            <v>5</v>
          </cell>
          <cell r="N23" t="str">
            <v>F2 &lt;=30,000</v>
          </cell>
          <cell r="O23" t="str">
            <v>001113900</v>
          </cell>
          <cell r="P23" t="str">
            <v>รพช.F2 &lt;=30,000</v>
          </cell>
          <cell r="Q23">
            <v>0</v>
          </cell>
          <cell r="R23">
            <v>0</v>
          </cell>
        </row>
        <row r="24">
          <cell r="A24" t="str">
            <v>11643</v>
          </cell>
          <cell r="B24" t="str">
            <v>โรงพยาบาลดอยหล่อ</v>
          </cell>
          <cell r="C24" t="str">
            <v>ดอยหล่อ,รพช.</v>
          </cell>
          <cell r="D24" t="str">
            <v>ดอยหล่อ</v>
          </cell>
          <cell r="E24">
            <v>1</v>
          </cell>
          <cell r="F24" t="str">
            <v>โรงพยาบาลชุมชน</v>
          </cell>
          <cell r="G24" t="str">
            <v>รพช.</v>
          </cell>
          <cell r="H24">
            <v>50</v>
          </cell>
          <cell r="I24" t="str">
            <v>เชียงใหม่</v>
          </cell>
          <cell r="J24" t="str">
            <v>30</v>
          </cell>
          <cell r="K24">
            <v>0</v>
          </cell>
          <cell r="L24" t="str">
            <v>F2</v>
          </cell>
          <cell r="M24">
            <v>5</v>
          </cell>
          <cell r="N24" t="str">
            <v>F2 &lt;=30,000</v>
          </cell>
          <cell r="O24" t="str">
            <v>001164300</v>
          </cell>
          <cell r="P24" t="str">
            <v>รพช.F2 &lt;=30,000</v>
          </cell>
          <cell r="Q24">
            <v>0</v>
          </cell>
          <cell r="R24">
            <v>0</v>
          </cell>
        </row>
        <row r="25">
          <cell r="A25" t="str">
            <v>23736</v>
          </cell>
          <cell r="B25" t="str">
            <v>โรงพยาบาลวัดจันทร์ เฉลิมพระเกียรติ 80 พรรษา</v>
          </cell>
          <cell r="C25" t="str">
            <v>วัดจันทร์ เฉลิมพระเกียรติ 80 พรรษา,รพช.</v>
          </cell>
          <cell r="D25" t="str">
            <v>วัดจันทร์ เฉลิมพระเกียรติ 80 พรรษา</v>
          </cell>
          <cell r="E25">
            <v>1</v>
          </cell>
          <cell r="F25" t="str">
            <v>โรงพยาบาลชุมชน</v>
          </cell>
          <cell r="G25" t="str">
            <v>รพช.</v>
          </cell>
          <cell r="H25">
            <v>50</v>
          </cell>
          <cell r="I25" t="str">
            <v>เชียงใหม่</v>
          </cell>
          <cell r="J25" t="str">
            <v>10</v>
          </cell>
          <cell r="K25" t="str">
            <v>S</v>
          </cell>
          <cell r="L25" t="str">
            <v>F3</v>
          </cell>
          <cell r="M25">
            <v>2</v>
          </cell>
          <cell r="N25" t="str">
            <v>F3 &lt;=15,000</v>
          </cell>
          <cell r="O25" t="str">
            <v>002373600</v>
          </cell>
          <cell r="P25" t="str">
            <v>รพช.F3 &lt;=15,000</v>
          </cell>
          <cell r="Q25">
            <v>0</v>
          </cell>
          <cell r="R25">
            <v>0</v>
          </cell>
        </row>
        <row r="26">
          <cell r="A26" t="str">
            <v>10714</v>
          </cell>
          <cell r="B26" t="str">
            <v>โรงพยาบาลลำพูน</v>
          </cell>
          <cell r="C26" t="str">
            <v>ลำพูน,รพท.</v>
          </cell>
          <cell r="D26" t="str">
            <v>ลำพูน</v>
          </cell>
          <cell r="E26">
            <v>1</v>
          </cell>
          <cell r="F26" t="str">
            <v>โรงพยาบาลทั่วไป</v>
          </cell>
          <cell r="G26" t="str">
            <v>รพท.</v>
          </cell>
          <cell r="H26">
            <v>51</v>
          </cell>
          <cell r="I26" t="str">
            <v>ลำพูน</v>
          </cell>
          <cell r="J26" t="str">
            <v>411</v>
          </cell>
          <cell r="K26" t="str">
            <v>S</v>
          </cell>
          <cell r="L26" t="str">
            <v>S</v>
          </cell>
          <cell r="M26">
            <v>17</v>
          </cell>
          <cell r="N26" t="str">
            <v>S &gt;400</v>
          </cell>
          <cell r="O26" t="str">
            <v>001071400</v>
          </cell>
          <cell r="P26" t="str">
            <v>รพท.S &gt;400</v>
          </cell>
          <cell r="Q26">
            <v>0</v>
          </cell>
          <cell r="R26">
            <v>0</v>
          </cell>
        </row>
        <row r="27">
          <cell r="A27" t="str">
            <v>11140</v>
          </cell>
          <cell r="B27" t="str">
            <v>โรงพยาบาลแม่ทา</v>
          </cell>
          <cell r="C27" t="str">
            <v>แม่ทา,รพช.</v>
          </cell>
          <cell r="D27" t="str">
            <v>แม่ทา</v>
          </cell>
          <cell r="E27">
            <v>1</v>
          </cell>
          <cell r="F27" t="str">
            <v>โรงพยาบาลชุมชน</v>
          </cell>
          <cell r="G27" t="str">
            <v>รพช.</v>
          </cell>
          <cell r="H27">
            <v>51</v>
          </cell>
          <cell r="I27" t="str">
            <v>ลำพูน</v>
          </cell>
          <cell r="J27" t="str">
            <v>31</v>
          </cell>
          <cell r="K27">
            <v>0</v>
          </cell>
          <cell r="L27" t="str">
            <v>F2</v>
          </cell>
          <cell r="M27">
            <v>5</v>
          </cell>
          <cell r="N27" t="str">
            <v>F2 30,000-=60,000</v>
          </cell>
          <cell r="O27" t="str">
            <v>001114000</v>
          </cell>
          <cell r="P27" t="str">
            <v>รพช.F2 &lt;=30,000</v>
          </cell>
          <cell r="Q27">
            <v>0</v>
          </cell>
          <cell r="R27">
            <v>0</v>
          </cell>
        </row>
        <row r="28">
          <cell r="A28" t="str">
            <v>11141</v>
          </cell>
          <cell r="B28" t="str">
            <v>โรงพยาบาลบ้านโฮ่ง</v>
          </cell>
          <cell r="C28" t="str">
            <v>บ้านโฮ่ง,รพช.</v>
          </cell>
          <cell r="D28" t="str">
            <v>บ้านโฮ่ง</v>
          </cell>
          <cell r="E28">
            <v>1</v>
          </cell>
          <cell r="F28" t="str">
            <v>โรงพยาบาลชุมชน</v>
          </cell>
          <cell r="G28" t="str">
            <v>รพช.</v>
          </cell>
          <cell r="H28">
            <v>51</v>
          </cell>
          <cell r="I28" t="str">
            <v>ลำพูน</v>
          </cell>
          <cell r="J28" t="str">
            <v>30</v>
          </cell>
          <cell r="K28">
            <v>0</v>
          </cell>
          <cell r="L28" t="str">
            <v>F2</v>
          </cell>
          <cell r="M28">
            <v>5</v>
          </cell>
          <cell r="N28" t="str">
            <v>F2 30,000-=60,000</v>
          </cell>
          <cell r="O28" t="str">
            <v>001114100</v>
          </cell>
          <cell r="P28" t="str">
            <v>รพช.F2 &lt;=30,000</v>
          </cell>
          <cell r="Q28">
            <v>0</v>
          </cell>
          <cell r="R28">
            <v>0</v>
          </cell>
        </row>
        <row r="29">
          <cell r="A29" t="str">
            <v>11142</v>
          </cell>
          <cell r="B29" t="str">
            <v>โรงพยาบาลลี้</v>
          </cell>
          <cell r="C29" t="str">
            <v>ลี้,รพช.</v>
          </cell>
          <cell r="D29" t="str">
            <v>ลี้</v>
          </cell>
          <cell r="E29">
            <v>1</v>
          </cell>
          <cell r="F29" t="str">
            <v>โรงพยาบาลชุมชน</v>
          </cell>
          <cell r="G29" t="str">
            <v>รพช.</v>
          </cell>
          <cell r="H29">
            <v>51</v>
          </cell>
          <cell r="I29" t="str">
            <v>ลำพูน</v>
          </cell>
          <cell r="J29" t="str">
            <v>60</v>
          </cell>
          <cell r="K29">
            <v>0</v>
          </cell>
          <cell r="L29" t="str">
            <v>F1</v>
          </cell>
          <cell r="M29">
            <v>10</v>
          </cell>
          <cell r="N29" t="str">
            <v>F1 50,000-100,000</v>
          </cell>
          <cell r="O29" t="str">
            <v>001114200</v>
          </cell>
          <cell r="P29" t="str">
            <v>รพช.F1 &gt;50,000 to 100,000</v>
          </cell>
          <cell r="Q29">
            <v>0</v>
          </cell>
          <cell r="R29">
            <v>0</v>
          </cell>
        </row>
        <row r="30">
          <cell r="A30" t="str">
            <v>11143</v>
          </cell>
          <cell r="B30" t="str">
            <v>โรงพยาบาลทุ่งหัวช้าง</v>
          </cell>
          <cell r="C30" t="str">
            <v>ทุ่งหัวช้าง,รพช.</v>
          </cell>
          <cell r="D30" t="str">
            <v>ทุ่งหัวช้าง</v>
          </cell>
          <cell r="E30">
            <v>1</v>
          </cell>
          <cell r="F30" t="str">
            <v>โรงพยาบาลชุมชน</v>
          </cell>
          <cell r="G30" t="str">
            <v>รพช.</v>
          </cell>
          <cell r="H30">
            <v>51</v>
          </cell>
          <cell r="I30" t="str">
            <v>ลำพูน</v>
          </cell>
          <cell r="J30" t="str">
            <v>30</v>
          </cell>
          <cell r="K30">
            <v>0</v>
          </cell>
          <cell r="L30" t="str">
            <v>F2</v>
          </cell>
          <cell r="M30">
            <v>5</v>
          </cell>
          <cell r="N30" t="str">
            <v>F2 &lt;=30,000</v>
          </cell>
          <cell r="O30" t="str">
            <v>001114300</v>
          </cell>
          <cell r="P30" t="str">
            <v>รพช.F2 &lt;=30,000</v>
          </cell>
          <cell r="Q30">
            <v>0</v>
          </cell>
          <cell r="R30">
            <v>0</v>
          </cell>
        </row>
        <row r="31">
          <cell r="A31" t="str">
            <v>11144</v>
          </cell>
          <cell r="B31" t="str">
            <v>โรงพยาบาลป่าซาง</v>
          </cell>
          <cell r="C31" t="str">
            <v>ป่าซาง,รพช.</v>
          </cell>
          <cell r="D31" t="str">
            <v>ป่าซาง</v>
          </cell>
          <cell r="E31">
            <v>1</v>
          </cell>
          <cell r="F31" t="str">
            <v>โรงพยาบาลชุมชน</v>
          </cell>
          <cell r="G31" t="str">
            <v>รพช.</v>
          </cell>
          <cell r="H31">
            <v>51</v>
          </cell>
          <cell r="I31" t="str">
            <v>ลำพูน</v>
          </cell>
          <cell r="J31" t="str">
            <v>75</v>
          </cell>
          <cell r="K31">
            <v>0</v>
          </cell>
          <cell r="L31" t="str">
            <v>F2</v>
          </cell>
          <cell r="M31">
            <v>6</v>
          </cell>
          <cell r="N31" t="str">
            <v>F2 30,000-=60,000</v>
          </cell>
          <cell r="O31" t="str">
            <v>001114400</v>
          </cell>
          <cell r="P31" t="str">
            <v>รพช.F2 &gt;30,000 to 60,000</v>
          </cell>
          <cell r="Q31">
            <v>0</v>
          </cell>
          <cell r="R31">
            <v>0</v>
          </cell>
        </row>
        <row r="32">
          <cell r="A32" t="str">
            <v>11145</v>
          </cell>
          <cell r="B32" t="str">
            <v>โรงพยาบาลบ้านธิ</v>
          </cell>
          <cell r="C32" t="str">
            <v>บ้านธิ,รพช.</v>
          </cell>
          <cell r="D32" t="str">
            <v>บ้านธิ</v>
          </cell>
          <cell r="E32">
            <v>1</v>
          </cell>
          <cell r="F32" t="str">
            <v>โรงพยาบาลชุมชน</v>
          </cell>
          <cell r="G32" t="str">
            <v>รพช.</v>
          </cell>
          <cell r="H32">
            <v>51</v>
          </cell>
          <cell r="I32" t="str">
            <v>ลำพูน</v>
          </cell>
          <cell r="J32" t="str">
            <v>30</v>
          </cell>
          <cell r="K32">
            <v>0</v>
          </cell>
          <cell r="L32" t="str">
            <v>F2</v>
          </cell>
          <cell r="M32">
            <v>5</v>
          </cell>
          <cell r="N32" t="str">
            <v>F2 &lt;=30,000</v>
          </cell>
          <cell r="O32" t="str">
            <v>001114500</v>
          </cell>
          <cell r="P32" t="str">
            <v>รพช.F2 &lt;=30,000</v>
          </cell>
          <cell r="Q32">
            <v>0</v>
          </cell>
          <cell r="R32">
            <v>0</v>
          </cell>
        </row>
        <row r="33">
          <cell r="A33" t="str">
            <v>24956</v>
          </cell>
          <cell r="B33" t="str">
            <v>โรงพยาบาลเวียงหนองล่อง</v>
          </cell>
          <cell r="C33" t="str">
            <v>เวียงหนองล่อง,รพช.</v>
          </cell>
          <cell r="D33" t="str">
            <v>เวียงหนองล่อง</v>
          </cell>
          <cell r="E33">
            <v>1</v>
          </cell>
          <cell r="F33" t="str">
            <v>โรงพยาบาลชุมชน</v>
          </cell>
          <cell r="G33" t="str">
            <v>รพช.</v>
          </cell>
          <cell r="H33">
            <v>51</v>
          </cell>
          <cell r="I33" t="str">
            <v>ลำพูน</v>
          </cell>
          <cell r="J33" t="str">
            <v>0</v>
          </cell>
          <cell r="K33" t="str">
            <v>S</v>
          </cell>
          <cell r="L33" t="str">
            <v>F3</v>
          </cell>
          <cell r="M33">
            <v>2</v>
          </cell>
          <cell r="N33" t="str">
            <v>F3 15,000-25,000</v>
          </cell>
          <cell r="O33" t="str">
            <v>002495600</v>
          </cell>
          <cell r="P33" t="str">
            <v>รพช.F3 &lt;=15,000</v>
          </cell>
          <cell r="Q33">
            <v>0</v>
          </cell>
          <cell r="R33">
            <v>0</v>
          </cell>
        </row>
        <row r="34">
          <cell r="A34" t="str">
            <v>10672</v>
          </cell>
          <cell r="B34" t="str">
            <v>โรงพยาบาลลำปาง</v>
          </cell>
          <cell r="C34" t="str">
            <v>ลำปาง,รพศ.</v>
          </cell>
          <cell r="D34" t="str">
            <v>ลำปาง</v>
          </cell>
          <cell r="E34">
            <v>1</v>
          </cell>
          <cell r="F34" t="str">
            <v>โรงพยาบาลศูนย์</v>
          </cell>
          <cell r="G34" t="str">
            <v>รพศ.</v>
          </cell>
          <cell r="H34">
            <v>52</v>
          </cell>
          <cell r="I34" t="str">
            <v>ลำปาง</v>
          </cell>
          <cell r="J34" t="str">
            <v>801</v>
          </cell>
          <cell r="K34">
            <v>0</v>
          </cell>
          <cell r="L34" t="str">
            <v>A</v>
          </cell>
          <cell r="M34">
            <v>19</v>
          </cell>
          <cell r="N34" t="str">
            <v>A &gt;700 to &lt;1000</v>
          </cell>
          <cell r="O34" t="str">
            <v>001067200</v>
          </cell>
          <cell r="P34" t="str">
            <v>รพศ.A &gt;700 to 1,000</v>
          </cell>
          <cell r="Q34">
            <v>0</v>
          </cell>
          <cell r="R34">
            <v>0</v>
          </cell>
        </row>
        <row r="35">
          <cell r="A35" t="str">
            <v>11146</v>
          </cell>
          <cell r="B35" t="str">
            <v>โรงพยาบาลแม่เมาะ</v>
          </cell>
          <cell r="C35" t="str">
            <v>แม่เมาะ,รพช.</v>
          </cell>
          <cell r="D35" t="str">
            <v>แม่เมาะ</v>
          </cell>
          <cell r="E35">
            <v>1</v>
          </cell>
          <cell r="F35" t="str">
            <v>โรงพยาบาลชุมชน</v>
          </cell>
          <cell r="G35" t="str">
            <v>รพช.</v>
          </cell>
          <cell r="H35">
            <v>52</v>
          </cell>
          <cell r="I35" t="str">
            <v>ลำปาง</v>
          </cell>
          <cell r="J35" t="str">
            <v>30</v>
          </cell>
          <cell r="K35">
            <v>0</v>
          </cell>
          <cell r="L35" t="str">
            <v>F2</v>
          </cell>
          <cell r="M35">
            <v>5</v>
          </cell>
          <cell r="N35" t="str">
            <v>F2 30,000-=60,000</v>
          </cell>
          <cell r="O35" t="str">
            <v>001114600</v>
          </cell>
          <cell r="P35" t="str">
            <v>รพช.F2 &lt;=30,000</v>
          </cell>
          <cell r="Q35">
            <v>0</v>
          </cell>
          <cell r="R35">
            <v>0</v>
          </cell>
        </row>
        <row r="36">
          <cell r="A36" t="str">
            <v>11147</v>
          </cell>
          <cell r="B36" t="str">
            <v>โรงพยาบาลเกาะคา</v>
          </cell>
          <cell r="C36" t="str">
            <v>เกาะคา,รพช.</v>
          </cell>
          <cell r="D36" t="str">
            <v>เกาะคา</v>
          </cell>
          <cell r="E36">
            <v>1</v>
          </cell>
          <cell r="F36" t="str">
            <v>โรงพยาบาลชุมชน</v>
          </cell>
          <cell r="G36" t="str">
            <v>รพช.</v>
          </cell>
          <cell r="H36">
            <v>52</v>
          </cell>
          <cell r="I36" t="str">
            <v>ลำปาง</v>
          </cell>
          <cell r="J36" t="str">
            <v>70</v>
          </cell>
          <cell r="K36">
            <v>0</v>
          </cell>
          <cell r="L36" t="str">
            <v>M2</v>
          </cell>
          <cell r="M36">
            <v>13</v>
          </cell>
          <cell r="N36" t="str">
            <v>M2 &lt;=100</v>
          </cell>
          <cell r="O36" t="str">
            <v>001114700</v>
          </cell>
          <cell r="P36" t="str">
            <v>รพช.M2 &gt;100</v>
          </cell>
          <cell r="Q36">
            <v>0</v>
          </cell>
          <cell r="R36">
            <v>0</v>
          </cell>
        </row>
        <row r="37">
          <cell r="A37" t="str">
            <v>11148</v>
          </cell>
          <cell r="B37" t="str">
            <v>โรงพยาบาลเสริมงาม</v>
          </cell>
          <cell r="C37" t="str">
            <v>เสริมงาม,รพช.</v>
          </cell>
          <cell r="D37" t="str">
            <v>เสริมงาม</v>
          </cell>
          <cell r="E37">
            <v>1</v>
          </cell>
          <cell r="F37" t="str">
            <v>โรงพยาบาลชุมชน</v>
          </cell>
          <cell r="G37" t="str">
            <v>รพช.</v>
          </cell>
          <cell r="H37">
            <v>52</v>
          </cell>
          <cell r="I37" t="str">
            <v>ลำปาง</v>
          </cell>
          <cell r="J37" t="str">
            <v>30</v>
          </cell>
          <cell r="K37">
            <v>0</v>
          </cell>
          <cell r="L37" t="str">
            <v>F2</v>
          </cell>
          <cell r="M37">
            <v>5</v>
          </cell>
          <cell r="N37" t="str">
            <v>F2 30,000-=60,000</v>
          </cell>
          <cell r="O37" t="str">
            <v>001114800</v>
          </cell>
          <cell r="P37" t="str">
            <v>รพช.F2 &lt;=30,000</v>
          </cell>
          <cell r="Q37">
            <v>0</v>
          </cell>
          <cell r="R37">
            <v>0</v>
          </cell>
        </row>
        <row r="38">
          <cell r="A38" t="str">
            <v>11149</v>
          </cell>
          <cell r="B38" t="str">
            <v>โรงพยาบาลงาว</v>
          </cell>
          <cell r="C38" t="str">
            <v>งาว,รพช.</v>
          </cell>
          <cell r="D38" t="str">
            <v>งาว</v>
          </cell>
          <cell r="E38">
            <v>1</v>
          </cell>
          <cell r="F38" t="str">
            <v>โรงพยาบาลชุมชน</v>
          </cell>
          <cell r="G38" t="str">
            <v>รพช.</v>
          </cell>
          <cell r="H38">
            <v>52</v>
          </cell>
          <cell r="I38" t="str">
            <v>ลำปาง</v>
          </cell>
          <cell r="J38" t="str">
            <v>30</v>
          </cell>
          <cell r="K38">
            <v>0</v>
          </cell>
          <cell r="L38" t="str">
            <v>F2</v>
          </cell>
          <cell r="M38">
            <v>6</v>
          </cell>
          <cell r="N38" t="str">
            <v>F2 30,000-=60,000</v>
          </cell>
          <cell r="O38" t="str">
            <v>001114900</v>
          </cell>
          <cell r="P38" t="str">
            <v>รพช.F2 &gt;30,000 to 60,000</v>
          </cell>
          <cell r="Q38">
            <v>0</v>
          </cell>
          <cell r="R38">
            <v>0</v>
          </cell>
        </row>
        <row r="39">
          <cell r="A39" t="str">
            <v>11150</v>
          </cell>
          <cell r="B39" t="str">
            <v>โรงพยาบาลแจ้ห่ม</v>
          </cell>
          <cell r="C39" t="str">
            <v>แจ้ห่ม,รพช.</v>
          </cell>
          <cell r="D39" t="str">
            <v>แจ้ห่ม</v>
          </cell>
          <cell r="E39">
            <v>1</v>
          </cell>
          <cell r="F39" t="str">
            <v>โรงพยาบาลชุมชน</v>
          </cell>
          <cell r="G39" t="str">
            <v>รพช.</v>
          </cell>
          <cell r="H39">
            <v>52</v>
          </cell>
          <cell r="I39" t="str">
            <v>ลำปาง</v>
          </cell>
          <cell r="J39" t="str">
            <v>30</v>
          </cell>
          <cell r="K39">
            <v>0</v>
          </cell>
          <cell r="L39" t="str">
            <v>F2</v>
          </cell>
          <cell r="M39">
            <v>5</v>
          </cell>
          <cell r="N39" t="str">
            <v>F2 30,000-=60,000</v>
          </cell>
          <cell r="O39" t="str">
            <v>001115000</v>
          </cell>
          <cell r="P39" t="str">
            <v>รพช.F2 &lt;=30,000</v>
          </cell>
          <cell r="Q39">
            <v>0</v>
          </cell>
          <cell r="R39">
            <v>0</v>
          </cell>
        </row>
        <row r="40">
          <cell r="A40" t="str">
            <v>11151</v>
          </cell>
          <cell r="B40" t="str">
            <v>โรงพยาบาลวังเหนือ</v>
          </cell>
          <cell r="C40" t="str">
            <v>วังเหนือ,รพช.</v>
          </cell>
          <cell r="D40" t="str">
            <v>วังเหนือ</v>
          </cell>
          <cell r="E40">
            <v>1</v>
          </cell>
          <cell r="F40" t="str">
            <v>โรงพยาบาลชุมชน</v>
          </cell>
          <cell r="G40" t="str">
            <v>รพช.</v>
          </cell>
          <cell r="H40">
            <v>52</v>
          </cell>
          <cell r="I40" t="str">
            <v>ลำปาง</v>
          </cell>
          <cell r="J40" t="str">
            <v>47</v>
          </cell>
          <cell r="K40">
            <v>0</v>
          </cell>
          <cell r="L40" t="str">
            <v>F2</v>
          </cell>
          <cell r="M40">
            <v>6</v>
          </cell>
          <cell r="N40" t="str">
            <v>F2 30,000-=60,000</v>
          </cell>
          <cell r="O40" t="str">
            <v>001115100</v>
          </cell>
          <cell r="P40" t="str">
            <v>รพช.F2 &gt;30,000 to 60,000</v>
          </cell>
          <cell r="Q40">
            <v>0</v>
          </cell>
          <cell r="R40">
            <v>0</v>
          </cell>
        </row>
        <row r="41">
          <cell r="A41" t="str">
            <v>11152</v>
          </cell>
          <cell r="B41" t="str">
            <v>โรงพยาบาลเถิน</v>
          </cell>
          <cell r="C41" t="str">
            <v>เถิน,รพช.</v>
          </cell>
          <cell r="D41" t="str">
            <v>เถิน</v>
          </cell>
          <cell r="E41">
            <v>1</v>
          </cell>
          <cell r="F41" t="str">
            <v>โรงพยาบาลชุมชน</v>
          </cell>
          <cell r="G41" t="str">
            <v>รพช.</v>
          </cell>
          <cell r="H41">
            <v>52</v>
          </cell>
          <cell r="I41" t="str">
            <v>ลำปาง</v>
          </cell>
          <cell r="J41" t="str">
            <v>65</v>
          </cell>
          <cell r="K41">
            <v>0</v>
          </cell>
          <cell r="L41" t="str">
            <v>M2</v>
          </cell>
          <cell r="M41">
            <v>12</v>
          </cell>
          <cell r="N41" t="str">
            <v>M2 &lt;=100</v>
          </cell>
          <cell r="O41" t="str">
            <v>001115200</v>
          </cell>
          <cell r="P41" t="str">
            <v>รพช.M2 &lt;=100</v>
          </cell>
          <cell r="Q41">
            <v>0</v>
          </cell>
          <cell r="R41">
            <v>0</v>
          </cell>
        </row>
        <row r="42">
          <cell r="A42" t="str">
            <v>11153</v>
          </cell>
          <cell r="B42" t="str">
            <v>โรงพยาบาลแม่พริก</v>
          </cell>
          <cell r="C42" t="str">
            <v>แม่พริก,รพช.</v>
          </cell>
          <cell r="D42" t="str">
            <v>แม่พริก</v>
          </cell>
          <cell r="E42">
            <v>1</v>
          </cell>
          <cell r="F42" t="str">
            <v>โรงพยาบาลชุมชน</v>
          </cell>
          <cell r="G42" t="str">
            <v>รพช.</v>
          </cell>
          <cell r="H42">
            <v>52</v>
          </cell>
          <cell r="I42" t="str">
            <v>ลำปาง</v>
          </cell>
          <cell r="J42" t="str">
            <v>30</v>
          </cell>
          <cell r="K42">
            <v>0</v>
          </cell>
          <cell r="L42" t="str">
            <v>F2</v>
          </cell>
          <cell r="M42">
            <v>5</v>
          </cell>
          <cell r="N42" t="str">
            <v>F2 &lt;=30,000</v>
          </cell>
          <cell r="O42" t="str">
            <v>001115300</v>
          </cell>
          <cell r="P42" t="str">
            <v>รพช.F2 &lt;=30,000</v>
          </cell>
          <cell r="Q42">
            <v>0</v>
          </cell>
          <cell r="R42">
            <v>0</v>
          </cell>
        </row>
        <row r="43">
          <cell r="A43" t="str">
            <v>11154</v>
          </cell>
          <cell r="B43" t="str">
            <v>โรงพยาบาลแม่ทะ</v>
          </cell>
          <cell r="C43" t="str">
            <v>แม่ทะ,รพช.</v>
          </cell>
          <cell r="D43" t="str">
            <v>แม่ทะ</v>
          </cell>
          <cell r="E43">
            <v>1</v>
          </cell>
          <cell r="F43" t="str">
            <v>โรงพยาบาลชุมชน</v>
          </cell>
          <cell r="G43" t="str">
            <v>รพช.</v>
          </cell>
          <cell r="H43">
            <v>52</v>
          </cell>
          <cell r="I43" t="str">
            <v>ลำปาง</v>
          </cell>
          <cell r="J43" t="str">
            <v>30</v>
          </cell>
          <cell r="K43">
            <v>0</v>
          </cell>
          <cell r="L43" t="str">
            <v>F2</v>
          </cell>
          <cell r="M43">
            <v>6</v>
          </cell>
          <cell r="N43" t="str">
            <v>F2 30,000-=60,000</v>
          </cell>
          <cell r="O43" t="str">
            <v>001115400</v>
          </cell>
          <cell r="P43" t="str">
            <v>รพช.F2 &gt;30,000 to 60,000</v>
          </cell>
          <cell r="Q43">
            <v>0</v>
          </cell>
          <cell r="R43">
            <v>0</v>
          </cell>
        </row>
        <row r="44">
          <cell r="A44" t="str">
            <v>11155</v>
          </cell>
          <cell r="B44" t="str">
            <v>โรงพยาบาลสบปราบ</v>
          </cell>
          <cell r="C44" t="str">
            <v>สบปราบ,รพช.</v>
          </cell>
          <cell r="D44" t="str">
            <v>สบปราบ</v>
          </cell>
          <cell r="E44">
            <v>1</v>
          </cell>
          <cell r="F44" t="str">
            <v>โรงพยาบาลชุมชน</v>
          </cell>
          <cell r="G44" t="str">
            <v>รพช.</v>
          </cell>
          <cell r="H44">
            <v>52</v>
          </cell>
          <cell r="I44" t="str">
            <v>ลำปาง</v>
          </cell>
          <cell r="J44" t="str">
            <v>30</v>
          </cell>
          <cell r="K44">
            <v>0</v>
          </cell>
          <cell r="L44" t="str">
            <v>F2</v>
          </cell>
          <cell r="M44">
            <v>5</v>
          </cell>
          <cell r="N44" t="str">
            <v>F2 &lt;=30,000</v>
          </cell>
          <cell r="O44" t="str">
            <v>001115500</v>
          </cell>
          <cell r="P44" t="str">
            <v>รพช.F2 &lt;=30,000</v>
          </cell>
          <cell r="Q44">
            <v>0</v>
          </cell>
          <cell r="R44">
            <v>0</v>
          </cell>
        </row>
        <row r="45">
          <cell r="A45" t="str">
            <v>11156</v>
          </cell>
          <cell r="B45" t="str">
            <v>โรงพยาบาลห้างฉัตร</v>
          </cell>
          <cell r="C45" t="str">
            <v>ห้างฉัตร,รพช.</v>
          </cell>
          <cell r="D45" t="str">
            <v>ห้างฉัตร</v>
          </cell>
          <cell r="E45">
            <v>1</v>
          </cell>
          <cell r="F45" t="str">
            <v>โรงพยาบาลชุมชน</v>
          </cell>
          <cell r="G45" t="str">
            <v>รพช.</v>
          </cell>
          <cell r="H45">
            <v>52</v>
          </cell>
          <cell r="I45" t="str">
            <v>ลำปาง</v>
          </cell>
          <cell r="J45" t="str">
            <v>30</v>
          </cell>
          <cell r="K45">
            <v>0</v>
          </cell>
          <cell r="L45" t="str">
            <v>F2</v>
          </cell>
          <cell r="M45">
            <v>6</v>
          </cell>
          <cell r="N45" t="str">
            <v>F2 30,000-=60,000</v>
          </cell>
          <cell r="O45" t="str">
            <v>001115600</v>
          </cell>
          <cell r="P45" t="str">
            <v>รพช.F2 &gt;30,000 to 60,000</v>
          </cell>
          <cell r="Q45">
            <v>0</v>
          </cell>
          <cell r="R45">
            <v>0</v>
          </cell>
        </row>
        <row r="46">
          <cell r="A46" t="str">
            <v>11157</v>
          </cell>
          <cell r="B46" t="str">
            <v>โรงพยาบาลเมืองปาน</v>
          </cell>
          <cell r="C46" t="str">
            <v>เมืองปาน,รพช.</v>
          </cell>
          <cell r="D46" t="str">
            <v>เมืองปาน</v>
          </cell>
          <cell r="E46">
            <v>1</v>
          </cell>
          <cell r="F46" t="str">
            <v>โรงพยาบาลชุมชน</v>
          </cell>
          <cell r="G46" t="str">
            <v>รพช.</v>
          </cell>
          <cell r="H46">
            <v>52</v>
          </cell>
          <cell r="I46" t="str">
            <v>ลำปาง</v>
          </cell>
          <cell r="J46" t="str">
            <v>34</v>
          </cell>
          <cell r="K46">
            <v>0</v>
          </cell>
          <cell r="L46" t="str">
            <v>F2</v>
          </cell>
          <cell r="M46">
            <v>5</v>
          </cell>
          <cell r="N46" t="str">
            <v>F2 30,000-=60,000</v>
          </cell>
          <cell r="O46" t="str">
            <v>001115700</v>
          </cell>
          <cell r="P46" t="str">
            <v>รพช.F2 &lt;=30,000</v>
          </cell>
          <cell r="Q46">
            <v>0</v>
          </cell>
          <cell r="R46">
            <v>0</v>
          </cell>
        </row>
        <row r="47">
          <cell r="A47" t="str">
            <v>10715</v>
          </cell>
          <cell r="B47" t="str">
            <v>โรงพยาบาลแพร่</v>
          </cell>
          <cell r="C47" t="str">
            <v>แพร่,รพท.</v>
          </cell>
          <cell r="D47" t="str">
            <v>แพร่</v>
          </cell>
          <cell r="E47">
            <v>1</v>
          </cell>
          <cell r="F47" t="str">
            <v>โรงพยาบาลทั่วไป</v>
          </cell>
          <cell r="G47" t="str">
            <v>รพท.</v>
          </cell>
          <cell r="H47">
            <v>54</v>
          </cell>
          <cell r="I47" t="str">
            <v>แพร่</v>
          </cell>
          <cell r="J47" t="str">
            <v>500</v>
          </cell>
          <cell r="K47">
            <v>0</v>
          </cell>
          <cell r="L47" t="str">
            <v>S</v>
          </cell>
          <cell r="M47">
            <v>17</v>
          </cell>
          <cell r="N47" t="str">
            <v>S &gt;400</v>
          </cell>
          <cell r="O47" t="str">
            <v>001071500</v>
          </cell>
          <cell r="P47" t="str">
            <v>รพท.S &gt;400</v>
          </cell>
          <cell r="Q47">
            <v>0</v>
          </cell>
          <cell r="R47">
            <v>0</v>
          </cell>
        </row>
        <row r="48">
          <cell r="A48" t="str">
            <v>11166</v>
          </cell>
          <cell r="B48" t="str">
            <v>โรงพยาบาลร้องกวาง</v>
          </cell>
          <cell r="C48" t="str">
            <v>ร้องกวาง,รพช.</v>
          </cell>
          <cell r="D48" t="str">
            <v>ร้องกวาง</v>
          </cell>
          <cell r="E48">
            <v>1</v>
          </cell>
          <cell r="F48" t="str">
            <v>โรงพยาบาลชุมชน</v>
          </cell>
          <cell r="G48" t="str">
            <v>รพช.</v>
          </cell>
          <cell r="H48">
            <v>54</v>
          </cell>
          <cell r="I48" t="str">
            <v>แพร่</v>
          </cell>
          <cell r="J48" t="str">
            <v>54</v>
          </cell>
          <cell r="K48">
            <v>0</v>
          </cell>
          <cell r="L48" t="str">
            <v>F2</v>
          </cell>
          <cell r="M48">
            <v>6</v>
          </cell>
          <cell r="N48" t="str">
            <v>F2 30,000-=60,000</v>
          </cell>
          <cell r="O48" t="str">
            <v>001116600</v>
          </cell>
          <cell r="P48" t="str">
            <v>รพช.F2 &gt;30,000 to 60,000</v>
          </cell>
          <cell r="Q48">
            <v>0</v>
          </cell>
          <cell r="R48">
            <v>0</v>
          </cell>
        </row>
        <row r="49">
          <cell r="A49" t="str">
            <v>11167</v>
          </cell>
          <cell r="B49" t="str">
            <v>โรงพยาบาลลอง</v>
          </cell>
          <cell r="C49" t="str">
            <v>ลอง,รพช.</v>
          </cell>
          <cell r="D49" t="str">
            <v>ลอง</v>
          </cell>
          <cell r="E49">
            <v>1</v>
          </cell>
          <cell r="F49" t="str">
            <v>โรงพยาบาลชุมชน</v>
          </cell>
          <cell r="G49" t="str">
            <v>รพช.</v>
          </cell>
          <cell r="H49">
            <v>54</v>
          </cell>
          <cell r="I49" t="str">
            <v>แพร่</v>
          </cell>
          <cell r="J49" t="str">
            <v>44</v>
          </cell>
          <cell r="K49">
            <v>0</v>
          </cell>
          <cell r="L49" t="str">
            <v>F2</v>
          </cell>
          <cell r="M49">
            <v>6</v>
          </cell>
          <cell r="N49" t="str">
            <v>F2 30,000-=60,000</v>
          </cell>
          <cell r="O49" t="str">
            <v>001116700</v>
          </cell>
          <cell r="P49" t="str">
            <v>รพช.F2 &gt;30,000 to 60,000</v>
          </cell>
          <cell r="Q49">
            <v>0</v>
          </cell>
          <cell r="R49">
            <v>0</v>
          </cell>
        </row>
        <row r="50">
          <cell r="A50" t="str">
            <v>11169</v>
          </cell>
          <cell r="B50" t="str">
            <v>โรงพยาบาลสูงเม่น</v>
          </cell>
          <cell r="C50" t="str">
            <v>สูงเม่น,รพช.</v>
          </cell>
          <cell r="D50" t="str">
            <v>สูงเม่น</v>
          </cell>
          <cell r="E50">
            <v>1</v>
          </cell>
          <cell r="F50" t="str">
            <v>โรงพยาบาลชุมชน</v>
          </cell>
          <cell r="G50" t="str">
            <v>รพช.</v>
          </cell>
          <cell r="H50">
            <v>54</v>
          </cell>
          <cell r="I50" t="str">
            <v>แพร่</v>
          </cell>
          <cell r="J50" t="str">
            <v>43</v>
          </cell>
          <cell r="K50">
            <v>0</v>
          </cell>
          <cell r="L50" t="str">
            <v>F2</v>
          </cell>
          <cell r="M50">
            <v>6</v>
          </cell>
          <cell r="N50" t="str">
            <v>F2 60,000-90,000</v>
          </cell>
          <cell r="O50" t="str">
            <v>001116900</v>
          </cell>
          <cell r="P50" t="str">
            <v>รพช.F2 &gt;30,000 to 60,000</v>
          </cell>
          <cell r="Q50">
            <v>0</v>
          </cell>
          <cell r="R50">
            <v>0</v>
          </cell>
        </row>
        <row r="51">
          <cell r="A51" t="str">
            <v>11170</v>
          </cell>
          <cell r="B51" t="str">
            <v>โรงพยาบาลสอง</v>
          </cell>
          <cell r="C51" t="str">
            <v>สอง,รพช.</v>
          </cell>
          <cell r="D51" t="str">
            <v>สอง</v>
          </cell>
          <cell r="E51">
            <v>1</v>
          </cell>
          <cell r="F51" t="str">
            <v>โรงพยาบาลชุมชน</v>
          </cell>
          <cell r="G51" t="str">
            <v>รพช.</v>
          </cell>
          <cell r="H51">
            <v>54</v>
          </cell>
          <cell r="I51" t="str">
            <v>แพร่</v>
          </cell>
          <cell r="J51" t="str">
            <v>35</v>
          </cell>
          <cell r="K51">
            <v>0</v>
          </cell>
          <cell r="L51" t="str">
            <v>F2</v>
          </cell>
          <cell r="M51">
            <v>6</v>
          </cell>
          <cell r="N51" t="str">
            <v>F2 30,000-=60,000</v>
          </cell>
          <cell r="O51" t="str">
            <v>001117000</v>
          </cell>
          <cell r="P51" t="str">
            <v>รพช.F2 &gt;30,000 to 60,000</v>
          </cell>
          <cell r="Q51">
            <v>0</v>
          </cell>
          <cell r="R51">
            <v>0</v>
          </cell>
        </row>
        <row r="52">
          <cell r="A52" t="str">
            <v>11171</v>
          </cell>
          <cell r="B52" t="str">
            <v>โรงพยาบาลวังชิ้น</v>
          </cell>
          <cell r="C52" t="str">
            <v>วังชิ้น,รพช.</v>
          </cell>
          <cell r="D52" t="str">
            <v>วังชิ้น</v>
          </cell>
          <cell r="E52">
            <v>1</v>
          </cell>
          <cell r="F52" t="str">
            <v>โรงพยาบาลชุมชน</v>
          </cell>
          <cell r="G52" t="str">
            <v>รพช.</v>
          </cell>
          <cell r="H52">
            <v>54</v>
          </cell>
          <cell r="I52" t="str">
            <v>แพร่</v>
          </cell>
          <cell r="J52" t="str">
            <v>30</v>
          </cell>
          <cell r="K52">
            <v>0</v>
          </cell>
          <cell r="L52" t="str">
            <v>F2</v>
          </cell>
          <cell r="M52">
            <v>6</v>
          </cell>
          <cell r="N52" t="str">
            <v>F2 30,000-=60,000</v>
          </cell>
          <cell r="O52" t="str">
            <v>001117100</v>
          </cell>
          <cell r="P52" t="str">
            <v>รพช.F2 &gt;30,000 to 60,000</v>
          </cell>
          <cell r="Q52">
            <v>0</v>
          </cell>
          <cell r="R52">
            <v>0</v>
          </cell>
        </row>
        <row r="53">
          <cell r="A53" t="str">
            <v>11172</v>
          </cell>
          <cell r="B53" t="str">
            <v>โรงพยาบาลหนองม่วงไข่</v>
          </cell>
          <cell r="C53" t="str">
            <v>หนองม่วงไข่,รพช.</v>
          </cell>
          <cell r="D53" t="str">
            <v>หนองม่วงไข่</v>
          </cell>
          <cell r="E53">
            <v>1</v>
          </cell>
          <cell r="F53" t="str">
            <v>โรงพยาบาลชุมชน</v>
          </cell>
          <cell r="G53" t="str">
            <v>รพช.</v>
          </cell>
          <cell r="H53">
            <v>54</v>
          </cell>
          <cell r="I53" t="str">
            <v>แพร่</v>
          </cell>
          <cell r="J53" t="str">
            <v>34</v>
          </cell>
          <cell r="K53">
            <v>0</v>
          </cell>
          <cell r="L53" t="str">
            <v>F2</v>
          </cell>
          <cell r="M53">
            <v>5</v>
          </cell>
          <cell r="N53" t="str">
            <v>F2 &lt;=30,000</v>
          </cell>
          <cell r="O53" t="str">
            <v>001117200</v>
          </cell>
          <cell r="P53" t="str">
            <v>รพช.F2 &lt;=30,000</v>
          </cell>
          <cell r="Q53">
            <v>0</v>
          </cell>
          <cell r="R53">
            <v>0</v>
          </cell>
        </row>
        <row r="54">
          <cell r="A54" t="str">
            <v>11452</v>
          </cell>
          <cell r="B54" t="str">
            <v>โรงพยาบาลสมเด็จพระยุพราชเด่นชัย</v>
          </cell>
          <cell r="C54" t="str">
            <v>สมเด็จพระยุพราชเด่นชัย,รพช.</v>
          </cell>
          <cell r="D54" t="str">
            <v>สมเด็จพระยุพราชเด่นชัย</v>
          </cell>
          <cell r="E54">
            <v>1</v>
          </cell>
          <cell r="F54" t="str">
            <v>โรงพยาบาลชุมชน</v>
          </cell>
          <cell r="G54" t="str">
            <v>รพช.</v>
          </cell>
          <cell r="H54">
            <v>54</v>
          </cell>
          <cell r="I54" t="str">
            <v>แพร่</v>
          </cell>
          <cell r="J54" t="str">
            <v>30</v>
          </cell>
          <cell r="K54">
            <v>0</v>
          </cell>
          <cell r="L54" t="str">
            <v>F1</v>
          </cell>
          <cell r="M54">
            <v>9</v>
          </cell>
          <cell r="N54" t="str">
            <v>F1 &lt;=50,000</v>
          </cell>
          <cell r="O54" t="str">
            <v>001145200</v>
          </cell>
          <cell r="P54" t="str">
            <v>รพช.F1 &lt;=50,000</v>
          </cell>
          <cell r="Q54">
            <v>0</v>
          </cell>
          <cell r="R54">
            <v>0</v>
          </cell>
        </row>
        <row r="55">
          <cell r="A55" t="str">
            <v>10716</v>
          </cell>
          <cell r="B55" t="str">
            <v>โรงพยาบาลน่าน</v>
          </cell>
          <cell r="C55" t="str">
            <v>น่าน,รพท.</v>
          </cell>
          <cell r="D55" t="str">
            <v>น่าน</v>
          </cell>
          <cell r="E55">
            <v>1</v>
          </cell>
          <cell r="F55" t="str">
            <v>โรงพยาบาลทั่วไป</v>
          </cell>
          <cell r="G55" t="str">
            <v>รพท.</v>
          </cell>
          <cell r="H55">
            <v>55</v>
          </cell>
          <cell r="I55" t="str">
            <v>น่าน</v>
          </cell>
          <cell r="J55" t="str">
            <v>502</v>
          </cell>
          <cell r="K55">
            <v>0</v>
          </cell>
          <cell r="L55" t="str">
            <v>S</v>
          </cell>
          <cell r="M55">
            <v>17</v>
          </cell>
          <cell r="N55" t="str">
            <v>S &gt;400</v>
          </cell>
          <cell r="O55" t="str">
            <v>001071600</v>
          </cell>
          <cell r="P55" t="str">
            <v>รพท.S &gt;400</v>
          </cell>
          <cell r="Q55">
            <v>0</v>
          </cell>
          <cell r="R55">
            <v>0</v>
          </cell>
        </row>
        <row r="56">
          <cell r="A56" t="str">
            <v>11173</v>
          </cell>
          <cell r="B56" t="str">
            <v>โรงพยาบาลแม่จริม</v>
          </cell>
          <cell r="C56" t="str">
            <v>แม่จริม,รพช.</v>
          </cell>
          <cell r="D56" t="str">
            <v>แม่จริม</v>
          </cell>
          <cell r="E56">
            <v>1</v>
          </cell>
          <cell r="F56" t="str">
            <v>โรงพยาบาลชุมชน</v>
          </cell>
          <cell r="G56" t="str">
            <v>รพช.</v>
          </cell>
          <cell r="H56">
            <v>55</v>
          </cell>
          <cell r="I56" t="str">
            <v>น่าน</v>
          </cell>
          <cell r="J56" t="str">
            <v>34</v>
          </cell>
          <cell r="K56">
            <v>0</v>
          </cell>
          <cell r="L56" t="str">
            <v>F2</v>
          </cell>
          <cell r="M56">
            <v>5</v>
          </cell>
          <cell r="N56" t="str">
            <v>F2 &lt;=30,000</v>
          </cell>
          <cell r="O56" t="str">
            <v>001117300</v>
          </cell>
          <cell r="P56" t="str">
            <v>รพช.F2 &lt;=30,000</v>
          </cell>
          <cell r="Q56">
            <v>0</v>
          </cell>
          <cell r="R56">
            <v>0</v>
          </cell>
        </row>
        <row r="57">
          <cell r="A57" t="str">
            <v>11174</v>
          </cell>
          <cell r="B57" t="str">
            <v>โรงพยาบาลบ้านหลวง</v>
          </cell>
          <cell r="C57" t="str">
            <v>บ้านหลวง,รพช.</v>
          </cell>
          <cell r="D57" t="str">
            <v>บ้านหลวง</v>
          </cell>
          <cell r="E57">
            <v>1</v>
          </cell>
          <cell r="F57" t="str">
            <v>โรงพยาบาลชุมชน</v>
          </cell>
          <cell r="G57" t="str">
            <v>รพช.</v>
          </cell>
          <cell r="H57">
            <v>55</v>
          </cell>
          <cell r="I57" t="str">
            <v>น่าน</v>
          </cell>
          <cell r="J57" t="str">
            <v>30</v>
          </cell>
          <cell r="K57">
            <v>0</v>
          </cell>
          <cell r="L57" t="str">
            <v>F2</v>
          </cell>
          <cell r="M57">
            <v>5</v>
          </cell>
          <cell r="N57" t="str">
            <v>F2 &lt;=30,000</v>
          </cell>
          <cell r="O57" t="str">
            <v>001117400</v>
          </cell>
          <cell r="P57" t="str">
            <v>รพช.F2 &lt;=30,000</v>
          </cell>
          <cell r="Q57">
            <v>0</v>
          </cell>
          <cell r="R57">
            <v>0</v>
          </cell>
        </row>
        <row r="58">
          <cell r="A58" t="str">
            <v>11175</v>
          </cell>
          <cell r="B58" t="str">
            <v>โรงพยาบาลนาน้อย</v>
          </cell>
          <cell r="C58" t="str">
            <v>นาน้อย,รพช.</v>
          </cell>
          <cell r="D58" t="str">
            <v>นาน้อย</v>
          </cell>
          <cell r="E58">
            <v>1</v>
          </cell>
          <cell r="F58" t="str">
            <v>โรงพยาบาลชุมชน</v>
          </cell>
          <cell r="G58" t="str">
            <v>รพช.</v>
          </cell>
          <cell r="H58">
            <v>55</v>
          </cell>
          <cell r="I58" t="str">
            <v>น่าน</v>
          </cell>
          <cell r="J58" t="str">
            <v>43</v>
          </cell>
          <cell r="K58">
            <v>0</v>
          </cell>
          <cell r="L58" t="str">
            <v>F2</v>
          </cell>
          <cell r="M58">
            <v>5</v>
          </cell>
          <cell r="N58" t="str">
            <v>F2 30,000-=60,000</v>
          </cell>
          <cell r="O58" t="str">
            <v>001117500</v>
          </cell>
          <cell r="P58" t="str">
            <v>รพช.F2 &lt;=30,000</v>
          </cell>
          <cell r="Q58">
            <v>0</v>
          </cell>
          <cell r="R58">
            <v>0</v>
          </cell>
        </row>
        <row r="59">
          <cell r="A59" t="str">
            <v>11176</v>
          </cell>
          <cell r="B59" t="str">
            <v>โรงพยาบาลท่าวังผา</v>
          </cell>
          <cell r="C59" t="str">
            <v>ท่าวังผา,รพช.</v>
          </cell>
          <cell r="D59" t="str">
            <v>ท่าวังผา</v>
          </cell>
          <cell r="E59">
            <v>1</v>
          </cell>
          <cell r="F59" t="str">
            <v>โรงพยาบาลชุมชน</v>
          </cell>
          <cell r="G59" t="str">
            <v>รพช.</v>
          </cell>
          <cell r="H59">
            <v>55</v>
          </cell>
          <cell r="I59" t="str">
            <v>น่าน</v>
          </cell>
          <cell r="J59" t="str">
            <v>49</v>
          </cell>
          <cell r="K59">
            <v>0</v>
          </cell>
          <cell r="L59" t="str">
            <v>F2</v>
          </cell>
          <cell r="M59">
            <v>6</v>
          </cell>
          <cell r="N59" t="str">
            <v>F2 30,000-=60,000</v>
          </cell>
          <cell r="O59" t="str">
            <v>001117600</v>
          </cell>
          <cell r="P59" t="str">
            <v>รพช.F2 &gt;30,000 to 60,000</v>
          </cell>
          <cell r="Q59">
            <v>0</v>
          </cell>
          <cell r="R59">
            <v>0</v>
          </cell>
        </row>
        <row r="60">
          <cell r="A60" t="str">
            <v>11177</v>
          </cell>
          <cell r="B60" t="str">
            <v>โรงพยาบาลเวียงสา</v>
          </cell>
          <cell r="C60" t="str">
            <v>เวียงสา,รพช.</v>
          </cell>
          <cell r="D60" t="str">
            <v>เวียงสา</v>
          </cell>
          <cell r="E60">
            <v>1</v>
          </cell>
          <cell r="F60" t="str">
            <v>โรงพยาบาลชุมชน</v>
          </cell>
          <cell r="G60" t="str">
            <v>รพช.</v>
          </cell>
          <cell r="H60">
            <v>55</v>
          </cell>
          <cell r="I60" t="str">
            <v>น่าน</v>
          </cell>
          <cell r="J60" t="str">
            <v>73</v>
          </cell>
          <cell r="K60">
            <v>0</v>
          </cell>
          <cell r="L60" t="str">
            <v>F2</v>
          </cell>
          <cell r="M60">
            <v>6</v>
          </cell>
          <cell r="N60" t="str">
            <v>F2 60,000-90,000</v>
          </cell>
          <cell r="O60" t="str">
            <v>001117700</v>
          </cell>
          <cell r="P60" t="str">
            <v>รพช.F2 &gt;30,000 to 60,000</v>
          </cell>
          <cell r="Q60">
            <v>0</v>
          </cell>
          <cell r="R60">
            <v>0</v>
          </cell>
        </row>
        <row r="61">
          <cell r="A61" t="str">
            <v>11178</v>
          </cell>
          <cell r="B61" t="str">
            <v>โรงพยาบาลทุ่งช้าง</v>
          </cell>
          <cell r="C61" t="str">
            <v>ทุ่งช้าง,รพช.</v>
          </cell>
          <cell r="D61" t="str">
            <v>ทุ่งช้าง</v>
          </cell>
          <cell r="E61">
            <v>1</v>
          </cell>
          <cell r="F61" t="str">
            <v>โรงพยาบาลชุมชน</v>
          </cell>
          <cell r="G61" t="str">
            <v>รพช.</v>
          </cell>
          <cell r="H61">
            <v>55</v>
          </cell>
          <cell r="I61" t="str">
            <v>น่าน</v>
          </cell>
          <cell r="J61" t="str">
            <v>30</v>
          </cell>
          <cell r="K61">
            <v>0</v>
          </cell>
          <cell r="L61" t="str">
            <v>F2</v>
          </cell>
          <cell r="M61">
            <v>5</v>
          </cell>
          <cell r="N61" t="str">
            <v>F2 &lt;=30,000</v>
          </cell>
          <cell r="O61" t="str">
            <v>001117800</v>
          </cell>
          <cell r="P61" t="str">
            <v>รพช.F2 &lt;=30,000</v>
          </cell>
          <cell r="Q61">
            <v>0</v>
          </cell>
          <cell r="R61">
            <v>0</v>
          </cell>
        </row>
        <row r="62">
          <cell r="A62" t="str">
            <v>11179</v>
          </cell>
          <cell r="B62" t="str">
            <v>โรงพยาบาลเชียงกลาง</v>
          </cell>
          <cell r="C62" t="str">
            <v>เชียงกลาง,รพช.</v>
          </cell>
          <cell r="D62" t="str">
            <v>เชียงกลาง</v>
          </cell>
          <cell r="E62">
            <v>1</v>
          </cell>
          <cell r="F62" t="str">
            <v>โรงพยาบาลชุมชน</v>
          </cell>
          <cell r="G62" t="str">
            <v>รพช.</v>
          </cell>
          <cell r="H62">
            <v>55</v>
          </cell>
          <cell r="I62" t="str">
            <v>น่าน</v>
          </cell>
          <cell r="J62" t="str">
            <v>42</v>
          </cell>
          <cell r="K62">
            <v>0</v>
          </cell>
          <cell r="L62" t="str">
            <v>F2</v>
          </cell>
          <cell r="M62">
            <v>5</v>
          </cell>
          <cell r="N62" t="str">
            <v>F2 &lt;=30,000</v>
          </cell>
          <cell r="O62" t="str">
            <v>001117900</v>
          </cell>
          <cell r="P62" t="str">
            <v>รพช.F2 &lt;=30,000</v>
          </cell>
          <cell r="Q62">
            <v>0</v>
          </cell>
          <cell r="R62">
            <v>0</v>
          </cell>
        </row>
        <row r="63">
          <cell r="A63" t="str">
            <v>11180</v>
          </cell>
          <cell r="B63" t="str">
            <v>โรงพยาบาลนาหมื่น</v>
          </cell>
          <cell r="C63" t="str">
            <v>นาหมื่น,รพช.</v>
          </cell>
          <cell r="D63" t="str">
            <v>นาหมื่น</v>
          </cell>
          <cell r="E63">
            <v>1</v>
          </cell>
          <cell r="F63" t="str">
            <v>โรงพยาบาลชุมชน</v>
          </cell>
          <cell r="G63" t="str">
            <v>รพช.</v>
          </cell>
          <cell r="H63">
            <v>55</v>
          </cell>
          <cell r="I63" t="str">
            <v>น่าน</v>
          </cell>
          <cell r="J63" t="str">
            <v>30</v>
          </cell>
          <cell r="K63">
            <v>0</v>
          </cell>
          <cell r="L63" t="str">
            <v>F2</v>
          </cell>
          <cell r="M63">
            <v>5</v>
          </cell>
          <cell r="N63" t="str">
            <v>F2 &lt;=30,000</v>
          </cell>
          <cell r="O63" t="str">
            <v>001118000</v>
          </cell>
          <cell r="P63" t="str">
            <v>รพช.F2 &lt;=30,000</v>
          </cell>
          <cell r="Q63">
            <v>0</v>
          </cell>
          <cell r="R63">
            <v>0</v>
          </cell>
        </row>
        <row r="64">
          <cell r="A64" t="str">
            <v>11181</v>
          </cell>
          <cell r="B64" t="str">
            <v>โรงพยาบาลสันติสุข</v>
          </cell>
          <cell r="C64" t="str">
            <v>สันติสุข,รพช.</v>
          </cell>
          <cell r="D64" t="str">
            <v>สันติสุข</v>
          </cell>
          <cell r="E64">
            <v>1</v>
          </cell>
          <cell r="F64" t="str">
            <v>โรงพยาบาลชุมชน</v>
          </cell>
          <cell r="G64" t="str">
            <v>รพช.</v>
          </cell>
          <cell r="H64">
            <v>55</v>
          </cell>
          <cell r="I64" t="str">
            <v>น่าน</v>
          </cell>
          <cell r="J64" t="str">
            <v>30</v>
          </cell>
          <cell r="K64">
            <v>0</v>
          </cell>
          <cell r="L64" t="str">
            <v>F2</v>
          </cell>
          <cell r="M64">
            <v>5</v>
          </cell>
          <cell r="N64" t="str">
            <v>F2 &lt;=30,000</v>
          </cell>
          <cell r="O64" t="str">
            <v>001118100</v>
          </cell>
          <cell r="P64" t="str">
            <v>รพช.F2 &lt;=30,000</v>
          </cell>
          <cell r="Q64">
            <v>0</v>
          </cell>
          <cell r="R64">
            <v>0</v>
          </cell>
        </row>
        <row r="65">
          <cell r="A65" t="str">
            <v>11182</v>
          </cell>
          <cell r="B65" t="str">
            <v>โรงพยาบาลบ่อเกลือ</v>
          </cell>
          <cell r="C65" t="str">
            <v>บ่อเกลือ,รพช.</v>
          </cell>
          <cell r="D65" t="str">
            <v>บ่อเกลือ</v>
          </cell>
          <cell r="E65">
            <v>1</v>
          </cell>
          <cell r="F65" t="str">
            <v>โรงพยาบาลชุมชน</v>
          </cell>
          <cell r="G65" t="str">
            <v>รพช.</v>
          </cell>
          <cell r="H65">
            <v>55</v>
          </cell>
          <cell r="I65" t="str">
            <v>น่าน</v>
          </cell>
          <cell r="J65" t="str">
            <v>21</v>
          </cell>
          <cell r="K65">
            <v>0</v>
          </cell>
          <cell r="L65" t="str">
            <v>F2</v>
          </cell>
          <cell r="M65">
            <v>5</v>
          </cell>
          <cell r="N65" t="str">
            <v>F2 &lt;=30,000</v>
          </cell>
          <cell r="O65" t="str">
            <v>001118200</v>
          </cell>
          <cell r="P65" t="str">
            <v>รพช.F2 &lt;=30,000</v>
          </cell>
          <cell r="Q65">
            <v>0</v>
          </cell>
          <cell r="R65">
            <v>0</v>
          </cell>
        </row>
        <row r="66">
          <cell r="A66" t="str">
            <v>11183</v>
          </cell>
          <cell r="B66" t="str">
            <v>โรงพยาบาลสองแคว</v>
          </cell>
          <cell r="C66" t="str">
            <v>สองแคว,รพช.</v>
          </cell>
          <cell r="D66" t="str">
            <v>สองแคว</v>
          </cell>
          <cell r="E66">
            <v>1</v>
          </cell>
          <cell r="F66" t="str">
            <v>โรงพยาบาลชุมชน</v>
          </cell>
          <cell r="G66" t="str">
            <v>รพช.</v>
          </cell>
          <cell r="H66">
            <v>55</v>
          </cell>
          <cell r="I66" t="str">
            <v>น่าน</v>
          </cell>
          <cell r="J66" t="str">
            <v>30</v>
          </cell>
          <cell r="K66">
            <v>0</v>
          </cell>
          <cell r="L66" t="str">
            <v>F2</v>
          </cell>
          <cell r="M66">
            <v>5</v>
          </cell>
          <cell r="N66" t="str">
            <v>F2 &lt;=30,000</v>
          </cell>
          <cell r="O66" t="str">
            <v>001118300</v>
          </cell>
          <cell r="P66" t="str">
            <v>รพช.F2 &lt;=30,000</v>
          </cell>
          <cell r="Q66">
            <v>0</v>
          </cell>
          <cell r="R66">
            <v>0</v>
          </cell>
        </row>
        <row r="67">
          <cell r="A67" t="str">
            <v>11453</v>
          </cell>
          <cell r="B67" t="str">
            <v>โรงพยาบาลสมเด็จพระยุพราชปัว</v>
          </cell>
          <cell r="C67" t="str">
            <v>สมเด็จพระยุพราชปัว,รพช.</v>
          </cell>
          <cell r="D67" t="str">
            <v>สมเด็จพระยุพราชปัว</v>
          </cell>
          <cell r="E67">
            <v>1</v>
          </cell>
          <cell r="F67" t="str">
            <v>โรงพยาบาลชุมชน</v>
          </cell>
          <cell r="G67" t="str">
            <v>รพช.</v>
          </cell>
          <cell r="H67">
            <v>55</v>
          </cell>
          <cell r="I67" t="str">
            <v>น่าน</v>
          </cell>
          <cell r="J67" t="str">
            <v>105</v>
          </cell>
          <cell r="K67">
            <v>0</v>
          </cell>
          <cell r="L67" t="str">
            <v>M2</v>
          </cell>
          <cell r="M67">
            <v>13</v>
          </cell>
          <cell r="N67" t="str">
            <v>M2 &gt;100</v>
          </cell>
          <cell r="O67" t="str">
            <v>001145300</v>
          </cell>
          <cell r="P67" t="str">
            <v>รพช.M2 &gt;100</v>
          </cell>
          <cell r="Q67">
            <v>0</v>
          </cell>
          <cell r="R67">
            <v>0</v>
          </cell>
        </row>
        <row r="68">
          <cell r="A68" t="str">
            <v>11625</v>
          </cell>
          <cell r="B68" t="str">
            <v>โรงพยาบาลเฉลิมพระเกียรติ</v>
          </cell>
          <cell r="C68" t="str">
            <v>เฉลิมพระเกียรติ(น่าน),รพช.</v>
          </cell>
          <cell r="D68" t="str">
            <v>เฉลิมพระเกียรติ(น่าน)</v>
          </cell>
          <cell r="E68">
            <v>1</v>
          </cell>
          <cell r="F68" t="str">
            <v>โรงพยาบาลชุมชน</v>
          </cell>
          <cell r="G68" t="str">
            <v>รพช.</v>
          </cell>
          <cell r="H68">
            <v>55</v>
          </cell>
          <cell r="I68" t="str">
            <v>น่าน</v>
          </cell>
          <cell r="J68" t="str">
            <v>30</v>
          </cell>
          <cell r="K68">
            <v>0</v>
          </cell>
          <cell r="L68" t="str">
            <v>F2</v>
          </cell>
          <cell r="M68">
            <v>5</v>
          </cell>
          <cell r="N68" t="str">
            <v>F2 &lt;=30,000</v>
          </cell>
          <cell r="O68" t="str">
            <v>001162500</v>
          </cell>
          <cell r="P68" t="str">
            <v>รพช.F2 &lt;=30,000</v>
          </cell>
          <cell r="Q68">
            <v>0</v>
          </cell>
          <cell r="R68">
            <v>0</v>
          </cell>
        </row>
        <row r="69">
          <cell r="A69" t="str">
            <v>25017</v>
          </cell>
          <cell r="B69" t="str">
            <v>โรงพยาบาลภูเพียง</v>
          </cell>
          <cell r="C69" t="str">
            <v>ภูเพียง,รพช.</v>
          </cell>
          <cell r="D69" t="str">
            <v>ภูเพียง</v>
          </cell>
          <cell r="E69">
            <v>1</v>
          </cell>
          <cell r="F69" t="str">
            <v>โรงพยาบาลชุมชน</v>
          </cell>
          <cell r="G69" t="str">
            <v>รพช.</v>
          </cell>
          <cell r="H69">
            <v>55</v>
          </cell>
          <cell r="I69" t="str">
            <v>น่าน</v>
          </cell>
          <cell r="J69" t="str">
            <v>0</v>
          </cell>
          <cell r="K69" t="str">
            <v>S</v>
          </cell>
          <cell r="L69" t="str">
            <v>F3</v>
          </cell>
          <cell r="M69">
            <v>2</v>
          </cell>
          <cell r="N69" t="str">
            <v>F3 &gt;=25,000</v>
          </cell>
          <cell r="O69" t="str">
            <v>002501700</v>
          </cell>
          <cell r="P69" t="str">
            <v>รพช.F3 &lt;=15,000</v>
          </cell>
          <cell r="Q69">
            <v>0</v>
          </cell>
          <cell r="R69">
            <v>0</v>
          </cell>
        </row>
        <row r="70">
          <cell r="A70" t="str">
            <v>10717</v>
          </cell>
          <cell r="B70" t="str">
            <v>โรงพยาบาลพะเยา</v>
          </cell>
          <cell r="C70" t="str">
            <v>พะเยา,รพท.</v>
          </cell>
          <cell r="D70" t="str">
            <v>พะเยา</v>
          </cell>
          <cell r="E70">
            <v>1</v>
          </cell>
          <cell r="F70" t="str">
            <v>โรงพยาบาลทั่วไป</v>
          </cell>
          <cell r="G70" t="str">
            <v>รพท.</v>
          </cell>
          <cell r="H70">
            <v>56</v>
          </cell>
          <cell r="I70" t="str">
            <v>พะเยา</v>
          </cell>
          <cell r="J70" t="str">
            <v>400</v>
          </cell>
          <cell r="K70" t="str">
            <v>S</v>
          </cell>
          <cell r="L70" t="str">
            <v>S</v>
          </cell>
          <cell r="M70">
            <v>16</v>
          </cell>
          <cell r="N70" t="str">
            <v>S &gt;400</v>
          </cell>
          <cell r="O70" t="str">
            <v>001071700</v>
          </cell>
          <cell r="P70" t="str">
            <v>รพท.S &lt;=400</v>
          </cell>
          <cell r="Q70">
            <v>0</v>
          </cell>
          <cell r="R70">
            <v>0</v>
          </cell>
        </row>
        <row r="71">
          <cell r="A71" t="str">
            <v>10718</v>
          </cell>
          <cell r="B71" t="str">
            <v>โรงพยาบาลเชียงคำ</v>
          </cell>
          <cell r="C71" t="str">
            <v>เชียงคำ,รพท.</v>
          </cell>
          <cell r="D71" t="str">
            <v>เชียงคำ</v>
          </cell>
          <cell r="E71">
            <v>1</v>
          </cell>
          <cell r="F71" t="str">
            <v>โรงพยาบาลทั่วไป</v>
          </cell>
          <cell r="G71" t="str">
            <v>รพท.</v>
          </cell>
          <cell r="H71">
            <v>56</v>
          </cell>
          <cell r="I71" t="str">
            <v>พะเยา</v>
          </cell>
          <cell r="J71" t="str">
            <v>231</v>
          </cell>
          <cell r="K71" t="str">
            <v>S</v>
          </cell>
          <cell r="L71" t="str">
            <v>M1</v>
          </cell>
          <cell r="M71">
            <v>15</v>
          </cell>
          <cell r="N71" t="str">
            <v>M1 &gt;200</v>
          </cell>
          <cell r="O71" t="str">
            <v>001071800</v>
          </cell>
          <cell r="P71" t="str">
            <v>รพท.M1 &gt;200</v>
          </cell>
          <cell r="Q71">
            <v>0</v>
          </cell>
          <cell r="R71">
            <v>0</v>
          </cell>
        </row>
        <row r="72">
          <cell r="A72" t="str">
            <v>11184</v>
          </cell>
          <cell r="B72" t="str">
            <v>โรงพยาบาลจุน</v>
          </cell>
          <cell r="C72" t="str">
            <v>จุน,รพช.</v>
          </cell>
          <cell r="D72" t="str">
            <v>จุน</v>
          </cell>
          <cell r="E72">
            <v>1</v>
          </cell>
          <cell r="F72" t="str">
            <v>โรงพยาบาลชุมชน</v>
          </cell>
          <cell r="G72" t="str">
            <v>รพช.</v>
          </cell>
          <cell r="H72">
            <v>56</v>
          </cell>
          <cell r="I72" t="str">
            <v>พะเยา</v>
          </cell>
          <cell r="J72" t="str">
            <v>54</v>
          </cell>
          <cell r="K72" t="str">
            <v>S</v>
          </cell>
          <cell r="L72" t="str">
            <v>F2</v>
          </cell>
          <cell r="M72">
            <v>6</v>
          </cell>
          <cell r="N72" t="str">
            <v>F2 30,000-=60,000</v>
          </cell>
          <cell r="O72" t="str">
            <v>001118400</v>
          </cell>
          <cell r="P72" t="str">
            <v>รพช.F2 &gt;30,000 to 60,000</v>
          </cell>
          <cell r="Q72">
            <v>0</v>
          </cell>
          <cell r="R72">
            <v>0</v>
          </cell>
        </row>
        <row r="73">
          <cell r="A73" t="str">
            <v>11185</v>
          </cell>
          <cell r="B73" t="str">
            <v>โรงพยาบาลเชียงม่วน</v>
          </cell>
          <cell r="C73" t="str">
            <v>เชียงม่วน,รพช.</v>
          </cell>
          <cell r="D73" t="str">
            <v>เชียงม่วน</v>
          </cell>
          <cell r="E73">
            <v>1</v>
          </cell>
          <cell r="F73" t="str">
            <v>โรงพยาบาลชุมชน</v>
          </cell>
          <cell r="G73" t="str">
            <v>รพช.</v>
          </cell>
          <cell r="H73">
            <v>56</v>
          </cell>
          <cell r="I73" t="str">
            <v>พะเยา</v>
          </cell>
          <cell r="J73" t="str">
            <v>30</v>
          </cell>
          <cell r="K73" t="str">
            <v>S</v>
          </cell>
          <cell r="L73" t="str">
            <v>F2</v>
          </cell>
          <cell r="M73">
            <v>5</v>
          </cell>
          <cell r="N73" t="str">
            <v>F2 &lt;=30,000</v>
          </cell>
          <cell r="O73" t="str">
            <v>001118500</v>
          </cell>
          <cell r="P73" t="str">
            <v>รพช.F2 &lt;=30,000</v>
          </cell>
          <cell r="Q73">
            <v>0</v>
          </cell>
          <cell r="R73">
            <v>0</v>
          </cell>
        </row>
        <row r="74">
          <cell r="A74" t="str">
            <v>11186</v>
          </cell>
          <cell r="B74" t="str">
            <v>โรงพยาบาลดอกคำใต้</v>
          </cell>
          <cell r="C74" t="str">
            <v>ดอกคำใต้,รพช.</v>
          </cell>
          <cell r="D74" t="str">
            <v>ดอกคำใต้</v>
          </cell>
          <cell r="E74">
            <v>1</v>
          </cell>
          <cell r="F74" t="str">
            <v>โรงพยาบาลชุมชน</v>
          </cell>
          <cell r="G74" t="str">
            <v>รพช.</v>
          </cell>
          <cell r="H74">
            <v>56</v>
          </cell>
          <cell r="I74" t="str">
            <v>พะเยา</v>
          </cell>
          <cell r="J74" t="str">
            <v>80</v>
          </cell>
          <cell r="K74" t="str">
            <v>S</v>
          </cell>
          <cell r="L74" t="str">
            <v>F2</v>
          </cell>
          <cell r="M74">
            <v>6</v>
          </cell>
          <cell r="N74" t="str">
            <v>F2 60,000-90,000</v>
          </cell>
          <cell r="O74" t="str">
            <v>001118600</v>
          </cell>
          <cell r="P74" t="str">
            <v>รพช.F2 &gt;30,000 to 60,000</v>
          </cell>
          <cell r="Q74">
            <v>0</v>
          </cell>
          <cell r="R74">
            <v>0</v>
          </cell>
        </row>
        <row r="75">
          <cell r="A75" t="str">
            <v>11187</v>
          </cell>
          <cell r="B75" t="str">
            <v>โรงพยาบาลปง</v>
          </cell>
          <cell r="C75" t="str">
            <v>ปง,รพช.</v>
          </cell>
          <cell r="D75" t="str">
            <v>ปง</v>
          </cell>
          <cell r="E75">
            <v>1</v>
          </cell>
          <cell r="F75" t="str">
            <v>โรงพยาบาลชุมชน</v>
          </cell>
          <cell r="G75" t="str">
            <v>รพช.</v>
          </cell>
          <cell r="H75">
            <v>56</v>
          </cell>
          <cell r="I75" t="str">
            <v>พะเยา</v>
          </cell>
          <cell r="J75" t="str">
            <v>36</v>
          </cell>
          <cell r="K75" t="str">
            <v>S</v>
          </cell>
          <cell r="L75" t="str">
            <v>F2</v>
          </cell>
          <cell r="M75">
            <v>6</v>
          </cell>
          <cell r="N75" t="str">
            <v>F2 30,000-=60,000</v>
          </cell>
          <cell r="O75" t="str">
            <v>001118700</v>
          </cell>
          <cell r="P75" t="str">
            <v>รพช.F2 &gt;30,000 to 60,000</v>
          </cell>
          <cell r="Q75">
            <v>0</v>
          </cell>
          <cell r="R75">
            <v>0</v>
          </cell>
        </row>
        <row r="76">
          <cell r="A76" t="str">
            <v>11188</v>
          </cell>
          <cell r="B76" t="str">
            <v>โรงพยาบาลแม่ใจ</v>
          </cell>
          <cell r="C76" t="str">
            <v>แม่ใจ,รพช.</v>
          </cell>
          <cell r="D76" t="str">
            <v>แม่ใจ</v>
          </cell>
          <cell r="E76">
            <v>1</v>
          </cell>
          <cell r="F76" t="str">
            <v>โรงพยาบาลชุมชน</v>
          </cell>
          <cell r="G76" t="str">
            <v>รพช.</v>
          </cell>
          <cell r="H76">
            <v>56</v>
          </cell>
          <cell r="I76" t="str">
            <v>พะเยา</v>
          </cell>
          <cell r="J76" t="str">
            <v>34</v>
          </cell>
          <cell r="K76" t="str">
            <v>S</v>
          </cell>
          <cell r="L76" t="str">
            <v>F2</v>
          </cell>
          <cell r="M76">
            <v>5</v>
          </cell>
          <cell r="N76" t="str">
            <v>F2 30,000-=60,000</v>
          </cell>
          <cell r="O76" t="str">
            <v>001118800</v>
          </cell>
          <cell r="P76" t="str">
            <v>รพช.F2 &lt;=30,000</v>
          </cell>
          <cell r="Q76">
            <v>0</v>
          </cell>
          <cell r="R76">
            <v>0</v>
          </cell>
        </row>
        <row r="77">
          <cell r="A77" t="str">
            <v>40744</v>
          </cell>
          <cell r="B77" t="str">
            <v>โรงพยาบาลภูซาง</v>
          </cell>
          <cell r="C77" t="str">
            <v>ภูซาง,รพช.</v>
          </cell>
          <cell r="D77" t="str">
            <v>ภูซาง</v>
          </cell>
          <cell r="E77">
            <v>1</v>
          </cell>
          <cell r="F77" t="str">
            <v>โรงพยาบาลชุมชน</v>
          </cell>
          <cell r="G77" t="str">
            <v>รพช.</v>
          </cell>
          <cell r="H77">
            <v>56</v>
          </cell>
          <cell r="I77" t="str">
            <v>พะเยา</v>
          </cell>
          <cell r="J77" t="str">
            <v>0</v>
          </cell>
          <cell r="K77" t="str">
            <v>S</v>
          </cell>
          <cell r="L77" t="str">
            <v>F3</v>
          </cell>
          <cell r="M77">
            <v>1</v>
          </cell>
          <cell r="N77" t="str">
            <v>F3 &gt;=25,000</v>
          </cell>
          <cell r="O77" t="str">
            <v>004074400</v>
          </cell>
          <cell r="P77" t="str">
            <v>รพช.Is.any Pop</v>
          </cell>
          <cell r="Q77">
            <v>0</v>
          </cell>
          <cell r="R77">
            <v>0</v>
          </cell>
        </row>
        <row r="78">
          <cell r="A78" t="str">
            <v>40745</v>
          </cell>
          <cell r="B78" t="str">
            <v>โรงพยาบาลภูกามยาว</v>
          </cell>
          <cell r="C78" t="str">
            <v>ภูกามยาว,รพช.</v>
          </cell>
          <cell r="D78" t="str">
            <v>ภูกามยาว</v>
          </cell>
          <cell r="E78">
            <v>1</v>
          </cell>
          <cell r="F78" t="str">
            <v>โรงพยาบาลชุมชน</v>
          </cell>
          <cell r="G78" t="str">
            <v>รพช.</v>
          </cell>
          <cell r="H78">
            <v>56</v>
          </cell>
          <cell r="I78" t="str">
            <v>พะเยา</v>
          </cell>
          <cell r="J78" t="str">
            <v>0</v>
          </cell>
          <cell r="K78" t="str">
            <v>S</v>
          </cell>
          <cell r="L78" t="str">
            <v>F3</v>
          </cell>
          <cell r="M78">
            <v>1</v>
          </cell>
          <cell r="N78" t="str">
            <v>F3 15,000-25,000</v>
          </cell>
          <cell r="O78" t="str">
            <v>004074500</v>
          </cell>
          <cell r="P78" t="str">
            <v>รพช.Is.any Pop</v>
          </cell>
          <cell r="Q78">
            <v>0</v>
          </cell>
          <cell r="R78">
            <v>0</v>
          </cell>
        </row>
        <row r="79">
          <cell r="A79" t="str">
            <v>10674</v>
          </cell>
          <cell r="B79" t="str">
            <v>โรงพยาบาลเชียงรายประชานุเคราะห์</v>
          </cell>
          <cell r="C79" t="str">
            <v>เชียงรายประชานุเคราะห์,รพศ.</v>
          </cell>
          <cell r="D79" t="str">
            <v>เชียงรายประชานุเคราะห์</v>
          </cell>
          <cell r="E79">
            <v>1</v>
          </cell>
          <cell r="F79" t="str">
            <v>โรงพยาบาลศูนย์</v>
          </cell>
          <cell r="G79" t="str">
            <v>รพศ.</v>
          </cell>
          <cell r="H79">
            <v>57</v>
          </cell>
          <cell r="I79" t="str">
            <v>เชียงราย</v>
          </cell>
          <cell r="J79" t="str">
            <v>787</v>
          </cell>
          <cell r="K79" t="str">
            <v>S</v>
          </cell>
          <cell r="L79" t="str">
            <v>A</v>
          </cell>
          <cell r="M79">
            <v>19</v>
          </cell>
          <cell r="N79" t="str">
            <v>A &gt;700 to &lt;1000</v>
          </cell>
          <cell r="O79" t="str">
            <v>001067400</v>
          </cell>
          <cell r="P79" t="str">
            <v>รพศ.A &gt;700 to 1,000</v>
          </cell>
          <cell r="Q79">
            <v>0</v>
          </cell>
          <cell r="R79">
            <v>0</v>
          </cell>
        </row>
        <row r="80">
          <cell r="A80" t="str">
            <v>11189</v>
          </cell>
          <cell r="B80" t="str">
            <v>โรงพยาบาลเทิง</v>
          </cell>
          <cell r="C80" t="str">
            <v>เทิง,รพช.</v>
          </cell>
          <cell r="D80" t="str">
            <v>เทิง</v>
          </cell>
          <cell r="E80">
            <v>1</v>
          </cell>
          <cell r="F80" t="str">
            <v>โรงพยาบาลชุมชน</v>
          </cell>
          <cell r="G80" t="str">
            <v>รพช.</v>
          </cell>
          <cell r="H80">
            <v>57</v>
          </cell>
          <cell r="I80" t="str">
            <v>เชียงราย</v>
          </cell>
          <cell r="J80" t="str">
            <v>66</v>
          </cell>
          <cell r="K80">
            <v>0</v>
          </cell>
          <cell r="L80" t="str">
            <v>F1</v>
          </cell>
          <cell r="M80">
            <v>10</v>
          </cell>
          <cell r="N80" t="str">
            <v>F1 50,000-100,000</v>
          </cell>
          <cell r="O80" t="str">
            <v>001118900</v>
          </cell>
          <cell r="P80" t="str">
            <v>รพช.F1 &gt;50,000 to 100,000</v>
          </cell>
          <cell r="Q80">
            <v>0</v>
          </cell>
          <cell r="R80">
            <v>0</v>
          </cell>
        </row>
        <row r="81">
          <cell r="A81" t="str">
            <v>11190</v>
          </cell>
          <cell r="B81" t="str">
            <v>โรงพยาบาลพาน</v>
          </cell>
          <cell r="C81" t="str">
            <v>พาน,รพช.</v>
          </cell>
          <cell r="D81" t="str">
            <v>พาน</v>
          </cell>
          <cell r="E81">
            <v>1</v>
          </cell>
          <cell r="F81" t="str">
            <v>โรงพยาบาลชุมชน</v>
          </cell>
          <cell r="G81" t="str">
            <v>รพช.</v>
          </cell>
          <cell r="H81">
            <v>57</v>
          </cell>
          <cell r="I81" t="str">
            <v>เชียงราย</v>
          </cell>
          <cell r="J81" t="str">
            <v>118</v>
          </cell>
          <cell r="K81" t="str">
            <v>S</v>
          </cell>
          <cell r="L81" t="str">
            <v>F1</v>
          </cell>
          <cell r="M81">
            <v>10</v>
          </cell>
          <cell r="N81" t="str">
            <v>F1 &gt;=100,000</v>
          </cell>
          <cell r="O81" t="str">
            <v>001119000</v>
          </cell>
          <cell r="P81" t="str">
            <v>รพช.F1 &gt;50,000 to 100,000</v>
          </cell>
          <cell r="Q81">
            <v>0</v>
          </cell>
          <cell r="R81">
            <v>0</v>
          </cell>
        </row>
        <row r="82">
          <cell r="A82" t="str">
            <v>11191</v>
          </cell>
          <cell r="B82" t="str">
            <v>โรงพยาบาลป่าแดด</v>
          </cell>
          <cell r="C82" t="str">
            <v>ป่าแดด,รพช.</v>
          </cell>
          <cell r="D82" t="str">
            <v>ป่าแดด</v>
          </cell>
          <cell r="E82">
            <v>1</v>
          </cell>
          <cell r="F82" t="str">
            <v>โรงพยาบาลชุมชน</v>
          </cell>
          <cell r="G82" t="str">
            <v>รพช.</v>
          </cell>
          <cell r="H82">
            <v>57</v>
          </cell>
          <cell r="I82" t="str">
            <v>เชียงราย</v>
          </cell>
          <cell r="J82" t="str">
            <v>30</v>
          </cell>
          <cell r="K82" t="str">
            <v>S</v>
          </cell>
          <cell r="L82" t="str">
            <v>F2</v>
          </cell>
          <cell r="M82">
            <v>5</v>
          </cell>
          <cell r="N82" t="str">
            <v>F2 &lt;=30,000</v>
          </cell>
          <cell r="O82" t="str">
            <v>001119100</v>
          </cell>
          <cell r="P82" t="str">
            <v>รพช.F2 &lt;=30,000</v>
          </cell>
          <cell r="Q82">
            <v>0</v>
          </cell>
          <cell r="R82">
            <v>0</v>
          </cell>
        </row>
        <row r="83">
          <cell r="A83" t="str">
            <v>11192</v>
          </cell>
          <cell r="B83" t="str">
            <v>โรงพยาบาลแม่จัน</v>
          </cell>
          <cell r="C83" t="str">
            <v>แม่จัน,รพช.</v>
          </cell>
          <cell r="D83" t="str">
            <v>แม่จัน</v>
          </cell>
          <cell r="E83">
            <v>1</v>
          </cell>
          <cell r="F83" t="str">
            <v>โรงพยาบาลชุมชน</v>
          </cell>
          <cell r="G83" t="str">
            <v>รพช.</v>
          </cell>
          <cell r="H83">
            <v>57</v>
          </cell>
          <cell r="I83" t="str">
            <v>เชียงราย</v>
          </cell>
          <cell r="J83" t="str">
            <v>101</v>
          </cell>
          <cell r="K83" t="str">
            <v>S</v>
          </cell>
          <cell r="L83" t="str">
            <v>M2</v>
          </cell>
          <cell r="M83">
            <v>13</v>
          </cell>
          <cell r="N83" t="str">
            <v>M2 &gt;100</v>
          </cell>
          <cell r="O83" t="str">
            <v>001119200</v>
          </cell>
          <cell r="P83" t="str">
            <v>รพช.M2 &gt;100</v>
          </cell>
          <cell r="Q83">
            <v>0</v>
          </cell>
          <cell r="R83">
            <v>0</v>
          </cell>
        </row>
        <row r="84">
          <cell r="A84" t="str">
            <v>11193</v>
          </cell>
          <cell r="B84" t="str">
            <v>โรงพยาบาลเชียงแสน</v>
          </cell>
          <cell r="C84" t="str">
            <v>เชียงแสน,รพช.</v>
          </cell>
          <cell r="D84" t="str">
            <v>เชียงแสน</v>
          </cell>
          <cell r="E84">
            <v>1</v>
          </cell>
          <cell r="F84" t="str">
            <v>โรงพยาบาลชุมชน</v>
          </cell>
          <cell r="G84" t="str">
            <v>รพช.</v>
          </cell>
          <cell r="H84">
            <v>57</v>
          </cell>
          <cell r="I84" t="str">
            <v>เชียงราย</v>
          </cell>
          <cell r="J84" t="str">
            <v>60</v>
          </cell>
          <cell r="K84" t="str">
            <v>S</v>
          </cell>
          <cell r="L84" t="str">
            <v>F2</v>
          </cell>
          <cell r="M84">
            <v>6</v>
          </cell>
          <cell r="N84" t="str">
            <v>F2 30,000-=60,000</v>
          </cell>
          <cell r="O84" t="str">
            <v>001119300</v>
          </cell>
          <cell r="P84" t="str">
            <v>รพช.F2 &gt;30,000 to 60,000</v>
          </cell>
          <cell r="Q84">
            <v>0</v>
          </cell>
          <cell r="R84">
            <v>0</v>
          </cell>
        </row>
        <row r="85">
          <cell r="A85" t="str">
            <v>11194</v>
          </cell>
          <cell r="B85" t="str">
            <v>โรงพยาบาลแม่สาย</v>
          </cell>
          <cell r="C85" t="str">
            <v>แม่สาย,รพช.</v>
          </cell>
          <cell r="D85" t="str">
            <v>แม่สาย</v>
          </cell>
          <cell r="E85">
            <v>1</v>
          </cell>
          <cell r="F85" t="str">
            <v>โรงพยาบาลชุมชน</v>
          </cell>
          <cell r="G85" t="str">
            <v>รพช.</v>
          </cell>
          <cell r="H85">
            <v>57</v>
          </cell>
          <cell r="I85" t="str">
            <v>เชียงราย</v>
          </cell>
          <cell r="J85" t="str">
            <v>97</v>
          </cell>
          <cell r="K85" t="str">
            <v>S</v>
          </cell>
          <cell r="L85" t="str">
            <v>M2</v>
          </cell>
          <cell r="M85">
            <v>12</v>
          </cell>
          <cell r="N85" t="str">
            <v>M2 &lt;=100</v>
          </cell>
          <cell r="O85" t="str">
            <v>001119400</v>
          </cell>
          <cell r="P85" t="str">
            <v>รพช.M2 &lt;=100</v>
          </cell>
          <cell r="Q85">
            <v>0</v>
          </cell>
          <cell r="R85">
            <v>0</v>
          </cell>
        </row>
        <row r="86">
          <cell r="A86" t="str">
            <v>11195</v>
          </cell>
          <cell r="B86" t="str">
            <v>โรงพยาบาลแม่สรวย</v>
          </cell>
          <cell r="C86" t="str">
            <v>แม่สรวย,รพช.</v>
          </cell>
          <cell r="D86" t="str">
            <v>แม่สรวย</v>
          </cell>
          <cell r="E86">
            <v>1</v>
          </cell>
          <cell r="F86" t="str">
            <v>โรงพยาบาลชุมชน</v>
          </cell>
          <cell r="G86" t="str">
            <v>รพช.</v>
          </cell>
          <cell r="H86">
            <v>57</v>
          </cell>
          <cell r="I86" t="str">
            <v>เชียงราย</v>
          </cell>
          <cell r="J86" t="str">
            <v>65</v>
          </cell>
          <cell r="K86" t="str">
            <v>S</v>
          </cell>
          <cell r="L86" t="str">
            <v>F2</v>
          </cell>
          <cell r="M86">
            <v>7</v>
          </cell>
          <cell r="N86" t="str">
            <v>F2 60,000-90,000</v>
          </cell>
          <cell r="O86" t="str">
            <v>001119500</v>
          </cell>
          <cell r="P86" t="str">
            <v>รพช.F2 &gt;60,000 to 90,000</v>
          </cell>
          <cell r="Q86">
            <v>0</v>
          </cell>
          <cell r="R86">
            <v>0</v>
          </cell>
        </row>
        <row r="87">
          <cell r="A87" t="str">
            <v>11196</v>
          </cell>
          <cell r="B87" t="str">
            <v>โรงพยาบาลเวียงป่าเป้า</v>
          </cell>
          <cell r="C87" t="str">
            <v>เวียงป่าเป้า,รพช.</v>
          </cell>
          <cell r="D87" t="str">
            <v>เวียงป่าเป้า</v>
          </cell>
          <cell r="E87">
            <v>1</v>
          </cell>
          <cell r="F87" t="str">
            <v>โรงพยาบาลชุมชน</v>
          </cell>
          <cell r="G87" t="str">
            <v>รพช.</v>
          </cell>
          <cell r="H87">
            <v>57</v>
          </cell>
          <cell r="I87" t="str">
            <v>เชียงราย</v>
          </cell>
          <cell r="J87" t="str">
            <v>72</v>
          </cell>
          <cell r="K87" t="str">
            <v>S</v>
          </cell>
          <cell r="L87" t="str">
            <v>F1</v>
          </cell>
          <cell r="M87">
            <v>10</v>
          </cell>
          <cell r="N87" t="str">
            <v>F1 50,000-100,000</v>
          </cell>
          <cell r="O87" t="str">
            <v>001119600</v>
          </cell>
          <cell r="P87" t="str">
            <v>รพช.F1 &gt;50,000 to 100,000</v>
          </cell>
          <cell r="Q87">
            <v>0</v>
          </cell>
          <cell r="R87">
            <v>0</v>
          </cell>
        </row>
        <row r="88">
          <cell r="A88" t="str">
            <v>11197</v>
          </cell>
          <cell r="B88" t="str">
            <v>โรงพยาบาลพญาเม็งราย</v>
          </cell>
          <cell r="C88" t="str">
            <v>พญาเม็งราย,รพช.</v>
          </cell>
          <cell r="D88" t="str">
            <v>พญาเม็งราย</v>
          </cell>
          <cell r="E88">
            <v>1</v>
          </cell>
          <cell r="F88" t="str">
            <v>โรงพยาบาลชุมชน</v>
          </cell>
          <cell r="G88" t="str">
            <v>รพช.</v>
          </cell>
          <cell r="H88">
            <v>57</v>
          </cell>
          <cell r="I88" t="str">
            <v>เชียงราย</v>
          </cell>
          <cell r="J88" t="str">
            <v>48</v>
          </cell>
          <cell r="K88" t="str">
            <v>S</v>
          </cell>
          <cell r="L88" t="str">
            <v>F2</v>
          </cell>
          <cell r="M88">
            <v>6</v>
          </cell>
          <cell r="N88" t="str">
            <v>F2 30,000-=60,000</v>
          </cell>
          <cell r="O88" t="str">
            <v>001119700</v>
          </cell>
          <cell r="P88" t="str">
            <v>รพช.F2 &gt;30,000 to 60,000</v>
          </cell>
          <cell r="Q88">
            <v>0</v>
          </cell>
          <cell r="R88">
            <v>0</v>
          </cell>
        </row>
        <row r="89">
          <cell r="A89" t="str">
            <v>11198</v>
          </cell>
          <cell r="B89" t="str">
            <v>โรงพยาบาลเวียงแก่น</v>
          </cell>
          <cell r="C89" t="str">
            <v>เวียงแก่น,รพช.</v>
          </cell>
          <cell r="D89" t="str">
            <v>เวียงแก่น</v>
          </cell>
          <cell r="E89">
            <v>1</v>
          </cell>
          <cell r="F89" t="str">
            <v>โรงพยาบาลชุมชน</v>
          </cell>
          <cell r="G89" t="str">
            <v>รพช.</v>
          </cell>
          <cell r="H89">
            <v>57</v>
          </cell>
          <cell r="I89" t="str">
            <v>เชียงราย</v>
          </cell>
          <cell r="J89" t="str">
            <v>30</v>
          </cell>
          <cell r="K89" t="str">
            <v>S</v>
          </cell>
          <cell r="L89" t="str">
            <v>F2</v>
          </cell>
          <cell r="M89">
            <v>5</v>
          </cell>
          <cell r="N89" t="str">
            <v>F2 30,000-=60,000</v>
          </cell>
          <cell r="O89" t="str">
            <v>001119800</v>
          </cell>
          <cell r="P89" t="str">
            <v>รพช.F2 &lt;=30,000</v>
          </cell>
          <cell r="Q89">
            <v>0</v>
          </cell>
          <cell r="R89">
            <v>0</v>
          </cell>
        </row>
        <row r="90">
          <cell r="A90" t="str">
            <v>11199</v>
          </cell>
          <cell r="B90" t="str">
            <v>โรงพยาบาลขุนตาล</v>
          </cell>
          <cell r="C90" t="str">
            <v>ขุนตาล,รพช.</v>
          </cell>
          <cell r="D90" t="str">
            <v>ขุนตาล</v>
          </cell>
          <cell r="E90">
            <v>1</v>
          </cell>
          <cell r="F90" t="str">
            <v>โรงพยาบาลชุมชน</v>
          </cell>
          <cell r="G90" t="str">
            <v>รพช.</v>
          </cell>
          <cell r="H90">
            <v>57</v>
          </cell>
          <cell r="I90" t="str">
            <v>เชียงราย</v>
          </cell>
          <cell r="J90" t="str">
            <v>34</v>
          </cell>
          <cell r="K90" t="str">
            <v>S</v>
          </cell>
          <cell r="L90" t="str">
            <v>F2</v>
          </cell>
          <cell r="M90">
            <v>5</v>
          </cell>
          <cell r="N90" t="str">
            <v>F2 30,000-=60,000</v>
          </cell>
          <cell r="O90" t="str">
            <v>001119900</v>
          </cell>
          <cell r="P90" t="str">
            <v>รพช.F2 &lt;=30,000</v>
          </cell>
          <cell r="Q90">
            <v>0</v>
          </cell>
          <cell r="R90">
            <v>0</v>
          </cell>
        </row>
        <row r="91">
          <cell r="A91" t="str">
            <v>11200</v>
          </cell>
          <cell r="B91" t="str">
            <v>โรงพยาบาลแม่ฟ้าหลวง</v>
          </cell>
          <cell r="C91" t="str">
            <v>แม่ฟ้าหลวง,รพช.</v>
          </cell>
          <cell r="D91" t="str">
            <v>แม่ฟ้าหลวง</v>
          </cell>
          <cell r="E91">
            <v>1</v>
          </cell>
          <cell r="F91" t="str">
            <v>โรงพยาบาลชุมชน</v>
          </cell>
          <cell r="G91" t="str">
            <v>รพช.</v>
          </cell>
          <cell r="H91">
            <v>57</v>
          </cell>
          <cell r="I91" t="str">
            <v>เชียงราย</v>
          </cell>
          <cell r="J91" t="str">
            <v>30</v>
          </cell>
          <cell r="K91" t="str">
            <v>S</v>
          </cell>
          <cell r="L91" t="str">
            <v>F2</v>
          </cell>
          <cell r="M91">
            <v>5</v>
          </cell>
          <cell r="N91" t="str">
            <v>F2 60,000-90,000</v>
          </cell>
          <cell r="O91" t="str">
            <v>001120000</v>
          </cell>
          <cell r="P91" t="str">
            <v>รพช.F2 &lt;=30,000</v>
          </cell>
          <cell r="Q91">
            <v>0</v>
          </cell>
          <cell r="R91">
            <v>0</v>
          </cell>
        </row>
        <row r="92">
          <cell r="A92" t="str">
            <v>11201</v>
          </cell>
          <cell r="B92" t="str">
            <v>โรงพยาบาลแม่ลาว</v>
          </cell>
          <cell r="C92" t="str">
            <v>แม่ลาว,รพช.</v>
          </cell>
          <cell r="D92" t="str">
            <v>แม่ลาว</v>
          </cell>
          <cell r="E92">
            <v>1</v>
          </cell>
          <cell r="F92" t="str">
            <v>โรงพยาบาลชุมชน</v>
          </cell>
          <cell r="G92" t="str">
            <v>รพช.</v>
          </cell>
          <cell r="H92">
            <v>57</v>
          </cell>
          <cell r="I92" t="str">
            <v>เชียงราย</v>
          </cell>
          <cell r="J92" t="str">
            <v>30</v>
          </cell>
          <cell r="K92" t="str">
            <v>S</v>
          </cell>
          <cell r="L92" t="str">
            <v>F2</v>
          </cell>
          <cell r="M92">
            <v>5</v>
          </cell>
          <cell r="N92" t="str">
            <v>F2 30,000-=60,000</v>
          </cell>
          <cell r="O92" t="str">
            <v>001120100</v>
          </cell>
          <cell r="P92" t="str">
            <v>รพช.F2 &lt;=30,000</v>
          </cell>
          <cell r="Q92">
            <v>0</v>
          </cell>
          <cell r="R92">
            <v>0</v>
          </cell>
        </row>
        <row r="93">
          <cell r="A93" t="str">
            <v>11202</v>
          </cell>
          <cell r="B93" t="str">
            <v>โรงพยาบาลเวียงเชียงรุ้ง</v>
          </cell>
          <cell r="C93" t="str">
            <v>เวียงเชียงรุ้ง,รพช.</v>
          </cell>
          <cell r="D93" t="str">
            <v>เวียงเชียงรุ้ง</v>
          </cell>
          <cell r="E93">
            <v>1</v>
          </cell>
          <cell r="F93" t="str">
            <v>โรงพยาบาลชุมชน</v>
          </cell>
          <cell r="G93" t="str">
            <v>รพช.</v>
          </cell>
          <cell r="H93">
            <v>57</v>
          </cell>
          <cell r="I93" t="str">
            <v>เชียงราย</v>
          </cell>
          <cell r="J93" t="str">
            <v>30</v>
          </cell>
          <cell r="K93" t="str">
            <v>S</v>
          </cell>
          <cell r="L93" t="str">
            <v>F2</v>
          </cell>
          <cell r="M93">
            <v>5</v>
          </cell>
          <cell r="N93" t="str">
            <v>F2 &lt;=30,000</v>
          </cell>
          <cell r="O93" t="str">
            <v>001120200</v>
          </cell>
          <cell r="P93" t="str">
            <v>รพช.F2 &lt;=30,000</v>
          </cell>
          <cell r="Q93">
            <v>0</v>
          </cell>
          <cell r="R93">
            <v>0</v>
          </cell>
        </row>
        <row r="94">
          <cell r="A94" t="str">
            <v>11454</v>
          </cell>
          <cell r="B94" t="str">
            <v>โรงพยาบาลสมเด็จพระยุพราชเชียงของ</v>
          </cell>
          <cell r="C94" t="str">
            <v>สมเด็จพระยุพราชเชียงของ,รพช.</v>
          </cell>
          <cell r="D94" t="str">
            <v>สมเด็จพระยุพราชเชียงของ</v>
          </cell>
          <cell r="E94">
            <v>1</v>
          </cell>
          <cell r="F94" t="str">
            <v>โรงพยาบาลชุมชน</v>
          </cell>
          <cell r="G94" t="str">
            <v>รพช.</v>
          </cell>
          <cell r="H94">
            <v>57</v>
          </cell>
          <cell r="I94" t="str">
            <v>เชียงราย</v>
          </cell>
          <cell r="J94" t="str">
            <v>68</v>
          </cell>
          <cell r="K94" t="str">
            <v>S</v>
          </cell>
          <cell r="L94" t="str">
            <v>F1</v>
          </cell>
          <cell r="M94">
            <v>9</v>
          </cell>
          <cell r="N94" t="str">
            <v>F1 50,000-100,000</v>
          </cell>
          <cell r="O94" t="str">
            <v>001145400</v>
          </cell>
          <cell r="P94" t="str">
            <v>รพช.F1 &lt;=50,000</v>
          </cell>
          <cell r="Q94">
            <v>0</v>
          </cell>
          <cell r="R94">
            <v>0</v>
          </cell>
        </row>
        <row r="95">
          <cell r="A95" t="str">
            <v>15012</v>
          </cell>
          <cell r="B95" t="str">
            <v>โรงพยาบาลสมเด็จพระญาณสังวร</v>
          </cell>
          <cell r="C95" t="str">
            <v>สมเด็จพระญาณสังวร,รพช.</v>
          </cell>
          <cell r="D95" t="str">
            <v>สมเด็จพระญาณสังวร</v>
          </cell>
          <cell r="E95">
            <v>1</v>
          </cell>
          <cell r="F95" t="str">
            <v>โรงพยาบาลชุมชน</v>
          </cell>
          <cell r="G95" t="str">
            <v>รพช.</v>
          </cell>
          <cell r="H95">
            <v>57</v>
          </cell>
          <cell r="I95" t="str">
            <v>เชียงราย</v>
          </cell>
          <cell r="J95" t="str">
            <v>30</v>
          </cell>
          <cell r="K95" t="str">
            <v>S</v>
          </cell>
          <cell r="L95" t="str">
            <v>F2</v>
          </cell>
          <cell r="M95">
            <v>6</v>
          </cell>
          <cell r="N95" t="str">
            <v>F2 30,000-=60,000</v>
          </cell>
          <cell r="O95" t="str">
            <v>001501200</v>
          </cell>
          <cell r="P95" t="str">
            <v>รพช.F2 &gt;30,000 to 60,000</v>
          </cell>
          <cell r="Q95">
            <v>0</v>
          </cell>
          <cell r="R95">
            <v>0</v>
          </cell>
        </row>
        <row r="96">
          <cell r="A96" t="str">
            <v>28823</v>
          </cell>
          <cell r="B96" t="str">
            <v>โรงพยาบาลดอยหลวง</v>
          </cell>
          <cell r="C96" t="str">
            <v>ดอยหลวง,รพช.</v>
          </cell>
          <cell r="D96" t="str">
            <v>ดอยหลวง</v>
          </cell>
          <cell r="E96">
            <v>1</v>
          </cell>
          <cell r="F96" t="str">
            <v>โรงพยาบาลชุมชน</v>
          </cell>
          <cell r="G96" t="str">
            <v>รพช.</v>
          </cell>
          <cell r="H96">
            <v>57</v>
          </cell>
          <cell r="I96" t="str">
            <v>เชียงราย</v>
          </cell>
          <cell r="J96" t="str">
            <v>0</v>
          </cell>
          <cell r="K96" t="str">
            <v>S</v>
          </cell>
          <cell r="L96" t="str">
            <v>F3</v>
          </cell>
          <cell r="M96">
            <v>2</v>
          </cell>
          <cell r="N96" t="str">
            <v>F3 15,000-25,000</v>
          </cell>
          <cell r="O96" t="str">
            <v>002882300</v>
          </cell>
          <cell r="P96" t="str">
            <v>รพช.F3 &lt;=15,000</v>
          </cell>
          <cell r="Q96">
            <v>0</v>
          </cell>
          <cell r="R96">
            <v>0</v>
          </cell>
        </row>
        <row r="97">
          <cell r="A97" t="str">
            <v>10719</v>
          </cell>
          <cell r="B97" t="str">
            <v>โรงพยาบาลศรีสังวาลย์</v>
          </cell>
          <cell r="C97" t="str">
            <v>ศรีสังวาลย์,รพท.</v>
          </cell>
          <cell r="D97" t="str">
            <v>ศรีสังวาลย์</v>
          </cell>
          <cell r="E97">
            <v>1</v>
          </cell>
          <cell r="F97" t="str">
            <v>โรงพยาบาลทั่วไป</v>
          </cell>
          <cell r="G97" t="str">
            <v>รพท.</v>
          </cell>
          <cell r="H97">
            <v>58</v>
          </cell>
          <cell r="I97" t="str">
            <v>แม่ฮ่องสอน</v>
          </cell>
          <cell r="J97" t="str">
            <v>150</v>
          </cell>
          <cell r="K97" t="str">
            <v>S</v>
          </cell>
          <cell r="L97" t="str">
            <v>S</v>
          </cell>
          <cell r="M97">
            <v>16</v>
          </cell>
          <cell r="N97" t="str">
            <v>S &lt;=400</v>
          </cell>
          <cell r="O97" t="str">
            <v>001071900</v>
          </cell>
          <cell r="P97" t="str">
            <v>รพท.S &lt;=400</v>
          </cell>
          <cell r="Q97">
            <v>0</v>
          </cell>
          <cell r="R97">
            <v>0</v>
          </cell>
        </row>
        <row r="98">
          <cell r="A98" t="str">
            <v>11203</v>
          </cell>
          <cell r="B98" t="str">
            <v>โรงพยาบาลขุนยวม</v>
          </cell>
          <cell r="C98" t="str">
            <v>ขุนยวม,รพช.</v>
          </cell>
          <cell r="D98" t="str">
            <v>ขุนยวม</v>
          </cell>
          <cell r="E98">
            <v>1</v>
          </cell>
          <cell r="F98" t="str">
            <v>โรงพยาบาลชุมชน</v>
          </cell>
          <cell r="G98" t="str">
            <v>รพช.</v>
          </cell>
          <cell r="H98">
            <v>58</v>
          </cell>
          <cell r="I98" t="str">
            <v>แม่ฮ่องสอน</v>
          </cell>
          <cell r="J98" t="str">
            <v>30</v>
          </cell>
          <cell r="K98" t="str">
            <v>S</v>
          </cell>
          <cell r="L98" t="str">
            <v>F2</v>
          </cell>
          <cell r="M98">
            <v>5</v>
          </cell>
          <cell r="N98" t="str">
            <v>F2 &lt;=30,000</v>
          </cell>
          <cell r="O98" t="str">
            <v>001120300</v>
          </cell>
          <cell r="P98" t="str">
            <v>รพช.F2 &lt;=30,000</v>
          </cell>
          <cell r="Q98">
            <v>0</v>
          </cell>
          <cell r="R98">
            <v>0</v>
          </cell>
        </row>
        <row r="99">
          <cell r="A99" t="str">
            <v>11204</v>
          </cell>
          <cell r="B99" t="str">
            <v>โรงพยาบาลปาย</v>
          </cell>
          <cell r="C99" t="str">
            <v>ปาย,รพช.</v>
          </cell>
          <cell r="D99" t="str">
            <v>ปาย</v>
          </cell>
          <cell r="E99">
            <v>1</v>
          </cell>
          <cell r="F99" t="str">
            <v>โรงพยาบาลชุมชน</v>
          </cell>
          <cell r="G99" t="str">
            <v>รพช.</v>
          </cell>
          <cell r="H99">
            <v>58</v>
          </cell>
          <cell r="I99" t="str">
            <v>แม่ฮ่องสอน</v>
          </cell>
          <cell r="J99" t="str">
            <v>60</v>
          </cell>
          <cell r="K99">
            <v>0</v>
          </cell>
          <cell r="L99" t="str">
            <v>F1</v>
          </cell>
          <cell r="M99">
            <v>9</v>
          </cell>
          <cell r="N99" t="str">
            <v>F1 &lt;=50,000</v>
          </cell>
          <cell r="O99" t="str">
            <v>001120400</v>
          </cell>
          <cell r="P99" t="str">
            <v>รพช.F1 &lt;=50,000</v>
          </cell>
          <cell r="Q99">
            <v>0</v>
          </cell>
          <cell r="R99">
            <v>0</v>
          </cell>
        </row>
        <row r="100">
          <cell r="A100" t="str">
            <v>11205</v>
          </cell>
          <cell r="B100" t="str">
            <v>โรงพยาบาลแม่สะเรียง</v>
          </cell>
          <cell r="C100" t="str">
            <v>แม่สะเรียง,รพช.</v>
          </cell>
          <cell r="D100" t="str">
            <v>แม่สะเรียง</v>
          </cell>
          <cell r="E100">
            <v>1</v>
          </cell>
          <cell r="F100" t="str">
            <v>โรงพยาบาลชุมชน</v>
          </cell>
          <cell r="G100" t="str">
            <v>รพช.</v>
          </cell>
          <cell r="H100">
            <v>58</v>
          </cell>
          <cell r="I100" t="str">
            <v>แม่ฮ่องสอน</v>
          </cell>
          <cell r="J100" t="str">
            <v>115</v>
          </cell>
          <cell r="K100">
            <v>0</v>
          </cell>
          <cell r="L100" t="str">
            <v>M2</v>
          </cell>
          <cell r="M100">
            <v>13</v>
          </cell>
          <cell r="N100" t="str">
            <v>M2 &gt;100</v>
          </cell>
          <cell r="O100" t="str">
            <v>001120500</v>
          </cell>
          <cell r="P100" t="str">
            <v>รพช.M2 &gt;100</v>
          </cell>
          <cell r="Q100">
            <v>0</v>
          </cell>
          <cell r="R100">
            <v>0</v>
          </cell>
        </row>
        <row r="101">
          <cell r="A101" t="str">
            <v>11206</v>
          </cell>
          <cell r="B101" t="str">
            <v>โรงพยาบาลแม่ลาน้อย</v>
          </cell>
          <cell r="C101" t="str">
            <v>แม่ลาน้อย,รพช.</v>
          </cell>
          <cell r="D101" t="str">
            <v>แม่ลาน้อย</v>
          </cell>
          <cell r="E101">
            <v>1</v>
          </cell>
          <cell r="F101" t="str">
            <v>โรงพยาบาลชุมชน</v>
          </cell>
          <cell r="G101" t="str">
            <v>รพช.</v>
          </cell>
          <cell r="H101">
            <v>58</v>
          </cell>
          <cell r="I101" t="str">
            <v>แม่ฮ่องสอน</v>
          </cell>
          <cell r="J101" t="str">
            <v>30</v>
          </cell>
          <cell r="K101">
            <v>0</v>
          </cell>
          <cell r="L101" t="str">
            <v>F2</v>
          </cell>
          <cell r="M101">
            <v>5</v>
          </cell>
          <cell r="N101" t="str">
            <v>F2 30,000-=60,000</v>
          </cell>
          <cell r="O101" t="str">
            <v>001120600</v>
          </cell>
          <cell r="P101" t="str">
            <v>รพช.F2 &lt;=30,000</v>
          </cell>
          <cell r="Q101">
            <v>0</v>
          </cell>
          <cell r="R101">
            <v>0</v>
          </cell>
        </row>
        <row r="102">
          <cell r="A102" t="str">
            <v>11207</v>
          </cell>
          <cell r="B102" t="str">
            <v>โรงพยาบาลสบเมย</v>
          </cell>
          <cell r="C102" t="str">
            <v>สบเมย,รพช.</v>
          </cell>
          <cell r="D102" t="str">
            <v>สบเมย</v>
          </cell>
          <cell r="E102">
            <v>1</v>
          </cell>
          <cell r="F102" t="str">
            <v>โรงพยาบาลชุมชน</v>
          </cell>
          <cell r="G102" t="str">
            <v>รพช.</v>
          </cell>
          <cell r="H102">
            <v>58</v>
          </cell>
          <cell r="I102" t="str">
            <v>แม่ฮ่องสอน</v>
          </cell>
          <cell r="J102" t="str">
            <v>30</v>
          </cell>
          <cell r="K102">
            <v>0</v>
          </cell>
          <cell r="L102" t="str">
            <v>F2</v>
          </cell>
          <cell r="M102">
            <v>6</v>
          </cell>
          <cell r="N102" t="str">
            <v>F2 30,000-=60,000</v>
          </cell>
          <cell r="O102" t="str">
            <v>001120700</v>
          </cell>
          <cell r="P102" t="str">
            <v>รพช.F2 &gt;30,000 to 60,000</v>
          </cell>
          <cell r="Q102">
            <v>0</v>
          </cell>
          <cell r="R102">
            <v>0</v>
          </cell>
        </row>
        <row r="103">
          <cell r="A103" t="str">
            <v>11208</v>
          </cell>
          <cell r="B103" t="str">
            <v>โรงพยาบาลปางมะผ้า</v>
          </cell>
          <cell r="C103" t="str">
            <v>ปางมะผ้า,รพช.</v>
          </cell>
          <cell r="D103" t="str">
            <v>ปางมะผ้า</v>
          </cell>
          <cell r="E103">
            <v>1</v>
          </cell>
          <cell r="F103" t="str">
            <v>โรงพยาบาลชุมชน</v>
          </cell>
          <cell r="G103" t="str">
            <v>รพช.</v>
          </cell>
          <cell r="H103">
            <v>58</v>
          </cell>
          <cell r="I103" t="str">
            <v>แม่ฮ่องสอน</v>
          </cell>
          <cell r="J103" t="str">
            <v>30</v>
          </cell>
          <cell r="K103">
            <v>0</v>
          </cell>
          <cell r="L103" t="str">
            <v>F2</v>
          </cell>
          <cell r="M103">
            <v>5</v>
          </cell>
          <cell r="N103" t="str">
            <v>F2 &lt;=30,000</v>
          </cell>
          <cell r="O103" t="str">
            <v>001120800</v>
          </cell>
          <cell r="P103" t="str">
            <v>รพช.F2 &lt;=30,000</v>
          </cell>
          <cell r="Q103">
            <v>0</v>
          </cell>
          <cell r="R103">
            <v>0</v>
          </cell>
        </row>
        <row r="104">
          <cell r="A104" t="str">
            <v>10673</v>
          </cell>
          <cell r="B104" t="str">
            <v>โรงพยาบาลอุตรดิตถ์</v>
          </cell>
          <cell r="C104" t="str">
            <v>อุตรดิตถ์,รพศ.</v>
          </cell>
          <cell r="D104" t="str">
            <v>อุตรดิตถ์</v>
          </cell>
          <cell r="E104">
            <v>2</v>
          </cell>
          <cell r="F104" t="str">
            <v>โรงพยาบาลศูนย์</v>
          </cell>
          <cell r="G104" t="str">
            <v>รพศ.</v>
          </cell>
          <cell r="H104">
            <v>53</v>
          </cell>
          <cell r="I104" t="str">
            <v>อุตรดิตถ์</v>
          </cell>
          <cell r="J104" t="str">
            <v>620</v>
          </cell>
          <cell r="K104">
            <v>0</v>
          </cell>
          <cell r="L104" t="str">
            <v>A</v>
          </cell>
          <cell r="M104">
            <v>18</v>
          </cell>
          <cell r="N104" t="str">
            <v>A &lt;=700</v>
          </cell>
          <cell r="O104" t="str">
            <v>001067300</v>
          </cell>
          <cell r="P104" t="str">
            <v>รพศ.A &lt;=700</v>
          </cell>
          <cell r="Q104">
            <v>0</v>
          </cell>
          <cell r="R104">
            <v>0</v>
          </cell>
        </row>
        <row r="105">
          <cell r="A105" t="str">
            <v>11158</v>
          </cell>
          <cell r="B105" t="str">
            <v>โรงพยาบาลตรอน</v>
          </cell>
          <cell r="C105" t="str">
            <v>ตรอน,รพช.</v>
          </cell>
          <cell r="D105" t="str">
            <v>ตรอน</v>
          </cell>
          <cell r="E105">
            <v>2</v>
          </cell>
          <cell r="F105" t="str">
            <v>โรงพยาบาลชุมชน</v>
          </cell>
          <cell r="G105" t="str">
            <v>รพช.</v>
          </cell>
          <cell r="H105">
            <v>53</v>
          </cell>
          <cell r="I105" t="str">
            <v>อุตรดิตถ์</v>
          </cell>
          <cell r="J105" t="str">
            <v>34</v>
          </cell>
          <cell r="K105">
            <v>0</v>
          </cell>
          <cell r="L105" t="str">
            <v>F2</v>
          </cell>
          <cell r="M105">
            <v>5</v>
          </cell>
          <cell r="N105" t="str">
            <v>F2 30,000-=60,000</v>
          </cell>
          <cell r="O105" t="str">
            <v>001115800</v>
          </cell>
          <cell r="P105" t="str">
            <v>รพช.F2 &lt;=30,000</v>
          </cell>
          <cell r="Q105">
            <v>0</v>
          </cell>
          <cell r="R105">
            <v>0</v>
          </cell>
        </row>
        <row r="106">
          <cell r="A106" t="str">
            <v>11159</v>
          </cell>
          <cell r="B106" t="str">
            <v>โรงพยาบาลท่าปลา</v>
          </cell>
          <cell r="C106" t="str">
            <v>ท่าปลา,รพช.</v>
          </cell>
          <cell r="D106" t="str">
            <v>ท่าปลา</v>
          </cell>
          <cell r="E106">
            <v>2</v>
          </cell>
          <cell r="F106" t="str">
            <v>โรงพยาบาลชุมชน</v>
          </cell>
          <cell r="G106" t="str">
            <v>รพช.</v>
          </cell>
          <cell r="H106">
            <v>53</v>
          </cell>
          <cell r="I106" t="str">
            <v>อุตรดิตถ์</v>
          </cell>
          <cell r="J106" t="str">
            <v>32</v>
          </cell>
          <cell r="K106">
            <v>0</v>
          </cell>
          <cell r="L106" t="str">
            <v>F2</v>
          </cell>
          <cell r="M106">
            <v>6</v>
          </cell>
          <cell r="N106" t="str">
            <v>F2 30,000-=60,000</v>
          </cell>
          <cell r="O106" t="str">
            <v>001115900</v>
          </cell>
          <cell r="P106" t="str">
            <v>รพช.F2 &gt;30,000 to 60,000</v>
          </cell>
          <cell r="Q106">
            <v>0</v>
          </cell>
          <cell r="R106">
            <v>0</v>
          </cell>
        </row>
        <row r="107">
          <cell r="A107" t="str">
            <v>11160</v>
          </cell>
          <cell r="B107" t="str">
            <v>โรงพยาบาลน้ำปาด</v>
          </cell>
          <cell r="C107" t="str">
            <v>น้ำปาด,รพช.</v>
          </cell>
          <cell r="D107" t="str">
            <v>น้ำปาด</v>
          </cell>
          <cell r="E107">
            <v>2</v>
          </cell>
          <cell r="F107" t="str">
            <v>โรงพยาบาลชุมชน</v>
          </cell>
          <cell r="G107" t="str">
            <v>รพช.</v>
          </cell>
          <cell r="H107">
            <v>53</v>
          </cell>
          <cell r="I107" t="str">
            <v>อุตรดิตถ์</v>
          </cell>
          <cell r="J107" t="str">
            <v>30</v>
          </cell>
          <cell r="K107">
            <v>0</v>
          </cell>
          <cell r="L107" t="str">
            <v>F1</v>
          </cell>
          <cell r="M107">
            <v>9</v>
          </cell>
          <cell r="N107" t="str">
            <v>F1 &lt;=50,000</v>
          </cell>
          <cell r="O107" t="str">
            <v>001116000</v>
          </cell>
          <cell r="P107" t="str">
            <v>รพช.F1 &lt;=50,000</v>
          </cell>
          <cell r="Q107">
            <v>0</v>
          </cell>
          <cell r="R107">
            <v>0</v>
          </cell>
        </row>
        <row r="108">
          <cell r="A108" t="str">
            <v>11161</v>
          </cell>
          <cell r="B108" t="str">
            <v>โรงพยาบาลฟากท่า</v>
          </cell>
          <cell r="C108" t="str">
            <v>ฟากท่า,รพช.</v>
          </cell>
          <cell r="D108" t="str">
            <v>ฟากท่า</v>
          </cell>
          <cell r="E108">
            <v>2</v>
          </cell>
          <cell r="F108" t="str">
            <v>โรงพยาบาลชุมชน</v>
          </cell>
          <cell r="G108" t="str">
            <v>รพช.</v>
          </cell>
          <cell r="H108">
            <v>53</v>
          </cell>
          <cell r="I108" t="str">
            <v>อุตรดิตถ์</v>
          </cell>
          <cell r="J108" t="str">
            <v>30</v>
          </cell>
          <cell r="K108">
            <v>0</v>
          </cell>
          <cell r="L108" t="str">
            <v>F2</v>
          </cell>
          <cell r="M108">
            <v>5</v>
          </cell>
          <cell r="N108" t="str">
            <v>F2 &lt;=30,000</v>
          </cell>
          <cell r="O108" t="str">
            <v>001116100</v>
          </cell>
          <cell r="P108" t="str">
            <v>รพช.F2 &lt;=30,000</v>
          </cell>
          <cell r="Q108">
            <v>0</v>
          </cell>
          <cell r="R108">
            <v>0</v>
          </cell>
        </row>
        <row r="109">
          <cell r="A109" t="str">
            <v>11162</v>
          </cell>
          <cell r="B109" t="str">
            <v>โรงพยาบาลบ้านโคก</v>
          </cell>
          <cell r="C109" t="str">
            <v>บ้านโคก,รพช.</v>
          </cell>
          <cell r="D109" t="str">
            <v>บ้านโคก</v>
          </cell>
          <cell r="E109">
            <v>2</v>
          </cell>
          <cell r="F109" t="str">
            <v>โรงพยาบาลชุมชน</v>
          </cell>
          <cell r="G109" t="str">
            <v>รพช.</v>
          </cell>
          <cell r="H109">
            <v>53</v>
          </cell>
          <cell r="I109" t="str">
            <v>อุตรดิตถ์</v>
          </cell>
          <cell r="J109" t="str">
            <v>30</v>
          </cell>
          <cell r="K109">
            <v>0</v>
          </cell>
          <cell r="L109" t="str">
            <v>F2</v>
          </cell>
          <cell r="M109">
            <v>5</v>
          </cell>
          <cell r="N109" t="str">
            <v>F2 &lt;=30,000</v>
          </cell>
          <cell r="O109" t="str">
            <v>001116200</v>
          </cell>
          <cell r="P109" t="str">
            <v>รพช.F2 &lt;=30,000</v>
          </cell>
          <cell r="Q109">
            <v>0</v>
          </cell>
          <cell r="R109">
            <v>0</v>
          </cell>
        </row>
        <row r="110">
          <cell r="A110" t="str">
            <v>11163</v>
          </cell>
          <cell r="B110" t="str">
            <v>โรงพยาบาลพิชัย</v>
          </cell>
          <cell r="C110" t="str">
            <v>พิชัย,รพช.</v>
          </cell>
          <cell r="D110" t="str">
            <v>พิชัย</v>
          </cell>
          <cell r="E110">
            <v>2</v>
          </cell>
          <cell r="F110" t="str">
            <v>โรงพยาบาลชุมชน</v>
          </cell>
          <cell r="G110" t="str">
            <v>รพช.</v>
          </cell>
          <cell r="H110">
            <v>53</v>
          </cell>
          <cell r="I110" t="str">
            <v>อุตรดิตถ์</v>
          </cell>
          <cell r="J110" t="str">
            <v>60</v>
          </cell>
          <cell r="K110">
            <v>0</v>
          </cell>
          <cell r="L110" t="str">
            <v>F2</v>
          </cell>
          <cell r="M110">
            <v>6</v>
          </cell>
          <cell r="N110" t="str">
            <v>F2 60,000-90,000</v>
          </cell>
          <cell r="O110" t="str">
            <v>001116300</v>
          </cell>
          <cell r="P110" t="str">
            <v>รพช.F2 &gt;30,000 to 60,000</v>
          </cell>
          <cell r="Q110">
            <v>0</v>
          </cell>
          <cell r="R110">
            <v>0</v>
          </cell>
        </row>
        <row r="111">
          <cell r="A111" t="str">
            <v>11164</v>
          </cell>
          <cell r="B111" t="str">
            <v>โรงพยาบาลลับแล</v>
          </cell>
          <cell r="C111" t="str">
            <v>ลับแล,รพช.</v>
          </cell>
          <cell r="D111" t="str">
            <v>ลับแล</v>
          </cell>
          <cell r="E111">
            <v>2</v>
          </cell>
          <cell r="F111" t="str">
            <v>โรงพยาบาลชุมชน</v>
          </cell>
          <cell r="G111" t="str">
            <v>รพช.</v>
          </cell>
          <cell r="H111">
            <v>53</v>
          </cell>
          <cell r="I111" t="str">
            <v>อุตรดิตถ์</v>
          </cell>
          <cell r="J111" t="str">
            <v>42</v>
          </cell>
          <cell r="K111">
            <v>0</v>
          </cell>
          <cell r="L111" t="str">
            <v>F2</v>
          </cell>
          <cell r="M111">
            <v>6</v>
          </cell>
          <cell r="N111" t="str">
            <v>F2 30,000-=60,000</v>
          </cell>
          <cell r="O111" t="str">
            <v>001116400</v>
          </cell>
          <cell r="P111" t="str">
            <v>รพช.F2 &gt;30,000 to 60,000</v>
          </cell>
          <cell r="Q111">
            <v>0</v>
          </cell>
          <cell r="R111">
            <v>0</v>
          </cell>
        </row>
        <row r="112">
          <cell r="A112" t="str">
            <v>11165</v>
          </cell>
          <cell r="B112" t="str">
            <v>โรงพยาบาลทองแสนขัน</v>
          </cell>
          <cell r="C112" t="str">
            <v>ทองแสนขัน,รพช.</v>
          </cell>
          <cell r="D112" t="str">
            <v>ทองแสนขัน</v>
          </cell>
          <cell r="E112">
            <v>2</v>
          </cell>
          <cell r="F112" t="str">
            <v>โรงพยาบาลชุมชน</v>
          </cell>
          <cell r="G112" t="str">
            <v>รพช.</v>
          </cell>
          <cell r="H112">
            <v>53</v>
          </cell>
          <cell r="I112" t="str">
            <v>อุตรดิตถ์</v>
          </cell>
          <cell r="J112" t="str">
            <v>35</v>
          </cell>
          <cell r="K112">
            <v>0</v>
          </cell>
          <cell r="L112" t="str">
            <v>F2</v>
          </cell>
          <cell r="M112">
            <v>5</v>
          </cell>
          <cell r="N112" t="str">
            <v>F2 30,000-=60,000</v>
          </cell>
          <cell r="O112" t="str">
            <v>001116500</v>
          </cell>
          <cell r="P112" t="str">
            <v>รพช.F2 &lt;=30,000</v>
          </cell>
          <cell r="Q112">
            <v>0</v>
          </cell>
          <cell r="R112">
            <v>0</v>
          </cell>
        </row>
        <row r="113">
          <cell r="A113" t="str">
            <v>10722</v>
          </cell>
          <cell r="B113" t="str">
            <v>โรงพยาบาลสมเด็จพระเจ้าตากสินมหาราช</v>
          </cell>
          <cell r="C113" t="str">
            <v>สมเด็จพระเจ้าตากสินมหาราช,รพท.</v>
          </cell>
          <cell r="D113" t="str">
            <v>สมเด็จพระเจ้าตากสินมหาราช</v>
          </cell>
          <cell r="E113">
            <v>2</v>
          </cell>
          <cell r="F113" t="str">
            <v>โรงพยาบาลทั่วไป</v>
          </cell>
          <cell r="G113" t="str">
            <v>รพท.</v>
          </cell>
          <cell r="H113">
            <v>63</v>
          </cell>
          <cell r="I113" t="str">
            <v>ตาก</v>
          </cell>
          <cell r="J113" t="str">
            <v>310</v>
          </cell>
          <cell r="K113">
            <v>0</v>
          </cell>
          <cell r="L113" t="str">
            <v>S</v>
          </cell>
          <cell r="M113">
            <v>16</v>
          </cell>
          <cell r="N113" t="str">
            <v>S &lt;=400</v>
          </cell>
          <cell r="O113" t="str">
            <v>001072200</v>
          </cell>
          <cell r="P113" t="str">
            <v>รพท.S &lt;=400</v>
          </cell>
          <cell r="Q113">
            <v>0</v>
          </cell>
          <cell r="R113">
            <v>0</v>
          </cell>
        </row>
        <row r="114">
          <cell r="A114" t="str">
            <v>10723</v>
          </cell>
          <cell r="B114" t="str">
            <v>โรงพยาบาลแม่สอด</v>
          </cell>
          <cell r="C114" t="str">
            <v>แม่สอด,รพท.</v>
          </cell>
          <cell r="D114" t="str">
            <v>แม่สอด</v>
          </cell>
          <cell r="E114">
            <v>2</v>
          </cell>
          <cell r="F114" t="str">
            <v>โรงพยาบาลทั่วไป</v>
          </cell>
          <cell r="G114" t="str">
            <v>รพท.</v>
          </cell>
          <cell r="H114">
            <v>63</v>
          </cell>
          <cell r="I114" t="str">
            <v>ตาก</v>
          </cell>
          <cell r="J114" t="str">
            <v>365</v>
          </cell>
          <cell r="K114">
            <v>0</v>
          </cell>
          <cell r="L114" t="str">
            <v>S</v>
          </cell>
          <cell r="M114">
            <v>16</v>
          </cell>
          <cell r="N114" t="str">
            <v>S &lt;=400</v>
          </cell>
          <cell r="O114" t="str">
            <v>001072300</v>
          </cell>
          <cell r="P114" t="str">
            <v>รพท.S &lt;=400</v>
          </cell>
          <cell r="Q114">
            <v>0</v>
          </cell>
          <cell r="R114">
            <v>0</v>
          </cell>
        </row>
        <row r="115">
          <cell r="A115" t="str">
            <v>11238</v>
          </cell>
          <cell r="B115" t="str">
            <v>โรงพยาบาลบ้านตาก</v>
          </cell>
          <cell r="C115" t="str">
            <v>บ้านตาก,รพช.</v>
          </cell>
          <cell r="D115" t="str">
            <v>บ้านตาก</v>
          </cell>
          <cell r="E115">
            <v>2</v>
          </cell>
          <cell r="F115" t="str">
            <v>โรงพยาบาลชุมชน</v>
          </cell>
          <cell r="G115" t="str">
            <v>รพช.</v>
          </cell>
          <cell r="H115">
            <v>63</v>
          </cell>
          <cell r="I115" t="str">
            <v>ตาก</v>
          </cell>
          <cell r="J115" t="str">
            <v>60</v>
          </cell>
          <cell r="K115">
            <v>0</v>
          </cell>
          <cell r="L115" t="str">
            <v>F2</v>
          </cell>
          <cell r="M115">
            <v>6</v>
          </cell>
          <cell r="N115" t="str">
            <v>F2 30,000-=60,000</v>
          </cell>
          <cell r="O115" t="str">
            <v>001123800</v>
          </cell>
          <cell r="P115" t="str">
            <v>รพช.F2 &gt;30,000 to 60,000</v>
          </cell>
          <cell r="Q115">
            <v>0</v>
          </cell>
          <cell r="R115">
            <v>0</v>
          </cell>
        </row>
        <row r="116">
          <cell r="A116" t="str">
            <v>11239</v>
          </cell>
          <cell r="B116" t="str">
            <v>โรงพยาบาลสามเงา</v>
          </cell>
          <cell r="C116" t="str">
            <v>สามเงา,รพช.</v>
          </cell>
          <cell r="D116" t="str">
            <v>สามเงา</v>
          </cell>
          <cell r="E116">
            <v>2</v>
          </cell>
          <cell r="F116" t="str">
            <v>โรงพยาบาลชุมชน</v>
          </cell>
          <cell r="G116" t="str">
            <v>รพช.</v>
          </cell>
          <cell r="H116">
            <v>63</v>
          </cell>
          <cell r="I116" t="str">
            <v>ตาก</v>
          </cell>
          <cell r="J116" t="str">
            <v>30</v>
          </cell>
          <cell r="K116">
            <v>0</v>
          </cell>
          <cell r="L116" t="str">
            <v>F2</v>
          </cell>
          <cell r="M116">
            <v>5</v>
          </cell>
          <cell r="N116" t="str">
            <v>F2 30,000-=60,000</v>
          </cell>
          <cell r="O116" t="str">
            <v>001123900</v>
          </cell>
          <cell r="P116" t="str">
            <v>รพช.F2 &lt;=30,000</v>
          </cell>
          <cell r="Q116">
            <v>0</v>
          </cell>
          <cell r="R116">
            <v>0</v>
          </cell>
        </row>
        <row r="117">
          <cell r="A117" t="str">
            <v>11240</v>
          </cell>
          <cell r="B117" t="str">
            <v>โรงพยาบาลแม่ระมาด</v>
          </cell>
          <cell r="C117" t="str">
            <v>แม่ระมาด,รพช.</v>
          </cell>
          <cell r="D117" t="str">
            <v>แม่ระมาด</v>
          </cell>
          <cell r="E117">
            <v>2</v>
          </cell>
          <cell r="F117" t="str">
            <v>โรงพยาบาลชุมชน</v>
          </cell>
          <cell r="G117" t="str">
            <v>รพช.</v>
          </cell>
          <cell r="H117">
            <v>63</v>
          </cell>
          <cell r="I117" t="str">
            <v>ตาก</v>
          </cell>
          <cell r="J117" t="str">
            <v>100</v>
          </cell>
          <cell r="K117">
            <v>0</v>
          </cell>
          <cell r="L117" t="str">
            <v>F2</v>
          </cell>
          <cell r="M117">
            <v>9</v>
          </cell>
          <cell r="N117" t="str">
            <v>F2 30,000-=60,000</v>
          </cell>
          <cell r="O117" t="str">
            <v>001124000</v>
          </cell>
          <cell r="P117" t="str">
            <v>รพช.F1 &lt;=50,000</v>
          </cell>
          <cell r="Q117">
            <v>0</v>
          </cell>
          <cell r="R117">
            <v>0</v>
          </cell>
        </row>
        <row r="118">
          <cell r="A118" t="str">
            <v>11241</v>
          </cell>
          <cell r="B118" t="str">
            <v>โรงพยาบาลท่าสองยาง</v>
          </cell>
          <cell r="C118" t="str">
            <v>ท่าสองยาง,รพช.</v>
          </cell>
          <cell r="D118" t="str">
            <v>ท่าสองยาง</v>
          </cell>
          <cell r="E118">
            <v>2</v>
          </cell>
          <cell r="F118" t="str">
            <v>โรงพยาบาลชุมชน</v>
          </cell>
          <cell r="G118" t="str">
            <v>รพช.</v>
          </cell>
          <cell r="H118">
            <v>63</v>
          </cell>
          <cell r="I118" t="str">
            <v>ตาก</v>
          </cell>
          <cell r="J118" t="str">
            <v>79</v>
          </cell>
          <cell r="K118">
            <v>0</v>
          </cell>
          <cell r="L118" t="str">
            <v>M2</v>
          </cell>
          <cell r="M118">
            <v>12</v>
          </cell>
          <cell r="N118" t="str">
            <v>M2 &lt;=100</v>
          </cell>
          <cell r="O118" t="str">
            <v>001124100</v>
          </cell>
          <cell r="P118" t="str">
            <v>รพช.M2 &lt;=100</v>
          </cell>
          <cell r="Q118">
            <v>0</v>
          </cell>
          <cell r="R118">
            <v>0</v>
          </cell>
        </row>
        <row r="119">
          <cell r="A119" t="str">
            <v>11242</v>
          </cell>
          <cell r="B119" t="str">
            <v>โรงพยาบาลพบพระ</v>
          </cell>
          <cell r="C119" t="str">
            <v>พบพระ,รพช.</v>
          </cell>
          <cell r="D119" t="str">
            <v>พบพระ</v>
          </cell>
          <cell r="E119">
            <v>2</v>
          </cell>
          <cell r="F119" t="str">
            <v>โรงพยาบาลชุมชน</v>
          </cell>
          <cell r="G119" t="str">
            <v>รพช.</v>
          </cell>
          <cell r="H119">
            <v>63</v>
          </cell>
          <cell r="I119" t="str">
            <v>ตาก</v>
          </cell>
          <cell r="J119" t="str">
            <v>50</v>
          </cell>
          <cell r="K119">
            <v>0</v>
          </cell>
          <cell r="L119" t="str">
            <v>F2</v>
          </cell>
          <cell r="M119">
            <v>6</v>
          </cell>
          <cell r="N119" t="str">
            <v>F2 60,000-90,000</v>
          </cell>
          <cell r="O119" t="str">
            <v>001124200</v>
          </cell>
          <cell r="P119" t="str">
            <v>รพช.F2 &gt;30,000 to 60,000</v>
          </cell>
          <cell r="Q119">
            <v>0</v>
          </cell>
          <cell r="R119">
            <v>0</v>
          </cell>
        </row>
        <row r="120">
          <cell r="A120" t="str">
            <v>11243</v>
          </cell>
          <cell r="B120" t="str">
            <v>โรงพยาบาลอุ้มผาง</v>
          </cell>
          <cell r="C120" t="str">
            <v>อุ้มผาง,รพช.</v>
          </cell>
          <cell r="D120" t="str">
            <v>อุ้มผาง</v>
          </cell>
          <cell r="E120">
            <v>2</v>
          </cell>
          <cell r="F120" t="str">
            <v>โรงพยาบาลชุมชน</v>
          </cell>
          <cell r="G120" t="str">
            <v>รพช.</v>
          </cell>
          <cell r="H120">
            <v>63</v>
          </cell>
          <cell r="I120" t="str">
            <v>ตาก</v>
          </cell>
          <cell r="J120" t="str">
            <v>65</v>
          </cell>
          <cell r="K120">
            <v>0</v>
          </cell>
          <cell r="L120" t="str">
            <v>M2</v>
          </cell>
          <cell r="M120">
            <v>12</v>
          </cell>
          <cell r="N120" t="str">
            <v>M2 &lt;=100</v>
          </cell>
          <cell r="O120" t="str">
            <v>001124300</v>
          </cell>
          <cell r="P120" t="str">
            <v>รพช.M2 &lt;=100</v>
          </cell>
          <cell r="Q120">
            <v>0</v>
          </cell>
          <cell r="R120">
            <v>0</v>
          </cell>
        </row>
        <row r="121">
          <cell r="A121" t="str">
            <v>27443</v>
          </cell>
          <cell r="B121" t="str">
            <v>โรงพยาบาลวังเจ้า</v>
          </cell>
          <cell r="C121" t="str">
            <v>วังเจ้า,รพช.</v>
          </cell>
          <cell r="D121" t="str">
            <v>วังเจ้า</v>
          </cell>
          <cell r="E121">
            <v>2</v>
          </cell>
          <cell r="F121" t="str">
            <v>โรงพยาบาลชุมชน</v>
          </cell>
          <cell r="G121" t="str">
            <v>รพช.</v>
          </cell>
          <cell r="H121">
            <v>63</v>
          </cell>
          <cell r="I121" t="str">
            <v>ตาก</v>
          </cell>
          <cell r="J121" t="str">
            <v>0</v>
          </cell>
          <cell r="K121" t="str">
            <v>S</v>
          </cell>
          <cell r="L121" t="str">
            <v>F3</v>
          </cell>
          <cell r="M121">
            <v>4</v>
          </cell>
          <cell r="N121" t="str">
            <v>F3 &gt;=25,000</v>
          </cell>
          <cell r="O121" t="str">
            <v>002744300</v>
          </cell>
          <cell r="P121" t="str">
            <v>รพช.F3 &gt;25,000</v>
          </cell>
          <cell r="Q121">
            <v>0</v>
          </cell>
          <cell r="R121">
            <v>0</v>
          </cell>
        </row>
        <row r="122">
          <cell r="A122" t="str">
            <v>10724</v>
          </cell>
          <cell r="B122" t="str">
            <v>โรงพยาบาลสุโขทัย</v>
          </cell>
          <cell r="C122" t="str">
            <v>สุโขทัย,รพท.</v>
          </cell>
          <cell r="D122" t="str">
            <v>สุโขทัย</v>
          </cell>
          <cell r="E122">
            <v>2</v>
          </cell>
          <cell r="F122" t="str">
            <v>โรงพยาบาลทั่วไป</v>
          </cell>
          <cell r="G122" t="str">
            <v>รพท.</v>
          </cell>
          <cell r="H122">
            <v>64</v>
          </cell>
          <cell r="I122" t="str">
            <v>สุโขทัย</v>
          </cell>
          <cell r="J122" t="str">
            <v>320</v>
          </cell>
          <cell r="K122">
            <v>0</v>
          </cell>
          <cell r="L122" t="str">
            <v>S</v>
          </cell>
          <cell r="M122">
            <v>16</v>
          </cell>
          <cell r="N122" t="str">
            <v>S &lt;=400</v>
          </cell>
          <cell r="O122" t="str">
            <v>001072400</v>
          </cell>
          <cell r="P122" t="str">
            <v>รพท.S &lt;=400</v>
          </cell>
          <cell r="Q122">
            <v>0</v>
          </cell>
          <cell r="R122">
            <v>0</v>
          </cell>
        </row>
        <row r="123">
          <cell r="A123" t="str">
            <v>10725</v>
          </cell>
          <cell r="B123" t="str">
            <v>โรงพยาบาลศรีสังวรสุโขทัย</v>
          </cell>
          <cell r="C123" t="str">
            <v>ศรีสังวรสุโขทัย,รพท.</v>
          </cell>
          <cell r="D123" t="str">
            <v>ศรีสังวรสุโขทัย</v>
          </cell>
          <cell r="E123">
            <v>2</v>
          </cell>
          <cell r="F123" t="str">
            <v>โรงพยาบาลทั่วไป</v>
          </cell>
          <cell r="G123" t="str">
            <v>รพท.</v>
          </cell>
          <cell r="H123">
            <v>64</v>
          </cell>
          <cell r="I123" t="str">
            <v>สุโขทัย</v>
          </cell>
          <cell r="J123" t="str">
            <v>281</v>
          </cell>
          <cell r="K123">
            <v>0</v>
          </cell>
          <cell r="L123" t="str">
            <v>M1</v>
          </cell>
          <cell r="M123">
            <v>15</v>
          </cell>
          <cell r="N123" t="str">
            <v>M1 &gt;200</v>
          </cell>
          <cell r="O123" t="str">
            <v>001072500</v>
          </cell>
          <cell r="P123" t="str">
            <v>รพท.M1 &gt;200</v>
          </cell>
          <cell r="Q123">
            <v>0</v>
          </cell>
          <cell r="R123">
            <v>0</v>
          </cell>
        </row>
        <row r="124">
          <cell r="A124" t="str">
            <v>11244</v>
          </cell>
          <cell r="B124" t="str">
            <v>โรงพยาบาลบ้านด่านลานหอย</v>
          </cell>
          <cell r="C124" t="str">
            <v>บ้านด่านลานหอย,รพช.</v>
          </cell>
          <cell r="D124" t="str">
            <v>บ้านด่านลานหอย</v>
          </cell>
          <cell r="E124">
            <v>2</v>
          </cell>
          <cell r="F124" t="str">
            <v>โรงพยาบาลชุมชน</v>
          </cell>
          <cell r="G124" t="str">
            <v>รพช.</v>
          </cell>
          <cell r="H124">
            <v>64</v>
          </cell>
          <cell r="I124" t="str">
            <v>สุโขทัย</v>
          </cell>
          <cell r="J124" t="str">
            <v>35</v>
          </cell>
          <cell r="K124">
            <v>0</v>
          </cell>
          <cell r="L124" t="str">
            <v>F2</v>
          </cell>
          <cell r="M124">
            <v>6</v>
          </cell>
          <cell r="N124" t="str">
            <v>F2 30,000-=60,000</v>
          </cell>
          <cell r="O124" t="str">
            <v>001124400</v>
          </cell>
          <cell r="P124" t="str">
            <v>รพช.F2 &gt;30,000 to 60,000</v>
          </cell>
          <cell r="Q124">
            <v>0</v>
          </cell>
          <cell r="R124">
            <v>0</v>
          </cell>
        </row>
        <row r="125">
          <cell r="A125" t="str">
            <v>11245</v>
          </cell>
          <cell r="B125" t="str">
            <v>โรงพยาบาลคีรีมาศ</v>
          </cell>
          <cell r="C125" t="str">
            <v>คีรีมาศ,รพช.</v>
          </cell>
          <cell r="D125" t="str">
            <v>คีรีมาศ</v>
          </cell>
          <cell r="E125">
            <v>2</v>
          </cell>
          <cell r="F125" t="str">
            <v>โรงพยาบาลชุมชน</v>
          </cell>
          <cell r="G125" t="str">
            <v>รพช.</v>
          </cell>
          <cell r="H125">
            <v>64</v>
          </cell>
          <cell r="I125" t="str">
            <v>สุโขทัย</v>
          </cell>
          <cell r="J125" t="str">
            <v>40</v>
          </cell>
          <cell r="K125">
            <v>0</v>
          </cell>
          <cell r="L125" t="str">
            <v>F2</v>
          </cell>
          <cell r="M125">
            <v>6</v>
          </cell>
          <cell r="N125" t="str">
            <v>F2 30,000-=60,000</v>
          </cell>
          <cell r="O125" t="str">
            <v>001124500</v>
          </cell>
          <cell r="P125" t="str">
            <v>รพช.F2 &gt;30,000 to 60,000</v>
          </cell>
          <cell r="Q125">
            <v>0</v>
          </cell>
          <cell r="R125">
            <v>0</v>
          </cell>
        </row>
        <row r="126">
          <cell r="A126" t="str">
            <v>11246</v>
          </cell>
          <cell r="B126" t="str">
            <v>โรงพยาบาลกงไกรลาศ</v>
          </cell>
          <cell r="C126" t="str">
            <v>กงไกรลาศ,รพช.</v>
          </cell>
          <cell r="D126" t="str">
            <v>กงไกรลาศ</v>
          </cell>
          <cell r="E126">
            <v>2</v>
          </cell>
          <cell r="F126" t="str">
            <v>โรงพยาบาลชุมชน</v>
          </cell>
          <cell r="G126" t="str">
            <v>รพช.</v>
          </cell>
          <cell r="H126">
            <v>64</v>
          </cell>
          <cell r="I126" t="str">
            <v>สุโขทัย</v>
          </cell>
          <cell r="J126" t="str">
            <v>34</v>
          </cell>
          <cell r="K126">
            <v>0</v>
          </cell>
          <cell r="L126" t="str">
            <v>F2</v>
          </cell>
          <cell r="M126">
            <v>6</v>
          </cell>
          <cell r="N126" t="str">
            <v>F2 60,000-90,000</v>
          </cell>
          <cell r="O126" t="str">
            <v>001124600</v>
          </cell>
          <cell r="P126" t="str">
            <v>รพช.F2 &gt;30,000 to 60,000</v>
          </cell>
          <cell r="Q126">
            <v>0</v>
          </cell>
          <cell r="R126">
            <v>0</v>
          </cell>
        </row>
        <row r="127">
          <cell r="A127" t="str">
            <v>11247</v>
          </cell>
          <cell r="B127" t="str">
            <v>โรงพยาบาลศรีสัชนาลัย</v>
          </cell>
          <cell r="C127" t="str">
            <v>ศรีสัชนาลัย,รพช.</v>
          </cell>
          <cell r="D127" t="str">
            <v>ศรีสัชนาลัย</v>
          </cell>
          <cell r="E127">
            <v>2</v>
          </cell>
          <cell r="F127" t="str">
            <v>โรงพยาบาลชุมชน</v>
          </cell>
          <cell r="G127" t="str">
            <v>รพช.</v>
          </cell>
          <cell r="H127">
            <v>64</v>
          </cell>
          <cell r="I127" t="str">
            <v>สุโขทัย</v>
          </cell>
          <cell r="J127" t="str">
            <v>70</v>
          </cell>
          <cell r="K127">
            <v>0</v>
          </cell>
          <cell r="L127" t="str">
            <v>F2</v>
          </cell>
          <cell r="M127">
            <v>7</v>
          </cell>
          <cell r="N127" t="str">
            <v>F2 &gt;=90,000</v>
          </cell>
          <cell r="O127" t="str">
            <v>001124700</v>
          </cell>
          <cell r="P127" t="str">
            <v>รพช.F2 &gt;60,000 to 90,000</v>
          </cell>
          <cell r="Q127">
            <v>0</v>
          </cell>
          <cell r="R127">
            <v>0</v>
          </cell>
        </row>
        <row r="128">
          <cell r="A128" t="str">
            <v>11248</v>
          </cell>
          <cell r="B128" t="str">
            <v>โรงพยาบาลสวรรคโลก</v>
          </cell>
          <cell r="C128" t="str">
            <v>สวรรคโลก,รพช.</v>
          </cell>
          <cell r="D128" t="str">
            <v>สวรรคโลก</v>
          </cell>
          <cell r="E128">
            <v>2</v>
          </cell>
          <cell r="F128" t="str">
            <v>โรงพยาบาลชุมชน</v>
          </cell>
          <cell r="G128" t="str">
            <v>รพช.</v>
          </cell>
          <cell r="H128">
            <v>64</v>
          </cell>
          <cell r="I128" t="str">
            <v>สุโขทัย</v>
          </cell>
          <cell r="J128" t="str">
            <v>106</v>
          </cell>
          <cell r="K128">
            <v>0</v>
          </cell>
          <cell r="L128" t="str">
            <v>M2</v>
          </cell>
          <cell r="M128">
            <v>13</v>
          </cell>
          <cell r="N128" t="str">
            <v>M2 &gt;100</v>
          </cell>
          <cell r="O128" t="str">
            <v>001124800</v>
          </cell>
          <cell r="P128" t="str">
            <v>รพช.M2 &gt;100</v>
          </cell>
          <cell r="Q128">
            <v>0</v>
          </cell>
          <cell r="R128">
            <v>0</v>
          </cell>
        </row>
        <row r="129">
          <cell r="A129" t="str">
            <v>11249</v>
          </cell>
          <cell r="B129" t="str">
            <v>โรงพยาบาลศรีนคร</v>
          </cell>
          <cell r="C129" t="str">
            <v>ศรีนคร,รพช.</v>
          </cell>
          <cell r="D129" t="str">
            <v>ศรีนคร</v>
          </cell>
          <cell r="E129">
            <v>2</v>
          </cell>
          <cell r="F129" t="str">
            <v>โรงพยาบาลชุมชน</v>
          </cell>
          <cell r="G129" t="str">
            <v>รพช.</v>
          </cell>
          <cell r="H129">
            <v>64</v>
          </cell>
          <cell r="I129" t="str">
            <v>สุโขทัย</v>
          </cell>
          <cell r="J129" t="str">
            <v>31</v>
          </cell>
          <cell r="K129">
            <v>0</v>
          </cell>
          <cell r="L129" t="str">
            <v>F2</v>
          </cell>
          <cell r="M129">
            <v>5</v>
          </cell>
          <cell r="N129" t="str">
            <v>F2 &lt;=30,000</v>
          </cell>
          <cell r="O129" t="str">
            <v>001124900</v>
          </cell>
          <cell r="P129" t="str">
            <v>รพช.F2 &lt;=30,000</v>
          </cell>
          <cell r="Q129">
            <v>0</v>
          </cell>
          <cell r="R129">
            <v>0</v>
          </cell>
        </row>
        <row r="130">
          <cell r="A130" t="str">
            <v>11250</v>
          </cell>
          <cell r="B130" t="str">
            <v>โรงพยาบาลทุ่งเสลี่ยม</v>
          </cell>
          <cell r="C130" t="str">
            <v>ทุ่งเสลี่ยม,รพช.</v>
          </cell>
          <cell r="D130" t="str">
            <v>ทุ่งเสลี่ยม</v>
          </cell>
          <cell r="E130">
            <v>2</v>
          </cell>
          <cell r="F130" t="str">
            <v>โรงพยาบาลชุมชน</v>
          </cell>
          <cell r="G130" t="str">
            <v>รพช.</v>
          </cell>
          <cell r="H130">
            <v>64</v>
          </cell>
          <cell r="I130" t="str">
            <v>สุโขทัย</v>
          </cell>
          <cell r="J130" t="str">
            <v>43</v>
          </cell>
          <cell r="K130">
            <v>0</v>
          </cell>
          <cell r="L130" t="str">
            <v>F2</v>
          </cell>
          <cell r="M130">
            <v>6</v>
          </cell>
          <cell r="N130" t="str">
            <v>F2 30,000-=60,000</v>
          </cell>
          <cell r="O130" t="str">
            <v>001125000</v>
          </cell>
          <cell r="P130" t="str">
            <v>รพช.F2 &gt;30,000 to 60,000</v>
          </cell>
          <cell r="Q130">
            <v>0</v>
          </cell>
          <cell r="R130">
            <v>0</v>
          </cell>
        </row>
        <row r="131">
          <cell r="A131" t="str">
            <v>10676</v>
          </cell>
          <cell r="B131" t="str">
            <v>โรงพยาบาลพุทธชินราช</v>
          </cell>
          <cell r="C131" t="str">
            <v>พุทธชินราช,รพศ.</v>
          </cell>
          <cell r="D131" t="str">
            <v>พุทธชินราช</v>
          </cell>
          <cell r="E131">
            <v>2</v>
          </cell>
          <cell r="F131" t="str">
            <v>โรงพยาบาลศูนย์</v>
          </cell>
          <cell r="G131" t="str">
            <v>รพศ.</v>
          </cell>
          <cell r="H131">
            <v>65</v>
          </cell>
          <cell r="I131" t="str">
            <v>พิษณุโลก</v>
          </cell>
          <cell r="J131" t="str">
            <v>1063</v>
          </cell>
          <cell r="K131">
            <v>0</v>
          </cell>
          <cell r="L131" t="str">
            <v>A</v>
          </cell>
          <cell r="M131">
            <v>20</v>
          </cell>
          <cell r="N131" t="str">
            <v>A &gt;1000</v>
          </cell>
          <cell r="O131" t="str">
            <v>001067600</v>
          </cell>
          <cell r="P131" t="str">
            <v>รพศ.A &gt;1000</v>
          </cell>
          <cell r="Q131">
            <v>0</v>
          </cell>
          <cell r="R131">
            <v>0</v>
          </cell>
        </row>
        <row r="132">
          <cell r="A132" t="str">
            <v>11251</v>
          </cell>
          <cell r="B132" t="str">
            <v>โรงพยาบาลชาติตระการ</v>
          </cell>
          <cell r="C132" t="str">
            <v>ชาติตระการ,รพช.</v>
          </cell>
          <cell r="D132" t="str">
            <v>ชาติตระการ</v>
          </cell>
          <cell r="E132">
            <v>2</v>
          </cell>
          <cell r="F132" t="str">
            <v>โรงพยาบาลชุมชน</v>
          </cell>
          <cell r="G132" t="str">
            <v>รพช.</v>
          </cell>
          <cell r="H132">
            <v>65</v>
          </cell>
          <cell r="I132" t="str">
            <v>พิษณุโลก</v>
          </cell>
          <cell r="J132" t="str">
            <v>30</v>
          </cell>
          <cell r="K132">
            <v>0</v>
          </cell>
          <cell r="L132" t="str">
            <v>F2</v>
          </cell>
          <cell r="M132">
            <v>6</v>
          </cell>
          <cell r="N132" t="str">
            <v>F2 30,000-=60,000</v>
          </cell>
          <cell r="O132" t="str">
            <v>001125100</v>
          </cell>
          <cell r="P132" t="str">
            <v>รพช.F2 &gt;30,000 to 60,000</v>
          </cell>
          <cell r="Q132">
            <v>0</v>
          </cell>
          <cell r="R132">
            <v>0</v>
          </cell>
        </row>
        <row r="133">
          <cell r="A133" t="str">
            <v>11252</v>
          </cell>
          <cell r="B133" t="str">
            <v>โรงพยาบาลบางระกำ</v>
          </cell>
          <cell r="C133" t="str">
            <v>บางระกำ,รพช.</v>
          </cell>
          <cell r="D133" t="str">
            <v>บางระกำ</v>
          </cell>
          <cell r="E133">
            <v>2</v>
          </cell>
          <cell r="F133" t="str">
            <v>โรงพยาบาลชุมชน</v>
          </cell>
          <cell r="G133" t="str">
            <v>รพช.</v>
          </cell>
          <cell r="H133">
            <v>65</v>
          </cell>
          <cell r="I133" t="str">
            <v>พิษณุโลก</v>
          </cell>
          <cell r="J133" t="str">
            <v>39</v>
          </cell>
          <cell r="K133">
            <v>0</v>
          </cell>
          <cell r="L133" t="str">
            <v>F2</v>
          </cell>
          <cell r="M133">
            <v>7</v>
          </cell>
          <cell r="N133" t="str">
            <v>F2 &gt;=90,000</v>
          </cell>
          <cell r="O133" t="str">
            <v>001125200</v>
          </cell>
          <cell r="P133" t="str">
            <v>รพช.F2 &gt;60,000 to 90,000</v>
          </cell>
          <cell r="Q133">
            <v>0</v>
          </cell>
          <cell r="R133">
            <v>0</v>
          </cell>
        </row>
        <row r="134">
          <cell r="A134" t="str">
            <v>11253</v>
          </cell>
          <cell r="B134" t="str">
            <v>โรงพยาบาลบางกระทุ่ม</v>
          </cell>
          <cell r="C134" t="str">
            <v>บางกระทุ่ม,รพช.</v>
          </cell>
          <cell r="D134" t="str">
            <v>บางกระทุ่ม</v>
          </cell>
          <cell r="E134">
            <v>2</v>
          </cell>
          <cell r="F134" t="str">
            <v>โรงพยาบาลชุมชน</v>
          </cell>
          <cell r="G134" t="str">
            <v>รพช.</v>
          </cell>
          <cell r="H134">
            <v>65</v>
          </cell>
          <cell r="I134" t="str">
            <v>พิษณุโลก</v>
          </cell>
          <cell r="J134" t="str">
            <v>30</v>
          </cell>
          <cell r="K134">
            <v>0</v>
          </cell>
          <cell r="L134" t="str">
            <v>F2</v>
          </cell>
          <cell r="M134">
            <v>6</v>
          </cell>
          <cell r="N134" t="str">
            <v>F2 30,000-=60,000</v>
          </cell>
          <cell r="O134" t="str">
            <v>001125300</v>
          </cell>
          <cell r="P134" t="str">
            <v>รพช.F2 &gt;30,000 to 60,000</v>
          </cell>
          <cell r="Q134">
            <v>0</v>
          </cell>
          <cell r="R134">
            <v>0</v>
          </cell>
        </row>
        <row r="135">
          <cell r="A135" t="str">
            <v>11254</v>
          </cell>
          <cell r="B135" t="str">
            <v>โรงพยาบาลพรหมพิราม</v>
          </cell>
          <cell r="C135" t="str">
            <v>พรหมพิราม,รพช.</v>
          </cell>
          <cell r="D135" t="str">
            <v>พรหมพิราม</v>
          </cell>
          <cell r="E135">
            <v>2</v>
          </cell>
          <cell r="F135" t="str">
            <v>โรงพยาบาลชุมชน</v>
          </cell>
          <cell r="G135" t="str">
            <v>รพช.</v>
          </cell>
          <cell r="H135">
            <v>65</v>
          </cell>
          <cell r="I135" t="str">
            <v>พิษณุโลก</v>
          </cell>
          <cell r="J135" t="str">
            <v>30</v>
          </cell>
          <cell r="K135">
            <v>0</v>
          </cell>
          <cell r="L135" t="str">
            <v>F2</v>
          </cell>
          <cell r="M135">
            <v>7</v>
          </cell>
          <cell r="N135" t="str">
            <v>F2 60,000-90,000</v>
          </cell>
          <cell r="O135" t="str">
            <v>001125400</v>
          </cell>
          <cell r="P135" t="str">
            <v>รพช.F2 &gt;60,000 to 90,000</v>
          </cell>
          <cell r="Q135">
            <v>0</v>
          </cell>
          <cell r="R135">
            <v>0</v>
          </cell>
        </row>
        <row r="136">
          <cell r="A136" t="str">
            <v>11255</v>
          </cell>
          <cell r="B136" t="str">
            <v>โรงพยาบาลวัดโบสถ์</v>
          </cell>
          <cell r="C136" t="str">
            <v>วัดโบสถ์,รพช.</v>
          </cell>
          <cell r="D136" t="str">
            <v>วัดโบสถ์</v>
          </cell>
          <cell r="E136">
            <v>2</v>
          </cell>
          <cell r="F136" t="str">
            <v>โรงพยาบาลชุมชน</v>
          </cell>
          <cell r="G136" t="str">
            <v>รพช.</v>
          </cell>
          <cell r="H136">
            <v>65</v>
          </cell>
          <cell r="I136" t="str">
            <v>พิษณุโลก</v>
          </cell>
          <cell r="J136" t="str">
            <v>30</v>
          </cell>
          <cell r="K136">
            <v>0</v>
          </cell>
          <cell r="L136" t="str">
            <v>F2</v>
          </cell>
          <cell r="M136">
            <v>5</v>
          </cell>
          <cell r="N136" t="str">
            <v>F2 30,000-=60,000</v>
          </cell>
          <cell r="O136" t="str">
            <v>001125500</v>
          </cell>
          <cell r="P136" t="str">
            <v>รพช.F2 &lt;=30,000</v>
          </cell>
          <cell r="Q136">
            <v>0</v>
          </cell>
          <cell r="R136">
            <v>0</v>
          </cell>
        </row>
        <row r="137">
          <cell r="A137" t="str">
            <v>11256</v>
          </cell>
          <cell r="B137" t="str">
            <v>โรงพยาบาลวังทอง</v>
          </cell>
          <cell r="C137" t="str">
            <v>วังทอง,รพช.</v>
          </cell>
          <cell r="D137" t="str">
            <v>วังทอง</v>
          </cell>
          <cell r="E137">
            <v>2</v>
          </cell>
          <cell r="F137" t="str">
            <v>โรงพยาบาลชุมชน</v>
          </cell>
          <cell r="G137" t="str">
            <v>รพช.</v>
          </cell>
          <cell r="H137">
            <v>65</v>
          </cell>
          <cell r="I137" t="str">
            <v>พิษณุโลก</v>
          </cell>
          <cell r="J137" t="str">
            <v>68</v>
          </cell>
          <cell r="K137">
            <v>0</v>
          </cell>
          <cell r="L137" t="str">
            <v>F2</v>
          </cell>
          <cell r="M137">
            <v>7</v>
          </cell>
          <cell r="N137" t="str">
            <v>F2 &gt;=90,000</v>
          </cell>
          <cell r="O137" t="str">
            <v>001125600</v>
          </cell>
          <cell r="P137" t="str">
            <v>รพช.F2 &gt;60,000 to 90,000</v>
          </cell>
          <cell r="Q137">
            <v>0</v>
          </cell>
          <cell r="R137">
            <v>0</v>
          </cell>
        </row>
        <row r="138">
          <cell r="A138" t="str">
            <v>11257</v>
          </cell>
          <cell r="B138" t="str">
            <v>โรงพยาบาลเนินมะปราง</v>
          </cell>
          <cell r="C138" t="str">
            <v>เนินมะปราง,รพช.</v>
          </cell>
          <cell r="D138" t="str">
            <v>เนินมะปราง</v>
          </cell>
          <cell r="E138">
            <v>2</v>
          </cell>
          <cell r="F138" t="str">
            <v>โรงพยาบาลชุมชน</v>
          </cell>
          <cell r="G138" t="str">
            <v>รพช.</v>
          </cell>
          <cell r="H138">
            <v>65</v>
          </cell>
          <cell r="I138" t="str">
            <v>พิษณุโลก</v>
          </cell>
          <cell r="J138" t="str">
            <v>30</v>
          </cell>
          <cell r="K138">
            <v>0</v>
          </cell>
          <cell r="L138" t="str">
            <v>F2</v>
          </cell>
          <cell r="M138">
            <v>6</v>
          </cell>
          <cell r="N138" t="str">
            <v>F2 30,000-=60,000</v>
          </cell>
          <cell r="O138" t="str">
            <v>001125700</v>
          </cell>
          <cell r="P138" t="str">
            <v>รพช.F2 &gt;30,000 to 60,000</v>
          </cell>
          <cell r="Q138">
            <v>0</v>
          </cell>
          <cell r="R138">
            <v>0</v>
          </cell>
        </row>
        <row r="139">
          <cell r="A139" t="str">
            <v>11455</v>
          </cell>
          <cell r="B139" t="str">
            <v>โรงพยาบาลสมเด็จพระยุพราชนครไทย</v>
          </cell>
          <cell r="C139" t="str">
            <v>สมเด็จพระยุพราชนครไทย,รพช.</v>
          </cell>
          <cell r="D139" t="str">
            <v>สมเด็จพระยุพราชนครไทย</v>
          </cell>
          <cell r="E139">
            <v>2</v>
          </cell>
          <cell r="F139" t="str">
            <v>โรงพยาบาลชุมชน</v>
          </cell>
          <cell r="G139" t="str">
            <v>รพช.</v>
          </cell>
          <cell r="H139">
            <v>65</v>
          </cell>
          <cell r="I139" t="str">
            <v>พิษณุโลก</v>
          </cell>
          <cell r="J139" t="str">
            <v>90</v>
          </cell>
          <cell r="K139" t="str">
            <v>S</v>
          </cell>
          <cell r="L139" t="str">
            <v>M2</v>
          </cell>
          <cell r="M139">
            <v>12</v>
          </cell>
          <cell r="N139" t="str">
            <v>M2 &lt;=100</v>
          </cell>
          <cell r="O139" t="str">
            <v>001145500</v>
          </cell>
          <cell r="P139" t="str">
            <v>รพช.M2 &lt;=100</v>
          </cell>
          <cell r="Q139">
            <v>0</v>
          </cell>
          <cell r="R139">
            <v>0</v>
          </cell>
        </row>
        <row r="140">
          <cell r="A140" t="str">
            <v>10727</v>
          </cell>
          <cell r="B140" t="str">
            <v>โรงพยาบาลเพชรบูรณ์</v>
          </cell>
          <cell r="C140" t="str">
            <v>เพชรบูรณ์,รพท.</v>
          </cell>
          <cell r="D140" t="str">
            <v>เพชรบูรณ์</v>
          </cell>
          <cell r="E140">
            <v>2</v>
          </cell>
          <cell r="F140" t="str">
            <v>โรงพยาบาลทั่วไป</v>
          </cell>
          <cell r="G140" t="str">
            <v>รพท.</v>
          </cell>
          <cell r="H140">
            <v>67</v>
          </cell>
          <cell r="I140" t="str">
            <v>เพชรบูรณ์</v>
          </cell>
          <cell r="J140" t="str">
            <v>509</v>
          </cell>
          <cell r="K140">
            <v>0</v>
          </cell>
          <cell r="L140" t="str">
            <v>S</v>
          </cell>
          <cell r="M140">
            <v>17</v>
          </cell>
          <cell r="N140" t="str">
            <v>S &gt;400</v>
          </cell>
          <cell r="O140" t="str">
            <v>001072700</v>
          </cell>
          <cell r="P140" t="str">
            <v>รพท.S &gt;400</v>
          </cell>
          <cell r="Q140">
            <v>0</v>
          </cell>
          <cell r="R140">
            <v>0</v>
          </cell>
        </row>
        <row r="141">
          <cell r="A141" t="str">
            <v>11264</v>
          </cell>
          <cell r="B141" t="str">
            <v>โรงพยาบาลชนแดน</v>
          </cell>
          <cell r="C141" t="str">
            <v>ชนแดน,รพช.</v>
          </cell>
          <cell r="D141" t="str">
            <v>ชนแดน</v>
          </cell>
          <cell r="E141">
            <v>2</v>
          </cell>
          <cell r="F141" t="str">
            <v>โรงพยาบาลชุมชน</v>
          </cell>
          <cell r="G141" t="str">
            <v>รพช.</v>
          </cell>
          <cell r="H141">
            <v>67</v>
          </cell>
          <cell r="I141" t="str">
            <v>เพชรบูรณ์</v>
          </cell>
          <cell r="J141" t="str">
            <v>60</v>
          </cell>
          <cell r="K141">
            <v>0</v>
          </cell>
          <cell r="L141" t="str">
            <v>F2</v>
          </cell>
          <cell r="M141">
            <v>6</v>
          </cell>
          <cell r="N141" t="str">
            <v>F2 60,000-90,000</v>
          </cell>
          <cell r="O141" t="str">
            <v>001126400</v>
          </cell>
          <cell r="P141" t="str">
            <v>รพช.F2 &gt;30,000 to 60,000</v>
          </cell>
          <cell r="Q141">
            <v>0</v>
          </cell>
          <cell r="R141">
            <v>0</v>
          </cell>
        </row>
        <row r="142">
          <cell r="A142" t="str">
            <v>11265</v>
          </cell>
          <cell r="B142" t="str">
            <v>โรงพยาบาลหล่มสัก</v>
          </cell>
          <cell r="C142" t="str">
            <v>หล่มสัก,รพช.</v>
          </cell>
          <cell r="D142" t="str">
            <v>หล่มสัก</v>
          </cell>
          <cell r="E142">
            <v>2</v>
          </cell>
          <cell r="F142" t="str">
            <v>โรงพยาบาลชุมชน</v>
          </cell>
          <cell r="G142" t="str">
            <v>รพช.</v>
          </cell>
          <cell r="H142">
            <v>67</v>
          </cell>
          <cell r="I142" t="str">
            <v>เพชรบูรณ์</v>
          </cell>
          <cell r="J142" t="str">
            <v>205</v>
          </cell>
          <cell r="K142">
            <v>0</v>
          </cell>
          <cell r="L142" t="str">
            <v>M2</v>
          </cell>
          <cell r="M142">
            <v>13</v>
          </cell>
          <cell r="N142" t="str">
            <v>M2 &gt;100</v>
          </cell>
          <cell r="O142" t="str">
            <v>001126500</v>
          </cell>
          <cell r="P142" t="str">
            <v>รพช.M2 &gt;100</v>
          </cell>
          <cell r="Q142">
            <v>0</v>
          </cell>
          <cell r="R142">
            <v>0</v>
          </cell>
        </row>
        <row r="143">
          <cell r="A143" t="str">
            <v>11266</v>
          </cell>
          <cell r="B143" t="str">
            <v>โรงพยาบาลวิเชียรบุรี</v>
          </cell>
          <cell r="C143" t="str">
            <v>วิเชียรบุรี,รพช.</v>
          </cell>
          <cell r="D143" t="str">
            <v>วิเชียรบุรี</v>
          </cell>
          <cell r="E143">
            <v>2</v>
          </cell>
          <cell r="F143" t="str">
            <v>โรงพยาบาลชุมชน</v>
          </cell>
          <cell r="G143" t="str">
            <v>รพช.</v>
          </cell>
          <cell r="H143">
            <v>67</v>
          </cell>
          <cell r="I143" t="str">
            <v>เพชรบูรณ์</v>
          </cell>
          <cell r="J143" t="str">
            <v>200</v>
          </cell>
          <cell r="K143">
            <v>0</v>
          </cell>
          <cell r="L143" t="str">
            <v>M2</v>
          </cell>
          <cell r="M143">
            <v>13</v>
          </cell>
          <cell r="N143" t="str">
            <v>M2 &gt;100</v>
          </cell>
          <cell r="O143" t="str">
            <v>001126600</v>
          </cell>
          <cell r="P143" t="str">
            <v>รพช.M2 &gt;100</v>
          </cell>
          <cell r="Q143">
            <v>0</v>
          </cell>
          <cell r="R143">
            <v>0</v>
          </cell>
        </row>
        <row r="144">
          <cell r="A144" t="str">
            <v>11267</v>
          </cell>
          <cell r="B144" t="str">
            <v>โรงพยาบาลศรีเทพ</v>
          </cell>
          <cell r="C144" t="str">
            <v>ศรีเทพ,รพช.</v>
          </cell>
          <cell r="D144" t="str">
            <v>ศรีเทพ</v>
          </cell>
          <cell r="E144">
            <v>2</v>
          </cell>
          <cell r="F144" t="str">
            <v>โรงพยาบาลชุมชน</v>
          </cell>
          <cell r="G144" t="str">
            <v>รพช.</v>
          </cell>
          <cell r="H144">
            <v>67</v>
          </cell>
          <cell r="I144" t="str">
            <v>เพชรบูรณ์</v>
          </cell>
          <cell r="J144" t="str">
            <v>58</v>
          </cell>
          <cell r="K144">
            <v>0</v>
          </cell>
          <cell r="L144" t="str">
            <v>F2</v>
          </cell>
          <cell r="M144">
            <v>6</v>
          </cell>
          <cell r="N144" t="str">
            <v>F2 60,000-90,000</v>
          </cell>
          <cell r="O144" t="str">
            <v>001126700</v>
          </cell>
          <cell r="P144" t="str">
            <v>รพช.F2 &gt;30,000 to 60,000</v>
          </cell>
          <cell r="Q144">
            <v>0</v>
          </cell>
          <cell r="R144">
            <v>0</v>
          </cell>
        </row>
        <row r="145">
          <cell r="A145" t="str">
            <v>11268</v>
          </cell>
          <cell r="B145" t="str">
            <v>โรงพยาบาลหนองไผ่</v>
          </cell>
          <cell r="C145" t="str">
            <v>หนองไผ่,รพช.</v>
          </cell>
          <cell r="D145" t="str">
            <v>หนองไผ่</v>
          </cell>
          <cell r="E145">
            <v>2</v>
          </cell>
          <cell r="F145" t="str">
            <v>โรงพยาบาลชุมชน</v>
          </cell>
          <cell r="G145" t="str">
            <v>รพช.</v>
          </cell>
          <cell r="H145">
            <v>67</v>
          </cell>
          <cell r="I145" t="str">
            <v>เพชรบูรณ์</v>
          </cell>
          <cell r="J145" t="str">
            <v>73</v>
          </cell>
          <cell r="K145">
            <v>0</v>
          </cell>
          <cell r="L145" t="str">
            <v>F1</v>
          </cell>
          <cell r="M145">
            <v>10</v>
          </cell>
          <cell r="N145" t="str">
            <v>F1 &gt;=100,000</v>
          </cell>
          <cell r="O145" t="str">
            <v>001126800</v>
          </cell>
          <cell r="P145" t="str">
            <v>รพช.F1 &gt;50,000 to 100,000</v>
          </cell>
          <cell r="Q145">
            <v>0</v>
          </cell>
          <cell r="R145">
            <v>0</v>
          </cell>
        </row>
        <row r="146">
          <cell r="A146" t="str">
            <v>11269</v>
          </cell>
          <cell r="B146" t="str">
            <v>โรงพยาบาลบึงสามพัน</v>
          </cell>
          <cell r="C146" t="str">
            <v>บึงสามพัน,รพช.</v>
          </cell>
          <cell r="D146" t="str">
            <v>บึงสามพัน</v>
          </cell>
          <cell r="E146">
            <v>2</v>
          </cell>
          <cell r="F146" t="str">
            <v>โรงพยาบาลชุมชน</v>
          </cell>
          <cell r="G146" t="str">
            <v>รพช.</v>
          </cell>
          <cell r="H146">
            <v>67</v>
          </cell>
          <cell r="I146" t="str">
            <v>เพชรบูรณ์</v>
          </cell>
          <cell r="J146" t="str">
            <v>90</v>
          </cell>
          <cell r="K146">
            <v>0</v>
          </cell>
          <cell r="L146" t="str">
            <v>F2</v>
          </cell>
          <cell r="M146">
            <v>6</v>
          </cell>
          <cell r="N146" t="str">
            <v>F2 60,000-90,000</v>
          </cell>
          <cell r="O146" t="str">
            <v>001126900</v>
          </cell>
          <cell r="P146" t="str">
            <v>รพช.F2 &gt;30,000 to 60,000</v>
          </cell>
          <cell r="Q146">
            <v>0</v>
          </cell>
          <cell r="R146">
            <v>0</v>
          </cell>
        </row>
        <row r="147">
          <cell r="A147" t="str">
            <v>11270</v>
          </cell>
          <cell r="B147" t="str">
            <v>โรงพยาบาลน้ำหนาว</v>
          </cell>
          <cell r="C147" t="str">
            <v>น้ำหนาว,รพช.</v>
          </cell>
          <cell r="D147" t="str">
            <v>น้ำหนาว</v>
          </cell>
          <cell r="E147">
            <v>2</v>
          </cell>
          <cell r="F147" t="str">
            <v>โรงพยาบาลชุมชน</v>
          </cell>
          <cell r="G147" t="str">
            <v>รพช.</v>
          </cell>
          <cell r="H147">
            <v>67</v>
          </cell>
          <cell r="I147" t="str">
            <v>เพชรบูรณ์</v>
          </cell>
          <cell r="J147" t="str">
            <v>11</v>
          </cell>
          <cell r="K147">
            <v>0</v>
          </cell>
          <cell r="L147" t="str">
            <v>F3</v>
          </cell>
          <cell r="M147">
            <v>2</v>
          </cell>
          <cell r="N147" t="str">
            <v>F3 15,000-25,000</v>
          </cell>
          <cell r="O147" t="str">
            <v>001127000</v>
          </cell>
          <cell r="P147" t="str">
            <v>รพช.F3 &lt;=15,000</v>
          </cell>
          <cell r="Q147">
            <v>0</v>
          </cell>
          <cell r="R147">
            <v>0</v>
          </cell>
        </row>
        <row r="148">
          <cell r="A148" t="str">
            <v>11271</v>
          </cell>
          <cell r="B148" t="str">
            <v>โรงพยาบาลวังโป่ง</v>
          </cell>
          <cell r="C148" t="str">
            <v>วังโป่ง,รพช.</v>
          </cell>
          <cell r="D148" t="str">
            <v>วังโป่ง</v>
          </cell>
          <cell r="E148">
            <v>2</v>
          </cell>
          <cell r="F148" t="str">
            <v>โรงพยาบาลชุมชน</v>
          </cell>
          <cell r="G148" t="str">
            <v>รพช.</v>
          </cell>
          <cell r="H148">
            <v>67</v>
          </cell>
          <cell r="I148" t="str">
            <v>เพชรบูรณ์</v>
          </cell>
          <cell r="J148" t="str">
            <v>36</v>
          </cell>
          <cell r="K148">
            <v>0</v>
          </cell>
          <cell r="L148" t="str">
            <v>F2</v>
          </cell>
          <cell r="M148">
            <v>5</v>
          </cell>
          <cell r="N148" t="str">
            <v>F2 30,000-=60,000</v>
          </cell>
          <cell r="O148" t="str">
            <v>001127100</v>
          </cell>
          <cell r="P148" t="str">
            <v>รพช.F2 &lt;=30,000</v>
          </cell>
          <cell r="Q148">
            <v>0</v>
          </cell>
          <cell r="R148">
            <v>0</v>
          </cell>
        </row>
        <row r="149">
          <cell r="A149" t="str">
            <v>11272</v>
          </cell>
          <cell r="B149" t="str">
            <v>โรงพยาบาลเขาค้อ</v>
          </cell>
          <cell r="C149" t="str">
            <v>เขาค้อ,รพช.</v>
          </cell>
          <cell r="D149" t="str">
            <v>เขาค้อ</v>
          </cell>
          <cell r="E149">
            <v>2</v>
          </cell>
          <cell r="F149" t="str">
            <v>โรงพยาบาลชุมชน</v>
          </cell>
          <cell r="G149" t="str">
            <v>รพช.</v>
          </cell>
          <cell r="H149">
            <v>67</v>
          </cell>
          <cell r="I149" t="str">
            <v>เพชรบูรณ์</v>
          </cell>
          <cell r="J149" t="str">
            <v>30</v>
          </cell>
          <cell r="K149">
            <v>0</v>
          </cell>
          <cell r="L149" t="str">
            <v>F2</v>
          </cell>
          <cell r="M149">
            <v>6</v>
          </cell>
          <cell r="N149" t="str">
            <v>F2 30,000-=60,000</v>
          </cell>
          <cell r="O149" t="str">
            <v>001127200</v>
          </cell>
          <cell r="P149" t="str">
            <v>รพช.F2 &gt;30,000 to 60,000</v>
          </cell>
          <cell r="Q149">
            <v>0</v>
          </cell>
          <cell r="R149">
            <v>0</v>
          </cell>
        </row>
        <row r="150">
          <cell r="A150" t="str">
            <v>11457</v>
          </cell>
          <cell r="B150" t="str">
            <v>โรงพยาบาลสมเด็จพระยุพราชหล่มเก่า</v>
          </cell>
          <cell r="C150" t="str">
            <v>สมเด็จพระยุพราชหล่มเก่า,รพช.</v>
          </cell>
          <cell r="D150" t="str">
            <v>สมเด็จพระยุพราชหล่มเก่า</v>
          </cell>
          <cell r="E150">
            <v>2</v>
          </cell>
          <cell r="F150" t="str">
            <v>โรงพยาบาลชุมชน</v>
          </cell>
          <cell r="G150" t="str">
            <v>รพช.</v>
          </cell>
          <cell r="H150">
            <v>67</v>
          </cell>
          <cell r="I150" t="str">
            <v>เพชรบูรณ์</v>
          </cell>
          <cell r="J150" t="str">
            <v>118</v>
          </cell>
          <cell r="K150">
            <v>0</v>
          </cell>
          <cell r="L150" t="str">
            <v>F1</v>
          </cell>
          <cell r="M150">
            <v>10</v>
          </cell>
          <cell r="N150" t="str">
            <v>F1 50,000-100,000</v>
          </cell>
          <cell r="O150" t="str">
            <v>001145700</v>
          </cell>
          <cell r="P150" t="str">
            <v>รพช.F1 &gt;50,000 to 100,000</v>
          </cell>
          <cell r="Q150">
            <v>0</v>
          </cell>
          <cell r="R150">
            <v>0</v>
          </cell>
        </row>
        <row r="151">
          <cell r="A151" t="str">
            <v>10694</v>
          </cell>
          <cell r="B151" t="str">
            <v>โรงพยาบาลชัยนาทนเรนทร</v>
          </cell>
          <cell r="C151" t="str">
            <v>ชัยนาทนเรนทร,รพท.</v>
          </cell>
          <cell r="D151" t="str">
            <v>ชัยนาทนเรนทร</v>
          </cell>
          <cell r="E151">
            <v>3</v>
          </cell>
          <cell r="F151" t="str">
            <v>โรงพยาบาลทั่วไป</v>
          </cell>
          <cell r="G151" t="str">
            <v>รพท.</v>
          </cell>
          <cell r="H151">
            <v>18</v>
          </cell>
          <cell r="I151" t="str">
            <v>ชัยนาท</v>
          </cell>
          <cell r="J151" t="str">
            <v>348</v>
          </cell>
          <cell r="K151" t="str">
            <v>S</v>
          </cell>
          <cell r="L151" t="str">
            <v>S</v>
          </cell>
          <cell r="M151">
            <v>16</v>
          </cell>
          <cell r="N151" t="str">
            <v>S &lt;=400</v>
          </cell>
          <cell r="O151" t="str">
            <v>001069400</v>
          </cell>
          <cell r="P151" t="str">
            <v>รพท.S &lt;=400</v>
          </cell>
          <cell r="Q151">
            <v>0</v>
          </cell>
          <cell r="R151">
            <v>0</v>
          </cell>
        </row>
        <row r="152">
          <cell r="A152" t="str">
            <v>10802</v>
          </cell>
          <cell r="B152" t="str">
            <v>โรงพยาบาลมโนรมย์</v>
          </cell>
          <cell r="C152" t="str">
            <v>มโนรมย์,รพช.</v>
          </cell>
          <cell r="D152" t="str">
            <v>มโนรมย์</v>
          </cell>
          <cell r="E152">
            <v>3</v>
          </cell>
          <cell r="F152" t="str">
            <v>โรงพยาบาลชุมชน</v>
          </cell>
          <cell r="G152" t="str">
            <v>รพช.</v>
          </cell>
          <cell r="H152">
            <v>18</v>
          </cell>
          <cell r="I152" t="str">
            <v>ชัยนาท</v>
          </cell>
          <cell r="J152" t="str">
            <v>30</v>
          </cell>
          <cell r="K152">
            <v>0</v>
          </cell>
          <cell r="L152" t="str">
            <v>F2</v>
          </cell>
          <cell r="M152">
            <v>5</v>
          </cell>
          <cell r="N152" t="str">
            <v>F2 30,000-=60,000</v>
          </cell>
          <cell r="O152" t="str">
            <v>001080200</v>
          </cell>
          <cell r="P152" t="str">
            <v>รพช.F2 &lt;=30,000</v>
          </cell>
          <cell r="Q152">
            <v>0</v>
          </cell>
          <cell r="R152">
            <v>0</v>
          </cell>
        </row>
        <row r="153">
          <cell r="A153" t="str">
            <v>10803</v>
          </cell>
          <cell r="B153" t="str">
            <v>โรงพยาบาลวัดสิงห์</v>
          </cell>
          <cell r="C153" t="str">
            <v>วัดสิงห์,รพช.</v>
          </cell>
          <cell r="D153" t="str">
            <v>วัดสิงห์</v>
          </cell>
          <cell r="E153">
            <v>3</v>
          </cell>
          <cell r="F153" t="str">
            <v>โรงพยาบาลชุมชน</v>
          </cell>
          <cell r="G153" t="str">
            <v>รพช.</v>
          </cell>
          <cell r="H153">
            <v>18</v>
          </cell>
          <cell r="I153" t="str">
            <v>ชัยนาท</v>
          </cell>
          <cell r="J153" t="str">
            <v>38</v>
          </cell>
          <cell r="K153">
            <v>0</v>
          </cell>
          <cell r="L153" t="str">
            <v>F2</v>
          </cell>
          <cell r="M153">
            <v>5</v>
          </cell>
          <cell r="N153" t="str">
            <v>F2 &lt;=30,000</v>
          </cell>
          <cell r="O153" t="str">
            <v>001080300</v>
          </cell>
          <cell r="P153" t="str">
            <v>รพช.F2 &lt;=30,000</v>
          </cell>
          <cell r="Q153">
            <v>0</v>
          </cell>
          <cell r="R153">
            <v>0</v>
          </cell>
        </row>
        <row r="154">
          <cell r="A154" t="str">
            <v>10804</v>
          </cell>
          <cell r="B154" t="str">
            <v>โรงพยาบาลสรรพยา</v>
          </cell>
          <cell r="C154" t="str">
            <v>สรรพยา,รพช.</v>
          </cell>
          <cell r="D154" t="str">
            <v>สรรพยา</v>
          </cell>
          <cell r="E154">
            <v>3</v>
          </cell>
          <cell r="F154" t="str">
            <v>โรงพยาบาลชุมชน</v>
          </cell>
          <cell r="G154" t="str">
            <v>รพช.</v>
          </cell>
          <cell r="H154">
            <v>18</v>
          </cell>
          <cell r="I154" t="str">
            <v>ชัยนาท</v>
          </cell>
          <cell r="J154" t="str">
            <v>31</v>
          </cell>
          <cell r="K154">
            <v>0</v>
          </cell>
          <cell r="L154" t="str">
            <v>F2</v>
          </cell>
          <cell r="M154">
            <v>5</v>
          </cell>
          <cell r="N154" t="str">
            <v>F2 30,000-=60,000</v>
          </cell>
          <cell r="O154" t="str">
            <v>001080400</v>
          </cell>
          <cell r="P154" t="str">
            <v>รพช.F2 &lt;=30,000</v>
          </cell>
          <cell r="Q154">
            <v>0</v>
          </cell>
          <cell r="R154">
            <v>0</v>
          </cell>
        </row>
        <row r="155">
          <cell r="A155" t="str">
            <v>10805</v>
          </cell>
          <cell r="B155" t="str">
            <v>โรงพยาบาลสรรคบุรี</v>
          </cell>
          <cell r="C155" t="str">
            <v>สรรคบุรี,รพช.</v>
          </cell>
          <cell r="D155" t="str">
            <v>สรรคบุรี</v>
          </cell>
          <cell r="E155">
            <v>3</v>
          </cell>
          <cell r="F155" t="str">
            <v>โรงพยาบาลชุมชน</v>
          </cell>
          <cell r="G155" t="str">
            <v>รพช.</v>
          </cell>
          <cell r="H155">
            <v>18</v>
          </cell>
          <cell r="I155" t="str">
            <v>ชัยนาท</v>
          </cell>
          <cell r="J155" t="str">
            <v>41</v>
          </cell>
          <cell r="K155">
            <v>0</v>
          </cell>
          <cell r="L155" t="str">
            <v>F2</v>
          </cell>
          <cell r="M155">
            <v>6</v>
          </cell>
          <cell r="N155" t="str">
            <v>F2 60,000-90,000</v>
          </cell>
          <cell r="O155" t="str">
            <v>001080500</v>
          </cell>
          <cell r="P155" t="str">
            <v>รพช.F2 &gt;30,000 to 60,000</v>
          </cell>
          <cell r="Q155">
            <v>0</v>
          </cell>
          <cell r="R155">
            <v>0</v>
          </cell>
        </row>
        <row r="156">
          <cell r="A156" t="str">
            <v>10806</v>
          </cell>
          <cell r="B156" t="str">
            <v>โรงพยาบาลหันคา</v>
          </cell>
          <cell r="C156" t="str">
            <v>หันคา,รพช.</v>
          </cell>
          <cell r="D156" t="str">
            <v>หันคา</v>
          </cell>
          <cell r="E156">
            <v>3</v>
          </cell>
          <cell r="F156" t="str">
            <v>โรงพยาบาลชุมชน</v>
          </cell>
          <cell r="G156" t="str">
            <v>รพช.</v>
          </cell>
          <cell r="H156">
            <v>18</v>
          </cell>
          <cell r="I156" t="str">
            <v>ชัยนาท</v>
          </cell>
          <cell r="J156" t="str">
            <v>30</v>
          </cell>
          <cell r="K156">
            <v>0</v>
          </cell>
          <cell r="L156" t="str">
            <v>F2</v>
          </cell>
          <cell r="M156">
            <v>6</v>
          </cell>
          <cell r="N156" t="str">
            <v>F2 30,000-=60,000</v>
          </cell>
          <cell r="O156" t="str">
            <v>001080600</v>
          </cell>
          <cell r="P156" t="str">
            <v>รพช.F2 &gt;30,000 to 60,000</v>
          </cell>
          <cell r="Q156">
            <v>0</v>
          </cell>
          <cell r="R156">
            <v>0</v>
          </cell>
        </row>
        <row r="157">
          <cell r="A157" t="str">
            <v>27974</v>
          </cell>
          <cell r="B157" t="str">
            <v>โรงพยาบาลหนองมะโมง</v>
          </cell>
          <cell r="C157" t="str">
            <v>หนองมะโมง,รพช.</v>
          </cell>
          <cell r="D157" t="str">
            <v>หนองมะโมง</v>
          </cell>
          <cell r="E157">
            <v>3</v>
          </cell>
          <cell r="F157" t="str">
            <v>โรงพยาบาลชุมชน</v>
          </cell>
          <cell r="G157" t="str">
            <v>รพช.</v>
          </cell>
          <cell r="H157">
            <v>18</v>
          </cell>
          <cell r="I157" t="str">
            <v>ชัยนาท</v>
          </cell>
          <cell r="J157" t="str">
            <v>0</v>
          </cell>
          <cell r="K157" t="str">
            <v>S</v>
          </cell>
          <cell r="L157" t="str">
            <v>F3</v>
          </cell>
          <cell r="M157">
            <v>3</v>
          </cell>
          <cell r="N157" t="str">
            <v>F3 15,000-25,000</v>
          </cell>
          <cell r="O157" t="str">
            <v>002797400</v>
          </cell>
          <cell r="P157" t="str">
            <v>รพช.F3 &gt;15,000 to 25,000</v>
          </cell>
          <cell r="Q157">
            <v>0</v>
          </cell>
          <cell r="R157">
            <v>0</v>
          </cell>
        </row>
        <row r="158">
          <cell r="A158" t="str">
            <v>27975</v>
          </cell>
          <cell r="B158" t="str">
            <v>โรงพยาบาลเนินขาม</v>
          </cell>
          <cell r="C158" t="str">
            <v>เนินขาม,รพช.</v>
          </cell>
          <cell r="D158" t="str">
            <v>เนินขาม</v>
          </cell>
          <cell r="E158">
            <v>3</v>
          </cell>
          <cell r="F158" t="str">
            <v>โรงพยาบาลชุมชน</v>
          </cell>
          <cell r="G158" t="str">
            <v>รพช.</v>
          </cell>
          <cell r="H158">
            <v>18</v>
          </cell>
          <cell r="I158" t="str">
            <v>ชัยนาท</v>
          </cell>
          <cell r="J158" t="str">
            <v>0</v>
          </cell>
          <cell r="K158">
            <v>0</v>
          </cell>
          <cell r="L158" t="str">
            <v>F3</v>
          </cell>
          <cell r="M158">
            <v>2</v>
          </cell>
          <cell r="N158" t="str">
            <v>F3 15,000-25,000</v>
          </cell>
          <cell r="O158" t="str">
            <v>002797500</v>
          </cell>
          <cell r="P158" t="str">
            <v>รพช.F3 &lt;=15,000</v>
          </cell>
          <cell r="Q158">
            <v>0</v>
          </cell>
          <cell r="R158">
            <v>0</v>
          </cell>
        </row>
        <row r="159">
          <cell r="A159" t="str">
            <v>10675</v>
          </cell>
          <cell r="B159" t="str">
            <v>โรงพยาบาลสวรรค์ประชารักษ์</v>
          </cell>
          <cell r="C159" t="str">
            <v>สวรรค์ประชารักษ์,รพศ.</v>
          </cell>
          <cell r="D159" t="str">
            <v>สวรรค์ประชารักษ์</v>
          </cell>
          <cell r="E159">
            <v>3</v>
          </cell>
          <cell r="F159" t="str">
            <v>โรงพยาบาลศูนย์</v>
          </cell>
          <cell r="G159" t="str">
            <v>รพศ.</v>
          </cell>
          <cell r="H159">
            <v>60</v>
          </cell>
          <cell r="I159" t="str">
            <v>นครสวรรค์</v>
          </cell>
          <cell r="J159" t="str">
            <v>659</v>
          </cell>
          <cell r="K159">
            <v>0</v>
          </cell>
          <cell r="L159" t="str">
            <v>A</v>
          </cell>
          <cell r="M159">
            <v>18</v>
          </cell>
          <cell r="N159" t="str">
            <v>A &lt;=700</v>
          </cell>
          <cell r="O159" t="str">
            <v>001067500</v>
          </cell>
          <cell r="P159" t="str">
            <v>รพศ.A &lt;=700</v>
          </cell>
          <cell r="Q159">
            <v>0</v>
          </cell>
          <cell r="R159">
            <v>0</v>
          </cell>
        </row>
        <row r="160">
          <cell r="A160" t="str">
            <v>11209</v>
          </cell>
          <cell r="B160" t="str">
            <v>โรงพยาบาลโกรกพระ</v>
          </cell>
          <cell r="C160" t="str">
            <v>โกรกพระ,รพช.</v>
          </cell>
          <cell r="D160" t="str">
            <v>โกรกพระ</v>
          </cell>
          <cell r="E160">
            <v>3</v>
          </cell>
          <cell r="F160" t="str">
            <v>โรงพยาบาลชุมชน</v>
          </cell>
          <cell r="G160" t="str">
            <v>รพช.</v>
          </cell>
          <cell r="H160">
            <v>60</v>
          </cell>
          <cell r="I160" t="str">
            <v>นครสวรรค์</v>
          </cell>
          <cell r="J160" t="str">
            <v>30</v>
          </cell>
          <cell r="K160">
            <v>0</v>
          </cell>
          <cell r="L160" t="str">
            <v>F2</v>
          </cell>
          <cell r="M160">
            <v>5</v>
          </cell>
          <cell r="N160" t="str">
            <v>F2 30,000-=60,000</v>
          </cell>
          <cell r="O160" t="str">
            <v>001120900</v>
          </cell>
          <cell r="P160" t="str">
            <v>รพช.F2 &lt;=30,000</v>
          </cell>
          <cell r="Q160">
            <v>0</v>
          </cell>
          <cell r="R160">
            <v>0</v>
          </cell>
        </row>
        <row r="161">
          <cell r="A161" t="str">
            <v>11210</v>
          </cell>
          <cell r="B161" t="str">
            <v>โรงพยาบาลชุมแสง</v>
          </cell>
          <cell r="C161" t="str">
            <v>ชุมแสง,รพช.</v>
          </cell>
          <cell r="D161" t="str">
            <v>ชุมแสง</v>
          </cell>
          <cell r="E161">
            <v>3</v>
          </cell>
          <cell r="F161" t="str">
            <v>โรงพยาบาลชุมชน</v>
          </cell>
          <cell r="G161" t="str">
            <v>รพช.</v>
          </cell>
          <cell r="H161">
            <v>60</v>
          </cell>
          <cell r="I161" t="str">
            <v>นครสวรรค์</v>
          </cell>
          <cell r="J161" t="str">
            <v>60</v>
          </cell>
          <cell r="K161">
            <v>0</v>
          </cell>
          <cell r="L161" t="str">
            <v>F1</v>
          </cell>
          <cell r="M161">
            <v>9</v>
          </cell>
          <cell r="N161" t="str">
            <v>F1 50,000-100,000</v>
          </cell>
          <cell r="O161" t="str">
            <v>001121000</v>
          </cell>
          <cell r="P161" t="str">
            <v>รพช.F1 &lt;=50,000</v>
          </cell>
          <cell r="Q161">
            <v>0</v>
          </cell>
          <cell r="R161">
            <v>0</v>
          </cell>
        </row>
        <row r="162">
          <cell r="A162" t="str">
            <v>11211</v>
          </cell>
          <cell r="B162" t="str">
            <v>โรงพยาบาลหนองบัว</v>
          </cell>
          <cell r="C162" t="str">
            <v>หนองบัว,รพช.</v>
          </cell>
          <cell r="D162" t="str">
            <v>หนองบัว</v>
          </cell>
          <cell r="E162">
            <v>3</v>
          </cell>
          <cell r="F162" t="str">
            <v>โรงพยาบาลชุมชน</v>
          </cell>
          <cell r="G162" t="str">
            <v>รพช.</v>
          </cell>
          <cell r="H162">
            <v>60</v>
          </cell>
          <cell r="I162" t="str">
            <v>นครสวรรค์</v>
          </cell>
          <cell r="J162" t="str">
            <v>60</v>
          </cell>
          <cell r="K162">
            <v>0</v>
          </cell>
          <cell r="L162" t="str">
            <v>F2</v>
          </cell>
          <cell r="M162">
            <v>6</v>
          </cell>
          <cell r="N162" t="str">
            <v>F2 60,000-90,000</v>
          </cell>
          <cell r="O162" t="str">
            <v>001121100</v>
          </cell>
          <cell r="P162" t="str">
            <v>รพช.F2 &gt;30,000 to 60,000</v>
          </cell>
          <cell r="Q162">
            <v>0</v>
          </cell>
          <cell r="R162">
            <v>0</v>
          </cell>
        </row>
        <row r="163">
          <cell r="A163" t="str">
            <v>11212</v>
          </cell>
          <cell r="B163" t="str">
            <v>โรงพยาบาลบรรพตพิสัย</v>
          </cell>
          <cell r="C163" t="str">
            <v>บรรพตพิสัย,รพช.</v>
          </cell>
          <cell r="D163" t="str">
            <v>บรรพตพิสัย</v>
          </cell>
          <cell r="E163">
            <v>3</v>
          </cell>
          <cell r="F163" t="str">
            <v>โรงพยาบาลชุมชน</v>
          </cell>
          <cell r="G163" t="str">
            <v>รพช.</v>
          </cell>
          <cell r="H163">
            <v>60</v>
          </cell>
          <cell r="I163" t="str">
            <v>นครสวรรค์</v>
          </cell>
          <cell r="J163" t="str">
            <v>98</v>
          </cell>
          <cell r="K163">
            <v>0</v>
          </cell>
          <cell r="L163" t="str">
            <v>F2</v>
          </cell>
          <cell r="M163">
            <v>10</v>
          </cell>
          <cell r="N163" t="str">
            <v>F2 60,000-90,000</v>
          </cell>
          <cell r="O163" t="str">
            <v>001121200</v>
          </cell>
          <cell r="P163" t="str">
            <v>รพช.F1 &gt;50,000 to 100,000</v>
          </cell>
          <cell r="Q163">
            <v>0</v>
          </cell>
          <cell r="R163">
            <v>0</v>
          </cell>
        </row>
        <row r="164">
          <cell r="A164" t="str">
            <v>11213</v>
          </cell>
          <cell r="B164" t="str">
            <v>โรงพยาบาลเก้าเลี้ยว</v>
          </cell>
          <cell r="C164" t="str">
            <v>เก้าเลี้ยว,รพช.</v>
          </cell>
          <cell r="D164" t="str">
            <v>เก้าเลี้ยว</v>
          </cell>
          <cell r="E164">
            <v>3</v>
          </cell>
          <cell r="F164" t="str">
            <v>โรงพยาบาลชุมชน</v>
          </cell>
          <cell r="G164" t="str">
            <v>รพช.</v>
          </cell>
          <cell r="H164">
            <v>60</v>
          </cell>
          <cell r="I164" t="str">
            <v>นครสวรรค์</v>
          </cell>
          <cell r="J164" t="str">
            <v>33</v>
          </cell>
          <cell r="K164">
            <v>0</v>
          </cell>
          <cell r="L164" t="str">
            <v>F2</v>
          </cell>
          <cell r="M164">
            <v>5</v>
          </cell>
          <cell r="N164" t="str">
            <v>F2 30,000-=60,000</v>
          </cell>
          <cell r="O164" t="str">
            <v>001121300</v>
          </cell>
          <cell r="P164" t="str">
            <v>รพช.F2 &lt;=30,000</v>
          </cell>
          <cell r="Q164">
            <v>0</v>
          </cell>
          <cell r="R164">
            <v>0</v>
          </cell>
        </row>
        <row r="165">
          <cell r="A165" t="str">
            <v>11214</v>
          </cell>
          <cell r="B165" t="str">
            <v>โรงพยาบาลตาคลี</v>
          </cell>
          <cell r="C165" t="str">
            <v>ตาคลี,รพช.</v>
          </cell>
          <cell r="D165" t="str">
            <v>ตาคลี</v>
          </cell>
          <cell r="E165">
            <v>3</v>
          </cell>
          <cell r="F165" t="str">
            <v>โรงพยาบาลชุมชน</v>
          </cell>
          <cell r="G165" t="str">
            <v>รพช.</v>
          </cell>
          <cell r="H165">
            <v>60</v>
          </cell>
          <cell r="I165" t="str">
            <v>นครสวรรค์</v>
          </cell>
          <cell r="J165" t="str">
            <v>118</v>
          </cell>
          <cell r="K165">
            <v>0</v>
          </cell>
          <cell r="L165" t="str">
            <v>M2</v>
          </cell>
          <cell r="M165">
            <v>13</v>
          </cell>
          <cell r="N165" t="str">
            <v>M2 &gt;100</v>
          </cell>
          <cell r="O165" t="str">
            <v>001121400</v>
          </cell>
          <cell r="P165" t="str">
            <v>รพช.M2 &gt;100</v>
          </cell>
          <cell r="Q165">
            <v>0</v>
          </cell>
          <cell r="R165">
            <v>0</v>
          </cell>
        </row>
        <row r="166">
          <cell r="A166" t="str">
            <v>11215</v>
          </cell>
          <cell r="B166" t="str">
            <v>โรงพยาบาลท่าตะโก</v>
          </cell>
          <cell r="C166" t="str">
            <v>ท่าตะโก,รพช.</v>
          </cell>
          <cell r="D166" t="str">
            <v>ท่าตะโก</v>
          </cell>
          <cell r="E166">
            <v>3</v>
          </cell>
          <cell r="F166" t="str">
            <v>โรงพยาบาลชุมชน</v>
          </cell>
          <cell r="G166" t="str">
            <v>รพช.</v>
          </cell>
          <cell r="H166">
            <v>60</v>
          </cell>
          <cell r="I166" t="str">
            <v>นครสวรรค์</v>
          </cell>
          <cell r="J166" t="str">
            <v>68</v>
          </cell>
          <cell r="K166">
            <v>0</v>
          </cell>
          <cell r="L166" t="str">
            <v>F1</v>
          </cell>
          <cell r="M166">
            <v>10</v>
          </cell>
          <cell r="N166" t="str">
            <v>F1 50,000-100,000</v>
          </cell>
          <cell r="O166" t="str">
            <v>001121500</v>
          </cell>
          <cell r="P166" t="str">
            <v>รพช.F1 &gt;50,000 to 100,000</v>
          </cell>
          <cell r="Q166">
            <v>0</v>
          </cell>
          <cell r="R166">
            <v>0</v>
          </cell>
        </row>
        <row r="167">
          <cell r="A167" t="str">
            <v>11216</v>
          </cell>
          <cell r="B167" t="str">
            <v>โรงพยาบาลไพศาลี</v>
          </cell>
          <cell r="C167" t="str">
            <v>ไพศาลี,รพช.</v>
          </cell>
          <cell r="D167" t="str">
            <v>ไพศาลี</v>
          </cell>
          <cell r="E167">
            <v>3</v>
          </cell>
          <cell r="F167" t="str">
            <v>โรงพยาบาลชุมชน</v>
          </cell>
          <cell r="G167" t="str">
            <v>รพช.</v>
          </cell>
          <cell r="H167">
            <v>60</v>
          </cell>
          <cell r="I167" t="str">
            <v>นครสวรรค์</v>
          </cell>
          <cell r="J167" t="str">
            <v>60</v>
          </cell>
          <cell r="K167">
            <v>0</v>
          </cell>
          <cell r="L167" t="str">
            <v>F2</v>
          </cell>
          <cell r="M167">
            <v>6</v>
          </cell>
          <cell r="N167" t="str">
            <v>F2 60,000-90,000</v>
          </cell>
          <cell r="O167" t="str">
            <v>001121600</v>
          </cell>
          <cell r="P167" t="str">
            <v>รพช.F2 &gt;30,000 to 60,000</v>
          </cell>
          <cell r="Q167">
            <v>0</v>
          </cell>
          <cell r="R167">
            <v>0</v>
          </cell>
        </row>
        <row r="168">
          <cell r="A168" t="str">
            <v>11217</v>
          </cell>
          <cell r="B168" t="str">
            <v>โรงพยาบาลพยุหะคีรี</v>
          </cell>
          <cell r="C168" t="str">
            <v>พยุหะคีรี,รพช.</v>
          </cell>
          <cell r="D168" t="str">
            <v>พยุหะคีรี</v>
          </cell>
          <cell r="E168">
            <v>3</v>
          </cell>
          <cell r="F168" t="str">
            <v>โรงพยาบาลชุมชน</v>
          </cell>
          <cell r="G168" t="str">
            <v>รพช.</v>
          </cell>
          <cell r="H168">
            <v>60</v>
          </cell>
          <cell r="I168" t="str">
            <v>นครสวรรค์</v>
          </cell>
          <cell r="J168" t="str">
            <v>30</v>
          </cell>
          <cell r="K168">
            <v>0</v>
          </cell>
          <cell r="L168" t="str">
            <v>F2</v>
          </cell>
          <cell r="M168">
            <v>6</v>
          </cell>
          <cell r="N168" t="str">
            <v>F2 60,000-90,000</v>
          </cell>
          <cell r="O168" t="str">
            <v>001121700</v>
          </cell>
          <cell r="P168" t="str">
            <v>รพช.F2 &gt;30,000 to 60,000</v>
          </cell>
          <cell r="Q168">
            <v>0</v>
          </cell>
          <cell r="R168">
            <v>0</v>
          </cell>
        </row>
        <row r="169">
          <cell r="A169" t="str">
            <v>11218</v>
          </cell>
          <cell r="B169" t="str">
            <v>โรงพยาบาลลาดยาว</v>
          </cell>
          <cell r="C169" t="str">
            <v>ลาดยาว,รพช.</v>
          </cell>
          <cell r="D169" t="str">
            <v>ลาดยาว</v>
          </cell>
          <cell r="E169">
            <v>3</v>
          </cell>
          <cell r="F169" t="str">
            <v>โรงพยาบาลชุมชน</v>
          </cell>
          <cell r="G169" t="str">
            <v>รพช.</v>
          </cell>
          <cell r="H169">
            <v>60</v>
          </cell>
          <cell r="I169" t="str">
            <v>นครสวรรค์</v>
          </cell>
          <cell r="J169" t="str">
            <v>97</v>
          </cell>
          <cell r="K169">
            <v>0</v>
          </cell>
          <cell r="L169" t="str">
            <v>M2</v>
          </cell>
          <cell r="M169">
            <v>12</v>
          </cell>
          <cell r="N169" t="str">
            <v>M2 &lt;=100</v>
          </cell>
          <cell r="O169" t="str">
            <v>001121800</v>
          </cell>
          <cell r="P169" t="str">
            <v>รพช.M2 &lt;=100</v>
          </cell>
          <cell r="Q169">
            <v>0</v>
          </cell>
          <cell r="R169">
            <v>0</v>
          </cell>
        </row>
        <row r="170">
          <cell r="A170" t="str">
            <v>11219</v>
          </cell>
          <cell r="B170" t="str">
            <v>โรงพยาบาลตากฟ้า</v>
          </cell>
          <cell r="C170" t="str">
            <v>ตากฟ้า,รพช.</v>
          </cell>
          <cell r="D170" t="str">
            <v>ตากฟ้า</v>
          </cell>
          <cell r="E170">
            <v>3</v>
          </cell>
          <cell r="F170" t="str">
            <v>โรงพยาบาลชุมชน</v>
          </cell>
          <cell r="G170" t="str">
            <v>รพช.</v>
          </cell>
          <cell r="H170">
            <v>60</v>
          </cell>
          <cell r="I170" t="str">
            <v>นครสวรรค์</v>
          </cell>
          <cell r="J170" t="str">
            <v>34</v>
          </cell>
          <cell r="K170">
            <v>0</v>
          </cell>
          <cell r="L170" t="str">
            <v>F2</v>
          </cell>
          <cell r="M170">
            <v>6</v>
          </cell>
          <cell r="N170" t="str">
            <v>F2 30,000-=60,000</v>
          </cell>
          <cell r="O170" t="str">
            <v>001121900</v>
          </cell>
          <cell r="P170" t="str">
            <v>รพช.F2 &gt;30,000 to 60,000</v>
          </cell>
          <cell r="Q170">
            <v>0</v>
          </cell>
          <cell r="R170">
            <v>0</v>
          </cell>
        </row>
        <row r="171">
          <cell r="A171" t="str">
            <v>11220</v>
          </cell>
          <cell r="B171" t="str">
            <v>โรงพยาบาลแม่วงก์</v>
          </cell>
          <cell r="C171" t="str">
            <v>แม่วงก์,รพช.</v>
          </cell>
          <cell r="D171" t="str">
            <v>แม่วงก์</v>
          </cell>
          <cell r="E171">
            <v>3</v>
          </cell>
          <cell r="F171" t="str">
            <v>โรงพยาบาลชุมชน</v>
          </cell>
          <cell r="G171" t="str">
            <v>รพช.</v>
          </cell>
          <cell r="H171">
            <v>60</v>
          </cell>
          <cell r="I171" t="str">
            <v>นครสวรรค์</v>
          </cell>
          <cell r="J171" t="str">
            <v>35</v>
          </cell>
          <cell r="K171">
            <v>0</v>
          </cell>
          <cell r="L171" t="str">
            <v>F2</v>
          </cell>
          <cell r="M171">
            <v>6</v>
          </cell>
          <cell r="N171" t="str">
            <v>F2 30,000-=60,000</v>
          </cell>
          <cell r="O171" t="str">
            <v>001122000</v>
          </cell>
          <cell r="P171" t="str">
            <v>รพช.F2 &gt;30,000 to 60,000</v>
          </cell>
          <cell r="Q171">
            <v>0</v>
          </cell>
          <cell r="R171">
            <v>0</v>
          </cell>
        </row>
        <row r="172">
          <cell r="A172" t="str">
            <v>40749</v>
          </cell>
          <cell r="B172" t="str">
            <v>โรงพยาบาลชุมตาบง</v>
          </cell>
          <cell r="C172" t="str">
            <v>ชุมตาบง,รพช.</v>
          </cell>
          <cell r="D172" t="str">
            <v>ชุมตาบง</v>
          </cell>
          <cell r="E172">
            <v>3</v>
          </cell>
          <cell r="F172" t="str">
            <v>โรงพยาบาลชุมชน</v>
          </cell>
          <cell r="G172" t="str">
            <v>รพช.</v>
          </cell>
          <cell r="H172">
            <v>60</v>
          </cell>
          <cell r="I172" t="str">
            <v>นครสวรรค์</v>
          </cell>
          <cell r="J172" t="str">
            <v>0</v>
          </cell>
          <cell r="K172" t="str">
            <v>S</v>
          </cell>
          <cell r="L172" t="str">
            <v>F3</v>
          </cell>
          <cell r="M172">
            <v>2</v>
          </cell>
          <cell r="N172" t="str">
            <v>F3 15,000-25,000</v>
          </cell>
          <cell r="O172" t="str">
            <v>004074900</v>
          </cell>
          <cell r="P172" t="str">
            <v>รพช.F3 &lt;=15,000</v>
          </cell>
          <cell r="Q172">
            <v>0</v>
          </cell>
          <cell r="R172">
            <v>0</v>
          </cell>
        </row>
        <row r="173">
          <cell r="A173" t="str">
            <v>10720</v>
          </cell>
          <cell r="B173" t="str">
            <v>โรงพยาบาลอุทัยธานี</v>
          </cell>
          <cell r="C173" t="str">
            <v>อุทัยธานี,รพท.</v>
          </cell>
          <cell r="D173" t="str">
            <v>อุทัยธานี</v>
          </cell>
          <cell r="E173">
            <v>3</v>
          </cell>
          <cell r="F173" t="str">
            <v>โรงพยาบาลทั่วไป</v>
          </cell>
          <cell r="G173" t="str">
            <v>รพท.</v>
          </cell>
          <cell r="H173">
            <v>61</v>
          </cell>
          <cell r="I173" t="str">
            <v>อุทัยธานี</v>
          </cell>
          <cell r="J173" t="str">
            <v>365</v>
          </cell>
          <cell r="K173" t="str">
            <v>S</v>
          </cell>
          <cell r="L173" t="str">
            <v>S</v>
          </cell>
          <cell r="M173">
            <v>16</v>
          </cell>
          <cell r="N173" t="str">
            <v>S &lt;=400</v>
          </cell>
          <cell r="O173" t="str">
            <v>001072000</v>
          </cell>
          <cell r="P173" t="str">
            <v>รพท.S &lt;=400</v>
          </cell>
          <cell r="Q173">
            <v>0</v>
          </cell>
          <cell r="R173">
            <v>0</v>
          </cell>
        </row>
        <row r="174">
          <cell r="A174" t="str">
            <v>11221</v>
          </cell>
          <cell r="B174" t="str">
            <v>โรงพยาบาลทัพทัน</v>
          </cell>
          <cell r="C174" t="str">
            <v>ทัพทัน,รพช.</v>
          </cell>
          <cell r="D174" t="str">
            <v>ทัพทัน</v>
          </cell>
          <cell r="E174">
            <v>3</v>
          </cell>
          <cell r="F174" t="str">
            <v>โรงพยาบาลชุมชน</v>
          </cell>
          <cell r="G174" t="str">
            <v>รพช.</v>
          </cell>
          <cell r="H174">
            <v>61</v>
          </cell>
          <cell r="I174" t="str">
            <v>อุทัยธานี</v>
          </cell>
          <cell r="J174" t="str">
            <v>90</v>
          </cell>
          <cell r="K174" t="str">
            <v>S</v>
          </cell>
          <cell r="L174" t="str">
            <v>F2</v>
          </cell>
          <cell r="M174">
            <v>6</v>
          </cell>
          <cell r="N174" t="str">
            <v>F2 30,000-=60,000</v>
          </cell>
          <cell r="O174" t="str">
            <v>001122100</v>
          </cell>
          <cell r="P174" t="str">
            <v>รพช.F2 &gt;30,000 to 60,000</v>
          </cell>
          <cell r="Q174">
            <v>0</v>
          </cell>
          <cell r="R174">
            <v>0</v>
          </cell>
        </row>
        <row r="175">
          <cell r="A175" t="str">
            <v>11222</v>
          </cell>
          <cell r="B175" t="str">
            <v>โรงพยาบาลสว่างอารมณ์</v>
          </cell>
          <cell r="C175" t="str">
            <v>สว่างอารมณ์,รพช.</v>
          </cell>
          <cell r="D175" t="str">
            <v>สว่างอารมณ์</v>
          </cell>
          <cell r="E175">
            <v>3</v>
          </cell>
          <cell r="F175" t="str">
            <v>โรงพยาบาลชุมชน</v>
          </cell>
          <cell r="G175" t="str">
            <v>รพช.</v>
          </cell>
          <cell r="H175">
            <v>61</v>
          </cell>
          <cell r="I175" t="str">
            <v>อุทัยธานี</v>
          </cell>
          <cell r="J175" t="str">
            <v>31</v>
          </cell>
          <cell r="K175" t="str">
            <v>S</v>
          </cell>
          <cell r="L175" t="str">
            <v>F2</v>
          </cell>
          <cell r="M175">
            <v>5</v>
          </cell>
          <cell r="N175" t="str">
            <v>F2 30,000-=60,000</v>
          </cell>
          <cell r="O175" t="str">
            <v>001122200</v>
          </cell>
          <cell r="P175" t="str">
            <v>รพช.F2 &lt;=30,000</v>
          </cell>
          <cell r="Q175">
            <v>0</v>
          </cell>
          <cell r="R175">
            <v>0</v>
          </cell>
        </row>
        <row r="176">
          <cell r="A176" t="str">
            <v>11223</v>
          </cell>
          <cell r="B176" t="str">
            <v>โรงพยาบาลหนองฉาง</v>
          </cell>
          <cell r="C176" t="str">
            <v>หนองฉาง,รพช.</v>
          </cell>
          <cell r="D176" t="str">
            <v>หนองฉาง</v>
          </cell>
          <cell r="E176">
            <v>3</v>
          </cell>
          <cell r="F176" t="str">
            <v>โรงพยาบาลชุมชน</v>
          </cell>
          <cell r="G176" t="str">
            <v>รพช.</v>
          </cell>
          <cell r="H176">
            <v>61</v>
          </cell>
          <cell r="I176" t="str">
            <v>อุทัยธานี</v>
          </cell>
          <cell r="J176" t="str">
            <v>90</v>
          </cell>
          <cell r="K176" t="str">
            <v>S</v>
          </cell>
          <cell r="L176" t="str">
            <v>F1</v>
          </cell>
          <cell r="M176">
            <v>9</v>
          </cell>
          <cell r="N176" t="str">
            <v>F1 &lt;=50,000</v>
          </cell>
          <cell r="O176" t="str">
            <v>001122300</v>
          </cell>
          <cell r="P176" t="str">
            <v>รพช.F1 &lt;=50,000</v>
          </cell>
          <cell r="Q176">
            <v>0</v>
          </cell>
          <cell r="R176">
            <v>0</v>
          </cell>
        </row>
        <row r="177">
          <cell r="A177" t="str">
            <v>11224</v>
          </cell>
          <cell r="B177" t="str">
            <v>โรงพยาบาลหนองขาหย่าง</v>
          </cell>
          <cell r="C177" t="str">
            <v>หนองขาหย่าง,รพช.</v>
          </cell>
          <cell r="D177" t="str">
            <v>หนองขาหย่าง</v>
          </cell>
          <cell r="E177">
            <v>3</v>
          </cell>
          <cell r="F177" t="str">
            <v>โรงพยาบาลชุมชน</v>
          </cell>
          <cell r="G177" t="str">
            <v>รพช.</v>
          </cell>
          <cell r="H177">
            <v>61</v>
          </cell>
          <cell r="I177" t="str">
            <v>อุทัยธานี</v>
          </cell>
          <cell r="J177" t="str">
            <v>10</v>
          </cell>
          <cell r="K177" t="str">
            <v>S</v>
          </cell>
          <cell r="L177" t="str">
            <v>F3</v>
          </cell>
          <cell r="M177">
            <v>2</v>
          </cell>
          <cell r="N177" t="str">
            <v>F3 15,000-25,000</v>
          </cell>
          <cell r="O177" t="str">
            <v>001122400</v>
          </cell>
          <cell r="P177" t="str">
            <v>รพช.F3 &lt;=15,000</v>
          </cell>
          <cell r="Q177">
            <v>0</v>
          </cell>
          <cell r="R177">
            <v>0</v>
          </cell>
        </row>
        <row r="178">
          <cell r="A178" t="str">
            <v>11225</v>
          </cell>
          <cell r="B178" t="str">
            <v>โรงพยาบาลบ้านไร่</v>
          </cell>
          <cell r="C178" t="str">
            <v>บ้านไร่,รพช.</v>
          </cell>
          <cell r="D178" t="str">
            <v>บ้านไร่</v>
          </cell>
          <cell r="E178">
            <v>3</v>
          </cell>
          <cell r="F178" t="str">
            <v>โรงพยาบาลชุมชน</v>
          </cell>
          <cell r="G178" t="str">
            <v>รพช.</v>
          </cell>
          <cell r="H178">
            <v>61</v>
          </cell>
          <cell r="I178" t="str">
            <v>อุทัยธานี</v>
          </cell>
          <cell r="J178" t="str">
            <v>65</v>
          </cell>
          <cell r="K178" t="str">
            <v>S</v>
          </cell>
          <cell r="L178" t="str">
            <v>F2</v>
          </cell>
          <cell r="M178">
            <v>6</v>
          </cell>
          <cell r="N178" t="str">
            <v>F2 60,000-90,000</v>
          </cell>
          <cell r="O178" t="str">
            <v>001122500</v>
          </cell>
          <cell r="P178" t="str">
            <v>รพช.F2 &gt;30,000 to 60,000</v>
          </cell>
          <cell r="Q178">
            <v>0</v>
          </cell>
          <cell r="R178">
            <v>0</v>
          </cell>
        </row>
        <row r="179">
          <cell r="A179" t="str">
            <v>11226</v>
          </cell>
          <cell r="B179" t="str">
            <v>โรงพยาบาลลานสัก</v>
          </cell>
          <cell r="C179" t="str">
            <v>ลานสัก,รพช.</v>
          </cell>
          <cell r="D179" t="str">
            <v>ลานสัก</v>
          </cell>
          <cell r="E179">
            <v>3</v>
          </cell>
          <cell r="F179" t="str">
            <v>โรงพยาบาลชุมชน</v>
          </cell>
          <cell r="G179" t="str">
            <v>รพช.</v>
          </cell>
          <cell r="H179">
            <v>61</v>
          </cell>
          <cell r="I179" t="str">
            <v>อุทัยธานี</v>
          </cell>
          <cell r="J179" t="str">
            <v>60</v>
          </cell>
          <cell r="K179" t="str">
            <v>S</v>
          </cell>
          <cell r="L179" t="str">
            <v>F2</v>
          </cell>
          <cell r="M179">
            <v>6</v>
          </cell>
          <cell r="N179" t="str">
            <v>F2 30,000-=60,000</v>
          </cell>
          <cell r="O179" t="str">
            <v>001122600</v>
          </cell>
          <cell r="P179" t="str">
            <v>รพช.F2 &gt;30,000 to 60,000</v>
          </cell>
          <cell r="Q179">
            <v>0</v>
          </cell>
          <cell r="R179">
            <v>0</v>
          </cell>
        </row>
        <row r="180">
          <cell r="A180" t="str">
            <v>11227</v>
          </cell>
          <cell r="B180" t="str">
            <v>โรงพยาบาลห้วยคต</v>
          </cell>
          <cell r="C180" t="str">
            <v>ห้วยคต,รพช.</v>
          </cell>
          <cell r="D180" t="str">
            <v>ห้วยคต</v>
          </cell>
          <cell r="E180">
            <v>3</v>
          </cell>
          <cell r="F180" t="str">
            <v>โรงพยาบาลชุมชน</v>
          </cell>
          <cell r="G180" t="str">
            <v>รพช.</v>
          </cell>
          <cell r="H180">
            <v>61</v>
          </cell>
          <cell r="I180" t="str">
            <v>อุทัยธานี</v>
          </cell>
          <cell r="J180" t="str">
            <v>30</v>
          </cell>
          <cell r="K180" t="str">
            <v>S</v>
          </cell>
          <cell r="L180" t="str">
            <v>F2</v>
          </cell>
          <cell r="M180">
            <v>5</v>
          </cell>
          <cell r="N180" t="str">
            <v>F2 &lt;=30,000</v>
          </cell>
          <cell r="O180" t="str">
            <v>001122700</v>
          </cell>
          <cell r="P180" t="str">
            <v>รพช.F2 &lt;=30,000</v>
          </cell>
          <cell r="Q180">
            <v>0</v>
          </cell>
          <cell r="R180">
            <v>0</v>
          </cell>
        </row>
        <row r="181">
          <cell r="A181" t="str">
            <v>10721</v>
          </cell>
          <cell r="B181" t="str">
            <v>โรงพยาบาลกำแพงเพชร</v>
          </cell>
          <cell r="C181" t="str">
            <v>กำแพงเพชร,รพท.</v>
          </cell>
          <cell r="D181" t="str">
            <v>กำแพงเพชร</v>
          </cell>
          <cell r="E181">
            <v>3</v>
          </cell>
          <cell r="F181" t="str">
            <v>โรงพยาบาลทั่วไป</v>
          </cell>
          <cell r="G181" t="str">
            <v>รพท.</v>
          </cell>
          <cell r="H181">
            <v>62</v>
          </cell>
          <cell r="I181" t="str">
            <v>กำแพงเพชร</v>
          </cell>
          <cell r="J181" t="str">
            <v>410</v>
          </cell>
          <cell r="K181">
            <v>0</v>
          </cell>
          <cell r="L181" t="str">
            <v>S</v>
          </cell>
          <cell r="M181">
            <v>17</v>
          </cell>
          <cell r="N181" t="str">
            <v>S &gt;400</v>
          </cell>
          <cell r="O181" t="str">
            <v>001072100</v>
          </cell>
          <cell r="P181" t="str">
            <v>รพท.S &gt;400</v>
          </cell>
          <cell r="Q181">
            <v>0</v>
          </cell>
          <cell r="R181">
            <v>0</v>
          </cell>
        </row>
        <row r="182">
          <cell r="A182" t="str">
            <v>11228</v>
          </cell>
          <cell r="B182" t="str">
            <v>โรงพยาบาลทุ่งโพธิ์ทะเล</v>
          </cell>
          <cell r="C182" t="str">
            <v>ทุ่งโพธิ์ทะเล,รพช.</v>
          </cell>
          <cell r="D182" t="str">
            <v>ทุ่งโพธิ์ทะเล</v>
          </cell>
          <cell r="E182">
            <v>3</v>
          </cell>
          <cell r="F182" t="str">
            <v>โรงพยาบาลชุมชน</v>
          </cell>
          <cell r="G182" t="str">
            <v>รพช.</v>
          </cell>
          <cell r="H182">
            <v>62</v>
          </cell>
          <cell r="I182" t="str">
            <v>กำแพงเพชร</v>
          </cell>
          <cell r="J182" t="str">
            <v>10</v>
          </cell>
          <cell r="K182">
            <v>0</v>
          </cell>
          <cell r="L182" t="str">
            <v>F3</v>
          </cell>
          <cell r="M182">
            <v>2</v>
          </cell>
          <cell r="N182" t="str">
            <v>F3 &gt;=25,000</v>
          </cell>
          <cell r="O182" t="str">
            <v>001122800</v>
          </cell>
          <cell r="P182" t="str">
            <v>รพช.F3 &lt;=15,000</v>
          </cell>
          <cell r="Q182">
            <v>0</v>
          </cell>
          <cell r="R182">
            <v>0</v>
          </cell>
        </row>
        <row r="183">
          <cell r="A183" t="str">
            <v>11229</v>
          </cell>
          <cell r="B183" t="str">
            <v>โรงพยาบาลไทรงาม</v>
          </cell>
          <cell r="C183" t="str">
            <v>ไทรงาม,รพช.</v>
          </cell>
          <cell r="D183" t="str">
            <v>ไทรงาม</v>
          </cell>
          <cell r="E183">
            <v>3</v>
          </cell>
          <cell r="F183" t="str">
            <v>โรงพยาบาลชุมชน</v>
          </cell>
          <cell r="G183" t="str">
            <v>รพช.</v>
          </cell>
          <cell r="H183">
            <v>62</v>
          </cell>
          <cell r="I183" t="str">
            <v>กำแพงเพชร</v>
          </cell>
          <cell r="J183" t="str">
            <v>27</v>
          </cell>
          <cell r="K183">
            <v>0</v>
          </cell>
          <cell r="L183" t="str">
            <v>F2</v>
          </cell>
          <cell r="M183">
            <v>6</v>
          </cell>
          <cell r="N183" t="str">
            <v>F2 30,000-=60,000</v>
          </cell>
          <cell r="O183" t="str">
            <v>001122900</v>
          </cell>
          <cell r="P183" t="str">
            <v>รพช.F2 &gt;30,000 to 60,000</v>
          </cell>
          <cell r="Q183">
            <v>0</v>
          </cell>
          <cell r="R183">
            <v>0</v>
          </cell>
        </row>
        <row r="184">
          <cell r="A184" t="str">
            <v>11230</v>
          </cell>
          <cell r="B184" t="str">
            <v>โรงพยาบาลคลองลาน</v>
          </cell>
          <cell r="C184" t="str">
            <v>คลองลาน,รพช.</v>
          </cell>
          <cell r="D184" t="str">
            <v>คลองลาน</v>
          </cell>
          <cell r="E184">
            <v>3</v>
          </cell>
          <cell r="F184" t="str">
            <v>โรงพยาบาลชุมชน</v>
          </cell>
          <cell r="G184" t="str">
            <v>รพช.</v>
          </cell>
          <cell r="H184">
            <v>62</v>
          </cell>
          <cell r="I184" t="str">
            <v>กำแพงเพชร</v>
          </cell>
          <cell r="J184" t="str">
            <v>60</v>
          </cell>
          <cell r="K184">
            <v>0</v>
          </cell>
          <cell r="L184" t="str">
            <v>F2</v>
          </cell>
          <cell r="M184">
            <v>6</v>
          </cell>
          <cell r="N184" t="str">
            <v>F2 60,000-90,000</v>
          </cell>
          <cell r="O184" t="str">
            <v>001123000</v>
          </cell>
          <cell r="P184" t="str">
            <v>รพช.F2 &gt;30,000 to 60,000</v>
          </cell>
          <cell r="Q184">
            <v>0</v>
          </cell>
          <cell r="R184">
            <v>0</v>
          </cell>
        </row>
        <row r="185">
          <cell r="A185" t="str">
            <v>11231</v>
          </cell>
          <cell r="B185" t="str">
            <v>โรงพยาบาลขาณุวรลักษบุรี</v>
          </cell>
          <cell r="C185" t="str">
            <v>ขาณุวรลักษบุรี,รพช.</v>
          </cell>
          <cell r="D185" t="str">
            <v>ขาณุวรลักษบุรี</v>
          </cell>
          <cell r="E185">
            <v>3</v>
          </cell>
          <cell r="F185" t="str">
            <v>โรงพยาบาลชุมชน</v>
          </cell>
          <cell r="G185" t="str">
            <v>รพช.</v>
          </cell>
          <cell r="H185">
            <v>62</v>
          </cell>
          <cell r="I185" t="str">
            <v>กำแพงเพชร</v>
          </cell>
          <cell r="J185" t="str">
            <v>98</v>
          </cell>
          <cell r="K185">
            <v>0</v>
          </cell>
          <cell r="L185" t="str">
            <v>M2</v>
          </cell>
          <cell r="M185">
            <v>12</v>
          </cell>
          <cell r="N185" t="str">
            <v>M2 &lt;=100</v>
          </cell>
          <cell r="O185" t="str">
            <v>001123100</v>
          </cell>
          <cell r="P185" t="str">
            <v>รพช.M2 &lt;=100</v>
          </cell>
          <cell r="Q185">
            <v>0</v>
          </cell>
          <cell r="R185">
            <v>0</v>
          </cell>
        </row>
        <row r="186">
          <cell r="A186" t="str">
            <v>11232</v>
          </cell>
          <cell r="B186" t="str">
            <v>โรงพยาบาลคลองขลุง</v>
          </cell>
          <cell r="C186" t="str">
            <v>คลองขลุง,รพช.</v>
          </cell>
          <cell r="D186" t="str">
            <v>คลองขลุง</v>
          </cell>
          <cell r="E186">
            <v>3</v>
          </cell>
          <cell r="F186" t="str">
            <v>โรงพยาบาลชุมชน</v>
          </cell>
          <cell r="G186" t="str">
            <v>รพช.</v>
          </cell>
          <cell r="H186">
            <v>62</v>
          </cell>
          <cell r="I186" t="str">
            <v>กำแพงเพชร</v>
          </cell>
          <cell r="J186" t="str">
            <v>95</v>
          </cell>
          <cell r="K186">
            <v>0</v>
          </cell>
          <cell r="L186" t="str">
            <v>F1</v>
          </cell>
          <cell r="M186">
            <v>9</v>
          </cell>
          <cell r="N186" t="str">
            <v>F1 50,000-100,000</v>
          </cell>
          <cell r="O186" t="str">
            <v>001123200</v>
          </cell>
          <cell r="P186" t="str">
            <v>รพช.F1 &lt;=50,000</v>
          </cell>
          <cell r="Q186">
            <v>0</v>
          </cell>
          <cell r="R186">
            <v>0</v>
          </cell>
        </row>
        <row r="187">
          <cell r="A187" t="str">
            <v>11233</v>
          </cell>
          <cell r="B187" t="str">
            <v>โรงพยาบาลพรานกระต่าย</v>
          </cell>
          <cell r="C187" t="str">
            <v>พรานกระต่าย,รพช.</v>
          </cell>
          <cell r="D187" t="str">
            <v>พรานกระต่าย</v>
          </cell>
          <cell r="E187">
            <v>3</v>
          </cell>
          <cell r="F187" t="str">
            <v>โรงพยาบาลชุมชน</v>
          </cell>
          <cell r="G187" t="str">
            <v>รพช.</v>
          </cell>
          <cell r="H187">
            <v>62</v>
          </cell>
          <cell r="I187" t="str">
            <v>กำแพงเพชร</v>
          </cell>
          <cell r="J187" t="str">
            <v>60</v>
          </cell>
          <cell r="K187">
            <v>0</v>
          </cell>
          <cell r="L187" t="str">
            <v>F2</v>
          </cell>
          <cell r="M187">
            <v>6</v>
          </cell>
          <cell r="N187" t="str">
            <v>F2 60,000-90,000</v>
          </cell>
          <cell r="O187" t="str">
            <v>001123300</v>
          </cell>
          <cell r="P187" t="str">
            <v>รพช.F2 &gt;30,000 to 60,000</v>
          </cell>
          <cell r="Q187">
            <v>0</v>
          </cell>
          <cell r="R187">
            <v>0</v>
          </cell>
        </row>
        <row r="188">
          <cell r="A188" t="str">
            <v>11234</v>
          </cell>
          <cell r="B188" t="str">
            <v>โรงพยาบาลลานกระบือ</v>
          </cell>
          <cell r="C188" t="str">
            <v>ลานกระบือ,รพช.</v>
          </cell>
          <cell r="D188" t="str">
            <v>ลานกระบือ</v>
          </cell>
          <cell r="E188">
            <v>3</v>
          </cell>
          <cell r="F188" t="str">
            <v>โรงพยาบาลชุมชน</v>
          </cell>
          <cell r="G188" t="str">
            <v>รพช.</v>
          </cell>
          <cell r="H188">
            <v>62</v>
          </cell>
          <cell r="I188" t="str">
            <v>กำแพงเพชร</v>
          </cell>
          <cell r="J188" t="str">
            <v>30</v>
          </cell>
          <cell r="K188">
            <v>0</v>
          </cell>
          <cell r="L188" t="str">
            <v>F2</v>
          </cell>
          <cell r="M188">
            <v>5</v>
          </cell>
          <cell r="N188" t="str">
            <v>F2 30,000-=60,000</v>
          </cell>
          <cell r="O188" t="str">
            <v>001123400</v>
          </cell>
          <cell r="P188" t="str">
            <v>รพช.F2 &lt;=30,000</v>
          </cell>
          <cell r="Q188">
            <v>0</v>
          </cell>
          <cell r="R188">
            <v>0</v>
          </cell>
        </row>
        <row r="189">
          <cell r="A189" t="str">
            <v>11235</v>
          </cell>
          <cell r="B189" t="str">
            <v>โรงพยาบาลทรายทองวัฒนา</v>
          </cell>
          <cell r="C189" t="str">
            <v>ทรายทองวัฒนา,รพช.</v>
          </cell>
          <cell r="D189" t="str">
            <v>ทรายทองวัฒนา</v>
          </cell>
          <cell r="E189">
            <v>3</v>
          </cell>
          <cell r="F189" t="str">
            <v>โรงพยาบาลชุมชน</v>
          </cell>
          <cell r="G189" t="str">
            <v>รพช.</v>
          </cell>
          <cell r="H189">
            <v>62</v>
          </cell>
          <cell r="I189" t="str">
            <v>กำแพงเพชร</v>
          </cell>
          <cell r="J189" t="str">
            <v>34</v>
          </cell>
          <cell r="K189">
            <v>0</v>
          </cell>
          <cell r="L189" t="str">
            <v>F2</v>
          </cell>
          <cell r="M189">
            <v>5</v>
          </cell>
          <cell r="N189" t="str">
            <v>F2 &lt;=30,000</v>
          </cell>
          <cell r="O189" t="str">
            <v>001123500</v>
          </cell>
          <cell r="P189" t="str">
            <v>รพช.F2 &lt;=30,000</v>
          </cell>
          <cell r="Q189">
            <v>0</v>
          </cell>
          <cell r="R189">
            <v>0</v>
          </cell>
        </row>
        <row r="190">
          <cell r="A190" t="str">
            <v>11236</v>
          </cell>
          <cell r="B190" t="str">
            <v>โรงพยาบาลปางศิลาทอง</v>
          </cell>
          <cell r="C190" t="str">
            <v>ปางศิลาทอง,รพช.</v>
          </cell>
          <cell r="D190" t="str">
            <v>ปางศิลาทอง</v>
          </cell>
          <cell r="E190">
            <v>3</v>
          </cell>
          <cell r="F190" t="str">
            <v>โรงพยาบาลชุมชน</v>
          </cell>
          <cell r="G190" t="str">
            <v>รพช.</v>
          </cell>
          <cell r="H190">
            <v>62</v>
          </cell>
          <cell r="I190" t="str">
            <v>กำแพงเพชร</v>
          </cell>
          <cell r="J190" t="str">
            <v>35</v>
          </cell>
          <cell r="K190">
            <v>0</v>
          </cell>
          <cell r="L190" t="str">
            <v>F2</v>
          </cell>
          <cell r="M190">
            <v>5</v>
          </cell>
          <cell r="N190" t="str">
            <v>F2 30,000-=60,000</v>
          </cell>
          <cell r="O190" t="str">
            <v>001123600</v>
          </cell>
          <cell r="P190" t="str">
            <v>รพช.F2 &lt;=30,000</v>
          </cell>
          <cell r="Q190">
            <v>0</v>
          </cell>
          <cell r="R190">
            <v>0</v>
          </cell>
        </row>
        <row r="191">
          <cell r="A191" t="str">
            <v>14135</v>
          </cell>
          <cell r="B191" t="str">
            <v>โรงพยาบาลบึงสามัคคี</v>
          </cell>
          <cell r="C191" t="str">
            <v>บึงสามัคคี,รพช.</v>
          </cell>
          <cell r="D191" t="str">
            <v>บึงสามัคคี</v>
          </cell>
          <cell r="E191">
            <v>3</v>
          </cell>
          <cell r="F191" t="str">
            <v>โรงพยาบาลชุมชน</v>
          </cell>
          <cell r="G191" t="str">
            <v>รพช.</v>
          </cell>
          <cell r="H191">
            <v>62</v>
          </cell>
          <cell r="I191" t="str">
            <v>กำแพงเพชร</v>
          </cell>
          <cell r="J191" t="str">
            <v>30</v>
          </cell>
          <cell r="K191">
            <v>0</v>
          </cell>
          <cell r="L191" t="str">
            <v>F2</v>
          </cell>
          <cell r="M191">
            <v>5</v>
          </cell>
          <cell r="N191" t="str">
            <v>F2 &lt;=30,000</v>
          </cell>
          <cell r="O191" t="str">
            <v>001413500</v>
          </cell>
          <cell r="P191" t="str">
            <v>รพช.F2 &lt;=30,000</v>
          </cell>
          <cell r="Q191">
            <v>0</v>
          </cell>
          <cell r="R191">
            <v>0</v>
          </cell>
        </row>
        <row r="192">
          <cell r="A192" t="str">
            <v>28010</v>
          </cell>
          <cell r="B192" t="str">
            <v>โรงพยาบาลโกสัมพีนคร</v>
          </cell>
          <cell r="C192" t="str">
            <v>โกสัมพีนคร,รพช.</v>
          </cell>
          <cell r="D192" t="str">
            <v>โกสัมพีนคร</v>
          </cell>
          <cell r="E192">
            <v>3</v>
          </cell>
          <cell r="F192" t="str">
            <v>โรงพยาบาลชุมชน</v>
          </cell>
          <cell r="G192" t="str">
            <v>รพช.</v>
          </cell>
          <cell r="H192">
            <v>62</v>
          </cell>
          <cell r="I192" t="str">
            <v>กำแพงเพชร</v>
          </cell>
          <cell r="J192" t="str">
            <v>0</v>
          </cell>
          <cell r="K192" t="str">
            <v>S</v>
          </cell>
          <cell r="L192" t="str">
            <v>F3</v>
          </cell>
          <cell r="M192">
            <v>3</v>
          </cell>
          <cell r="N192" t="str">
            <v>F3 &gt;=25,000</v>
          </cell>
          <cell r="O192" t="str">
            <v>002801000</v>
          </cell>
          <cell r="P192" t="str">
            <v>รพช.F3 &gt;15,000 to 25,000</v>
          </cell>
          <cell r="Q192">
            <v>0</v>
          </cell>
          <cell r="R192">
            <v>0</v>
          </cell>
        </row>
        <row r="193">
          <cell r="A193" t="str">
            <v>10726</v>
          </cell>
          <cell r="B193" t="str">
            <v>โรงพยาบาลพิจิตร</v>
          </cell>
          <cell r="C193" t="str">
            <v>พิจิตร,รพท.</v>
          </cell>
          <cell r="D193" t="str">
            <v>พิจิตร</v>
          </cell>
          <cell r="E193">
            <v>3</v>
          </cell>
          <cell r="F193" t="str">
            <v>โรงพยาบาลทั่วไป</v>
          </cell>
          <cell r="G193" t="str">
            <v>รพท.</v>
          </cell>
          <cell r="H193">
            <v>66</v>
          </cell>
          <cell r="I193" t="str">
            <v>พิจิตร</v>
          </cell>
          <cell r="J193" t="str">
            <v>456</v>
          </cell>
          <cell r="K193">
            <v>0</v>
          </cell>
          <cell r="L193" t="str">
            <v>S</v>
          </cell>
          <cell r="M193">
            <v>17</v>
          </cell>
          <cell r="N193" t="str">
            <v>S &gt;400</v>
          </cell>
          <cell r="O193" t="str">
            <v>001072600</v>
          </cell>
          <cell r="P193" t="str">
            <v>รพท.S &gt;400</v>
          </cell>
          <cell r="Q193">
            <v>0</v>
          </cell>
          <cell r="R193">
            <v>0</v>
          </cell>
        </row>
        <row r="194">
          <cell r="A194" t="str">
            <v>11258</v>
          </cell>
          <cell r="B194" t="str">
            <v>โรงพยาบาลวังทรายพูน</v>
          </cell>
          <cell r="C194" t="str">
            <v>วังทรายพูน,รพช.</v>
          </cell>
          <cell r="D194" t="str">
            <v>วังทรายพูน</v>
          </cell>
          <cell r="E194">
            <v>3</v>
          </cell>
          <cell r="F194" t="str">
            <v>โรงพยาบาลชุมชน</v>
          </cell>
          <cell r="G194" t="str">
            <v>รพช.</v>
          </cell>
          <cell r="H194">
            <v>66</v>
          </cell>
          <cell r="I194" t="str">
            <v>พิจิตร</v>
          </cell>
          <cell r="J194" t="str">
            <v>43</v>
          </cell>
          <cell r="K194">
            <v>0</v>
          </cell>
          <cell r="L194" t="str">
            <v>F2</v>
          </cell>
          <cell r="M194">
            <v>5</v>
          </cell>
          <cell r="N194" t="str">
            <v>F2 &lt;=30,000</v>
          </cell>
          <cell r="O194" t="str">
            <v>001125800</v>
          </cell>
          <cell r="P194" t="str">
            <v>รพช.F2 &lt;=30,000</v>
          </cell>
          <cell r="Q194">
            <v>0</v>
          </cell>
          <cell r="R194">
            <v>0</v>
          </cell>
        </row>
        <row r="195">
          <cell r="A195" t="str">
            <v>11259</v>
          </cell>
          <cell r="B195" t="str">
            <v>โรงพยาบาลโพธิ์ประทับช้าง</v>
          </cell>
          <cell r="C195" t="str">
            <v>โพธิ์ประทับช้าง,รพช.</v>
          </cell>
          <cell r="D195" t="str">
            <v>โพธิ์ประทับช้าง</v>
          </cell>
          <cell r="E195">
            <v>3</v>
          </cell>
          <cell r="F195" t="str">
            <v>โรงพยาบาลชุมชน</v>
          </cell>
          <cell r="G195" t="str">
            <v>รพช.</v>
          </cell>
          <cell r="H195">
            <v>66</v>
          </cell>
          <cell r="I195" t="str">
            <v>พิจิตร</v>
          </cell>
          <cell r="J195" t="str">
            <v>32</v>
          </cell>
          <cell r="K195">
            <v>0</v>
          </cell>
          <cell r="L195" t="str">
            <v>F2</v>
          </cell>
          <cell r="M195">
            <v>6</v>
          </cell>
          <cell r="N195" t="str">
            <v>F2 30,000-=60,000</v>
          </cell>
          <cell r="O195" t="str">
            <v>001125900</v>
          </cell>
          <cell r="P195" t="str">
            <v>รพช.F2 &gt;30,000 to 60,000</v>
          </cell>
          <cell r="Q195">
            <v>0</v>
          </cell>
          <cell r="R195">
            <v>0</v>
          </cell>
        </row>
        <row r="196">
          <cell r="A196" t="str">
            <v>11260</v>
          </cell>
          <cell r="B196" t="str">
            <v>โรงพยาบาลบางมูลนาก</v>
          </cell>
          <cell r="C196" t="str">
            <v>บางมูลนาก,รพช.</v>
          </cell>
          <cell r="D196" t="str">
            <v>บางมูลนาก</v>
          </cell>
          <cell r="E196">
            <v>3</v>
          </cell>
          <cell r="F196" t="str">
            <v>โรงพยาบาลชุมชน</v>
          </cell>
          <cell r="G196" t="str">
            <v>รพช.</v>
          </cell>
          <cell r="H196">
            <v>66</v>
          </cell>
          <cell r="I196" t="str">
            <v>พิจิตร</v>
          </cell>
          <cell r="J196" t="str">
            <v>77</v>
          </cell>
          <cell r="K196">
            <v>0</v>
          </cell>
          <cell r="L196" t="str">
            <v>M2</v>
          </cell>
          <cell r="M196">
            <v>12</v>
          </cell>
          <cell r="N196" t="str">
            <v>M2 &lt;=100</v>
          </cell>
          <cell r="O196" t="str">
            <v>001126000</v>
          </cell>
          <cell r="P196" t="str">
            <v>รพช.M2 &lt;=100</v>
          </cell>
          <cell r="Q196">
            <v>0</v>
          </cell>
          <cell r="R196">
            <v>0</v>
          </cell>
        </row>
        <row r="197">
          <cell r="A197" t="str">
            <v>11261</v>
          </cell>
          <cell r="B197" t="str">
            <v>โรงพยาบาลโพทะเล</v>
          </cell>
          <cell r="C197" t="str">
            <v>โพทะเล,รพช.</v>
          </cell>
          <cell r="D197" t="str">
            <v>โพทะเล</v>
          </cell>
          <cell r="E197">
            <v>3</v>
          </cell>
          <cell r="F197" t="str">
            <v>โรงพยาบาลชุมชน</v>
          </cell>
          <cell r="G197" t="str">
            <v>รพช.</v>
          </cell>
          <cell r="H197">
            <v>66</v>
          </cell>
          <cell r="I197" t="str">
            <v>พิจิตร</v>
          </cell>
          <cell r="J197" t="str">
            <v>45</v>
          </cell>
          <cell r="K197">
            <v>0</v>
          </cell>
          <cell r="L197" t="str">
            <v>F2</v>
          </cell>
          <cell r="M197">
            <v>6</v>
          </cell>
          <cell r="N197" t="str">
            <v>F2 60,000-90,000</v>
          </cell>
          <cell r="O197" t="str">
            <v>001126100</v>
          </cell>
          <cell r="P197" t="str">
            <v>รพช.F2 &gt;30,000 to 60,000</v>
          </cell>
          <cell r="Q197">
            <v>0</v>
          </cell>
          <cell r="R197">
            <v>0</v>
          </cell>
        </row>
        <row r="198">
          <cell r="A198" t="str">
            <v>11262</v>
          </cell>
          <cell r="B198" t="str">
            <v>โรงพยาบาลสามง่าม</v>
          </cell>
          <cell r="C198" t="str">
            <v>สามง่าม,รพช.</v>
          </cell>
          <cell r="D198" t="str">
            <v>สามง่าม</v>
          </cell>
          <cell r="E198">
            <v>3</v>
          </cell>
          <cell r="F198" t="str">
            <v>โรงพยาบาลชุมชน</v>
          </cell>
          <cell r="G198" t="str">
            <v>รพช.</v>
          </cell>
          <cell r="H198">
            <v>66</v>
          </cell>
          <cell r="I198" t="str">
            <v>พิจิตร</v>
          </cell>
          <cell r="J198" t="str">
            <v>43</v>
          </cell>
          <cell r="K198">
            <v>0</v>
          </cell>
          <cell r="L198" t="str">
            <v>F2</v>
          </cell>
          <cell r="M198">
            <v>6</v>
          </cell>
          <cell r="N198" t="str">
            <v>F2 30,000-=60,000</v>
          </cell>
          <cell r="O198" t="str">
            <v>001126200</v>
          </cell>
          <cell r="P198" t="str">
            <v>รพช.F2 &gt;30,000 to 60,000</v>
          </cell>
          <cell r="Q198">
            <v>0</v>
          </cell>
          <cell r="R198">
            <v>0</v>
          </cell>
        </row>
        <row r="199">
          <cell r="A199" t="str">
            <v>11263</v>
          </cell>
          <cell r="B199" t="str">
            <v>โรงพยาบาลทับคล้อ</v>
          </cell>
          <cell r="C199" t="str">
            <v>ทับคล้อ,รพช.</v>
          </cell>
          <cell r="D199" t="str">
            <v>ทับคล้อ</v>
          </cell>
          <cell r="E199">
            <v>3</v>
          </cell>
          <cell r="F199" t="str">
            <v>โรงพยาบาลชุมชน</v>
          </cell>
          <cell r="G199" t="str">
            <v>รพช.</v>
          </cell>
          <cell r="H199">
            <v>66</v>
          </cell>
          <cell r="I199" t="str">
            <v>พิจิตร</v>
          </cell>
          <cell r="J199" t="str">
            <v>26</v>
          </cell>
          <cell r="K199">
            <v>0</v>
          </cell>
          <cell r="L199" t="str">
            <v>F2</v>
          </cell>
          <cell r="M199">
            <v>6</v>
          </cell>
          <cell r="N199" t="str">
            <v>F2 30,000-=60,000</v>
          </cell>
          <cell r="O199" t="str">
            <v>001126300</v>
          </cell>
          <cell r="P199" t="str">
            <v>รพช.F2 &gt;30,000 to 60,000</v>
          </cell>
          <cell r="Q199">
            <v>0</v>
          </cell>
          <cell r="R199">
            <v>0</v>
          </cell>
        </row>
        <row r="200">
          <cell r="A200" t="str">
            <v>11456</v>
          </cell>
          <cell r="B200" t="str">
            <v>โรงพยาบาลสมเด็จพระยุพราชตะพานหิน</v>
          </cell>
          <cell r="C200" t="str">
            <v>สมเด็จพระยุพราชตะพานหิน,รพช.</v>
          </cell>
          <cell r="D200" t="str">
            <v>สมเด็จพระยุพราชตะพานหิน</v>
          </cell>
          <cell r="E200">
            <v>3</v>
          </cell>
          <cell r="F200" t="str">
            <v>โรงพยาบาลชุมชน</v>
          </cell>
          <cell r="G200" t="str">
            <v>รพช.</v>
          </cell>
          <cell r="H200">
            <v>66</v>
          </cell>
          <cell r="I200" t="str">
            <v>พิจิตร</v>
          </cell>
          <cell r="J200" t="str">
            <v>103</v>
          </cell>
          <cell r="K200">
            <v>0</v>
          </cell>
          <cell r="L200" t="str">
            <v>M2</v>
          </cell>
          <cell r="M200">
            <v>13</v>
          </cell>
          <cell r="N200" t="str">
            <v>M2 &gt;100</v>
          </cell>
          <cell r="O200" t="str">
            <v>001145600</v>
          </cell>
          <cell r="P200" t="str">
            <v>รพช.M2 &gt;100</v>
          </cell>
          <cell r="Q200">
            <v>0</v>
          </cell>
          <cell r="R200">
            <v>0</v>
          </cell>
        </row>
        <row r="201">
          <cell r="A201" t="str">
            <v>11631</v>
          </cell>
          <cell r="B201" t="str">
            <v>โรงพยาบาลวชิรบารมี</v>
          </cell>
          <cell r="C201" t="str">
            <v>วชิรบารมี,รพช.</v>
          </cell>
          <cell r="D201" t="str">
            <v>วชิรบารมี</v>
          </cell>
          <cell r="E201">
            <v>3</v>
          </cell>
          <cell r="F201" t="str">
            <v>โรงพยาบาลชุมชน</v>
          </cell>
          <cell r="G201" t="str">
            <v>รพช.</v>
          </cell>
          <cell r="H201">
            <v>66</v>
          </cell>
          <cell r="I201" t="str">
            <v>พิจิตร</v>
          </cell>
          <cell r="J201" t="str">
            <v>34</v>
          </cell>
          <cell r="K201">
            <v>0</v>
          </cell>
          <cell r="L201" t="str">
            <v>F2</v>
          </cell>
          <cell r="M201">
            <v>5</v>
          </cell>
          <cell r="N201" t="str">
            <v>F2 30,000-=60,000</v>
          </cell>
          <cell r="O201" t="str">
            <v>001163100</v>
          </cell>
          <cell r="P201" t="str">
            <v>รพช.F2 &lt;=30,000</v>
          </cell>
          <cell r="Q201">
            <v>0</v>
          </cell>
          <cell r="R201">
            <v>0</v>
          </cell>
        </row>
        <row r="202">
          <cell r="A202" t="str">
            <v>27978</v>
          </cell>
          <cell r="B202" t="str">
            <v>โรงพยาบาลสากเหล็ก</v>
          </cell>
          <cell r="C202" t="str">
            <v>สากเหล็ก,รพช.</v>
          </cell>
          <cell r="D202" t="str">
            <v>สากเหล็ก</v>
          </cell>
          <cell r="E202">
            <v>3</v>
          </cell>
          <cell r="F202" t="str">
            <v>โรงพยาบาลชุมชน</v>
          </cell>
          <cell r="G202" t="str">
            <v>รพช.</v>
          </cell>
          <cell r="H202">
            <v>66</v>
          </cell>
          <cell r="I202" t="str">
            <v>พิจิตร</v>
          </cell>
          <cell r="J202" t="str">
            <v>0</v>
          </cell>
          <cell r="K202" t="str">
            <v>S</v>
          </cell>
          <cell r="L202" t="str">
            <v>F3</v>
          </cell>
          <cell r="M202">
            <v>3</v>
          </cell>
          <cell r="N202" t="str">
            <v>F3 15,000-25,000</v>
          </cell>
          <cell r="O202" t="str">
            <v>002797800</v>
          </cell>
          <cell r="P202" t="str">
            <v>รพช.F3 &gt;15,000 to 25,000</v>
          </cell>
          <cell r="Q202">
            <v>0</v>
          </cell>
          <cell r="R202">
            <v>0</v>
          </cell>
        </row>
        <row r="203">
          <cell r="A203" t="str">
            <v>27979</v>
          </cell>
          <cell r="B203" t="str">
            <v>โรงพยาบาลบึงนาราง</v>
          </cell>
          <cell r="C203" t="str">
            <v>บึงนาราง,รพช.</v>
          </cell>
          <cell r="D203" t="str">
            <v>บึงนาราง</v>
          </cell>
          <cell r="E203">
            <v>3</v>
          </cell>
          <cell r="F203" t="str">
            <v>โรงพยาบาลชุมชน</v>
          </cell>
          <cell r="G203" t="str">
            <v>รพช.</v>
          </cell>
          <cell r="H203">
            <v>66</v>
          </cell>
          <cell r="I203" t="str">
            <v>พิจิตร</v>
          </cell>
          <cell r="J203" t="str">
            <v>0</v>
          </cell>
          <cell r="K203">
            <v>0</v>
          </cell>
          <cell r="L203" t="str">
            <v>F3</v>
          </cell>
          <cell r="M203">
            <v>2</v>
          </cell>
          <cell r="N203" t="str">
            <v>F3 &gt;=25,000</v>
          </cell>
          <cell r="O203" t="str">
            <v>002797900</v>
          </cell>
          <cell r="P203" t="str">
            <v>รพช.F3 &lt;=15,000</v>
          </cell>
          <cell r="Q203">
            <v>0</v>
          </cell>
          <cell r="R203">
            <v>0</v>
          </cell>
        </row>
        <row r="204">
          <cell r="A204" t="str">
            <v>27980</v>
          </cell>
          <cell r="B204" t="str">
            <v>โรงพยาบาลดงเจริญ</v>
          </cell>
          <cell r="C204" t="str">
            <v>ดงเจริญ,รพช.</v>
          </cell>
          <cell r="D204" t="str">
            <v>ดงเจริญ</v>
          </cell>
          <cell r="E204">
            <v>3</v>
          </cell>
          <cell r="F204" t="str">
            <v>โรงพยาบาลชุมชน</v>
          </cell>
          <cell r="G204" t="str">
            <v>รพช.</v>
          </cell>
          <cell r="H204">
            <v>66</v>
          </cell>
          <cell r="I204" t="str">
            <v>พิจิตร</v>
          </cell>
          <cell r="J204" t="str">
            <v>0</v>
          </cell>
          <cell r="K204" t="str">
            <v>S</v>
          </cell>
          <cell r="L204" t="str">
            <v>F3</v>
          </cell>
          <cell r="M204">
            <v>2</v>
          </cell>
          <cell r="N204" t="str">
            <v>F3 15,000-25,000</v>
          </cell>
          <cell r="O204" t="str">
            <v>002798000</v>
          </cell>
          <cell r="P204" t="str">
            <v>รพช.F3 &lt;=15,000</v>
          </cell>
          <cell r="Q204">
            <v>0</v>
          </cell>
          <cell r="R204">
            <v>0</v>
          </cell>
        </row>
        <row r="205">
          <cell r="A205" t="str">
            <v>10686</v>
          </cell>
          <cell r="B205" t="str">
            <v>โรงพยาบาลพระนั่งเกล้า</v>
          </cell>
          <cell r="C205" t="str">
            <v>พระนั่งเกล้า,รพท.</v>
          </cell>
          <cell r="D205" t="str">
            <v>พระนั่งเกล้า</v>
          </cell>
          <cell r="E205">
            <v>4</v>
          </cell>
          <cell r="F205" t="str">
            <v>โรงพยาบาลทั่วไป</v>
          </cell>
          <cell r="G205" t="str">
            <v>รพท.</v>
          </cell>
          <cell r="H205">
            <v>12</v>
          </cell>
          <cell r="I205" t="str">
            <v>นนทบุรี</v>
          </cell>
          <cell r="J205" t="str">
            <v>515</v>
          </cell>
          <cell r="K205" t="str">
            <v>S</v>
          </cell>
          <cell r="L205" t="str">
            <v>A</v>
          </cell>
          <cell r="M205">
            <v>18</v>
          </cell>
          <cell r="N205" t="str">
            <v>A &lt;=700</v>
          </cell>
          <cell r="O205" t="str">
            <v>001068600</v>
          </cell>
          <cell r="P205" t="str">
            <v>รพศ.A &lt;=700</v>
          </cell>
          <cell r="Q205">
            <v>0</v>
          </cell>
          <cell r="R205">
            <v>0</v>
          </cell>
        </row>
        <row r="206">
          <cell r="A206" t="str">
            <v>10756</v>
          </cell>
          <cell r="B206" t="str">
            <v>โรงพยาบาลบางกรวย</v>
          </cell>
          <cell r="C206" t="str">
            <v>บางกรวย,รพช.</v>
          </cell>
          <cell r="D206" t="str">
            <v>บางกรวย</v>
          </cell>
          <cell r="E206">
            <v>4</v>
          </cell>
          <cell r="F206" t="str">
            <v>โรงพยาบาลชุมชน</v>
          </cell>
          <cell r="G206" t="str">
            <v>รพช.</v>
          </cell>
          <cell r="H206">
            <v>12</v>
          </cell>
          <cell r="I206" t="str">
            <v>นนทบุรี</v>
          </cell>
          <cell r="J206" t="str">
            <v>30</v>
          </cell>
          <cell r="K206" t="str">
            <v>S</v>
          </cell>
          <cell r="L206" t="str">
            <v>F1</v>
          </cell>
          <cell r="M206">
            <v>10</v>
          </cell>
          <cell r="N206" t="str">
            <v>F1 &gt;=100,000</v>
          </cell>
          <cell r="O206" t="str">
            <v>001075600</v>
          </cell>
          <cell r="P206" t="str">
            <v>รพช.F1 &gt;50,000 to 100,000</v>
          </cell>
          <cell r="Q206">
            <v>0</v>
          </cell>
          <cell r="R206">
            <v>0</v>
          </cell>
        </row>
        <row r="207">
          <cell r="A207" t="str">
            <v>10757</v>
          </cell>
          <cell r="B207" t="str">
            <v>โรงพยาบาลบางใหญ่</v>
          </cell>
          <cell r="C207" t="str">
            <v>บางใหญ่,รพช.</v>
          </cell>
          <cell r="D207" t="str">
            <v>บางใหญ่</v>
          </cell>
          <cell r="E207">
            <v>4</v>
          </cell>
          <cell r="F207" t="str">
            <v>โรงพยาบาลชุมชน</v>
          </cell>
          <cell r="G207" t="str">
            <v>รพช.</v>
          </cell>
          <cell r="H207">
            <v>12</v>
          </cell>
          <cell r="I207" t="str">
            <v>นนทบุรี</v>
          </cell>
          <cell r="J207" t="str">
            <v>33</v>
          </cell>
          <cell r="K207" t="str">
            <v>S</v>
          </cell>
          <cell r="L207" t="str">
            <v>M2</v>
          </cell>
          <cell r="M207">
            <v>12</v>
          </cell>
          <cell r="N207" t="str">
            <v>M2 &lt;=100</v>
          </cell>
          <cell r="O207" t="str">
            <v>001075700</v>
          </cell>
          <cell r="P207" t="str">
            <v>รพช.M2 &lt;=100</v>
          </cell>
          <cell r="Q207">
            <v>0</v>
          </cell>
          <cell r="R207">
            <v>0</v>
          </cell>
        </row>
        <row r="208">
          <cell r="A208" t="str">
            <v>10758</v>
          </cell>
          <cell r="B208" t="str">
            <v>โรงพยาบาลบางบัวทอง</v>
          </cell>
          <cell r="C208" t="str">
            <v>บางบัวทอง,รพช.</v>
          </cell>
          <cell r="D208" t="str">
            <v>บางบัวทอง</v>
          </cell>
          <cell r="E208">
            <v>4</v>
          </cell>
          <cell r="F208" t="str">
            <v>โรงพยาบาลชุมชน</v>
          </cell>
          <cell r="G208" t="str">
            <v>รพช.</v>
          </cell>
          <cell r="H208">
            <v>12</v>
          </cell>
          <cell r="I208" t="str">
            <v>นนทบุรี</v>
          </cell>
          <cell r="J208" t="str">
            <v>47</v>
          </cell>
          <cell r="K208" t="str">
            <v>S</v>
          </cell>
          <cell r="L208" t="str">
            <v>M2</v>
          </cell>
          <cell r="M208">
            <v>12</v>
          </cell>
          <cell r="N208" t="str">
            <v>M2 &lt;=100</v>
          </cell>
          <cell r="O208" t="str">
            <v>001075800</v>
          </cell>
          <cell r="P208" t="str">
            <v>รพช.M2 &lt;=100</v>
          </cell>
          <cell r="Q208">
            <v>0</v>
          </cell>
          <cell r="R208">
            <v>0</v>
          </cell>
        </row>
        <row r="209">
          <cell r="A209" t="str">
            <v>10759</v>
          </cell>
          <cell r="B209" t="str">
            <v>โรงพยาบาลไทรน้อย</v>
          </cell>
          <cell r="C209" t="str">
            <v>ไทรน้อย,รพช.</v>
          </cell>
          <cell r="D209" t="str">
            <v>ไทรน้อย</v>
          </cell>
          <cell r="E209">
            <v>4</v>
          </cell>
          <cell r="F209" t="str">
            <v>โรงพยาบาลชุมชน</v>
          </cell>
          <cell r="G209" t="str">
            <v>รพช.</v>
          </cell>
          <cell r="H209">
            <v>12</v>
          </cell>
          <cell r="I209" t="str">
            <v>นนทบุรี</v>
          </cell>
          <cell r="J209" t="str">
            <v>65</v>
          </cell>
          <cell r="K209" t="str">
            <v>S</v>
          </cell>
          <cell r="L209" t="str">
            <v>F2</v>
          </cell>
          <cell r="M209">
            <v>6</v>
          </cell>
          <cell r="N209" t="str">
            <v>F2 60,000-90,000</v>
          </cell>
          <cell r="O209" t="str">
            <v>001075900</v>
          </cell>
          <cell r="P209" t="str">
            <v>รพช.F2 &gt;30,000 to 60,000</v>
          </cell>
          <cell r="Q209">
            <v>0</v>
          </cell>
          <cell r="R209">
            <v>0</v>
          </cell>
        </row>
        <row r="210">
          <cell r="A210" t="str">
            <v>10760</v>
          </cell>
          <cell r="B210" t="str">
            <v>โรงพยาบาลปากเกร็ด</v>
          </cell>
          <cell r="C210" t="str">
            <v>ปากเกร็ด,รพช.</v>
          </cell>
          <cell r="D210" t="str">
            <v>ปากเกร็ด</v>
          </cell>
          <cell r="E210">
            <v>4</v>
          </cell>
          <cell r="F210" t="str">
            <v>โรงพยาบาลชุมชน</v>
          </cell>
          <cell r="G210" t="str">
            <v>รพช.</v>
          </cell>
          <cell r="H210">
            <v>12</v>
          </cell>
          <cell r="I210" t="str">
            <v>นนทบุรี</v>
          </cell>
          <cell r="J210" t="str">
            <v>35</v>
          </cell>
          <cell r="K210" t="str">
            <v>S</v>
          </cell>
          <cell r="L210" t="str">
            <v>F1</v>
          </cell>
          <cell r="M210">
            <v>10</v>
          </cell>
          <cell r="N210" t="str">
            <v>F1 &gt;=100,000</v>
          </cell>
          <cell r="O210" t="str">
            <v>001076000</v>
          </cell>
          <cell r="P210" t="str">
            <v>รพช.F1 &gt;50,000 to 100,000</v>
          </cell>
          <cell r="Q210">
            <v>0</v>
          </cell>
          <cell r="R210">
            <v>0</v>
          </cell>
        </row>
        <row r="211">
          <cell r="A211" t="str">
            <v>28875</v>
          </cell>
          <cell r="B211" t="str">
            <v>โรงพยาบาลบางบัวทอง ๒</v>
          </cell>
          <cell r="C211" t="str">
            <v>บางบัวทอง ๒,รพช.</v>
          </cell>
          <cell r="D211" t="str">
            <v>บางบัวทอง ๒</v>
          </cell>
          <cell r="E211">
            <v>4</v>
          </cell>
          <cell r="F211" t="str">
            <v>โรงพยาบาลชุมชน</v>
          </cell>
          <cell r="G211" t="str">
            <v>รพช.</v>
          </cell>
          <cell r="H211">
            <v>12</v>
          </cell>
          <cell r="I211" t="str">
            <v>นนทบุรี</v>
          </cell>
          <cell r="J211" t="str">
            <v>0</v>
          </cell>
          <cell r="K211" t="str">
            <v>S</v>
          </cell>
          <cell r="L211" t="str">
            <v>F3</v>
          </cell>
          <cell r="M211">
            <v>2</v>
          </cell>
          <cell r="N211" t="str">
            <v>F3 &gt;=25,000</v>
          </cell>
          <cell r="O211" t="str">
            <v>002887500</v>
          </cell>
          <cell r="P211" t="str">
            <v>รพช.F3 &lt;=15,000</v>
          </cell>
          <cell r="Q211">
            <v>0</v>
          </cell>
          <cell r="R211">
            <v>0</v>
          </cell>
        </row>
        <row r="212">
          <cell r="A212" t="str">
            <v>10687</v>
          </cell>
          <cell r="B212" t="str">
            <v>โรงพยาบาลปทุมธานี</v>
          </cell>
          <cell r="C212" t="str">
            <v>ปทุมธานี,รพท.</v>
          </cell>
          <cell r="D212" t="str">
            <v>ปทุมธานี</v>
          </cell>
          <cell r="E212">
            <v>4</v>
          </cell>
          <cell r="F212" t="str">
            <v>โรงพยาบาลทั่วไป</v>
          </cell>
          <cell r="G212" t="str">
            <v>รพท.</v>
          </cell>
          <cell r="H212">
            <v>13</v>
          </cell>
          <cell r="I212" t="str">
            <v>ปทุมธานี</v>
          </cell>
          <cell r="J212" t="str">
            <v>380</v>
          </cell>
          <cell r="K212">
            <v>0</v>
          </cell>
          <cell r="L212" t="str">
            <v>S</v>
          </cell>
          <cell r="M212">
            <v>16</v>
          </cell>
          <cell r="N212" t="str">
            <v>S &lt;=400</v>
          </cell>
          <cell r="O212" t="str">
            <v>001068700</v>
          </cell>
          <cell r="P212" t="str">
            <v>รพท.S &lt;=400</v>
          </cell>
          <cell r="Q212">
            <v>0</v>
          </cell>
          <cell r="R212">
            <v>0</v>
          </cell>
        </row>
        <row r="213">
          <cell r="A213" t="str">
            <v>10761</v>
          </cell>
          <cell r="B213" t="str">
            <v>โรงพยาบาลคลองหลวง</v>
          </cell>
          <cell r="C213" t="str">
            <v>คลองหลวง,รพช.</v>
          </cell>
          <cell r="D213" t="str">
            <v>คลองหลวง</v>
          </cell>
          <cell r="E213">
            <v>4</v>
          </cell>
          <cell r="F213" t="str">
            <v>โรงพยาบาลชุมชน</v>
          </cell>
          <cell r="G213" t="str">
            <v>รพช.</v>
          </cell>
          <cell r="H213">
            <v>13</v>
          </cell>
          <cell r="I213" t="str">
            <v>ปทุมธานี</v>
          </cell>
          <cell r="J213" t="str">
            <v>34</v>
          </cell>
          <cell r="K213">
            <v>0</v>
          </cell>
          <cell r="L213" t="str">
            <v>F2</v>
          </cell>
          <cell r="M213">
            <v>7</v>
          </cell>
          <cell r="N213" t="str">
            <v>F2 &gt;=90,000</v>
          </cell>
          <cell r="O213" t="str">
            <v>001076100</v>
          </cell>
          <cell r="P213" t="str">
            <v>รพช.F2 &gt;60,000 to 90,000</v>
          </cell>
          <cell r="Q213">
            <v>0</v>
          </cell>
          <cell r="R213">
            <v>0</v>
          </cell>
        </row>
        <row r="214">
          <cell r="A214" t="str">
            <v>10762</v>
          </cell>
          <cell r="B214" t="str">
            <v>โรงพยาบาลธัญบุรี</v>
          </cell>
          <cell r="C214" t="str">
            <v>ธัญบุรี,รพช.</v>
          </cell>
          <cell r="D214" t="str">
            <v>ธัญบุรี</v>
          </cell>
          <cell r="E214">
            <v>4</v>
          </cell>
          <cell r="F214" t="str">
            <v>โรงพยาบาลชุมชน</v>
          </cell>
          <cell r="G214" t="str">
            <v>รพช.</v>
          </cell>
          <cell r="H214">
            <v>13</v>
          </cell>
          <cell r="I214" t="str">
            <v>ปทุมธานี</v>
          </cell>
          <cell r="J214" t="str">
            <v>66</v>
          </cell>
          <cell r="K214">
            <v>0</v>
          </cell>
          <cell r="L214" t="str">
            <v>M2</v>
          </cell>
          <cell r="M214">
            <v>12</v>
          </cell>
          <cell r="N214" t="str">
            <v>M2 &lt;=100</v>
          </cell>
          <cell r="O214" t="str">
            <v>001076200</v>
          </cell>
          <cell r="P214" t="str">
            <v>รพช.M2 &lt;=100</v>
          </cell>
          <cell r="Q214">
            <v>0</v>
          </cell>
          <cell r="R214">
            <v>0</v>
          </cell>
        </row>
        <row r="215">
          <cell r="A215" t="str">
            <v>10763</v>
          </cell>
          <cell r="B215" t="str">
            <v>โรงพยาบาลประชาธิปัตย์</v>
          </cell>
          <cell r="C215" t="str">
            <v>ประชาธิปัตย์,รพช.</v>
          </cell>
          <cell r="D215" t="str">
            <v>ประชาธิปัตย์</v>
          </cell>
          <cell r="E215">
            <v>4</v>
          </cell>
          <cell r="F215" t="str">
            <v>โรงพยาบาลชุมชน</v>
          </cell>
          <cell r="G215" t="str">
            <v>รพช.</v>
          </cell>
          <cell r="H215">
            <v>13</v>
          </cell>
          <cell r="I215" t="str">
            <v>ปทุมธานี</v>
          </cell>
          <cell r="J215" t="str">
            <v>30</v>
          </cell>
          <cell r="K215">
            <v>0</v>
          </cell>
          <cell r="L215" t="str">
            <v>F2</v>
          </cell>
          <cell r="M215">
            <v>5</v>
          </cell>
          <cell r="N215" t="str">
            <v>F2 &gt;=90,000</v>
          </cell>
          <cell r="O215" t="str">
            <v>001076300</v>
          </cell>
          <cell r="P215" t="str">
            <v>รพช.F2 &lt;=30,000</v>
          </cell>
          <cell r="Q215">
            <v>0</v>
          </cell>
          <cell r="R215">
            <v>0</v>
          </cell>
        </row>
        <row r="216">
          <cell r="A216" t="str">
            <v>10764</v>
          </cell>
          <cell r="B216" t="str">
            <v>โรงพยาบาลหนองเสือ</v>
          </cell>
          <cell r="C216" t="str">
            <v>หนองเสือ,รพช.</v>
          </cell>
          <cell r="D216" t="str">
            <v>หนองเสือ</v>
          </cell>
          <cell r="E216">
            <v>4</v>
          </cell>
          <cell r="F216" t="str">
            <v>โรงพยาบาลชุมชน</v>
          </cell>
          <cell r="G216" t="str">
            <v>รพช.</v>
          </cell>
          <cell r="H216">
            <v>13</v>
          </cell>
          <cell r="I216" t="str">
            <v>ปทุมธานี</v>
          </cell>
          <cell r="J216" t="str">
            <v>36</v>
          </cell>
          <cell r="K216">
            <v>0</v>
          </cell>
          <cell r="L216" t="str">
            <v>F2</v>
          </cell>
          <cell r="M216">
            <v>6</v>
          </cell>
          <cell r="N216" t="str">
            <v>F2 30,000-=60,000</v>
          </cell>
          <cell r="O216" t="str">
            <v>001076400</v>
          </cell>
          <cell r="P216" t="str">
            <v>รพช.F2 &gt;30,000 to 60,000</v>
          </cell>
          <cell r="Q216">
            <v>0</v>
          </cell>
          <cell r="R216">
            <v>0</v>
          </cell>
        </row>
        <row r="217">
          <cell r="A217" t="str">
            <v>10765</v>
          </cell>
          <cell r="B217" t="str">
            <v>โรงพยาบาลลาดหลุมแก้ว</v>
          </cell>
          <cell r="C217" t="str">
            <v>ลาดหลุมแก้ว,รพช.</v>
          </cell>
          <cell r="D217" t="str">
            <v>ลาดหลุมแก้ว</v>
          </cell>
          <cell r="E217">
            <v>4</v>
          </cell>
          <cell r="F217" t="str">
            <v>โรงพยาบาลชุมชน</v>
          </cell>
          <cell r="G217" t="str">
            <v>รพช.</v>
          </cell>
          <cell r="H217">
            <v>13</v>
          </cell>
          <cell r="I217" t="str">
            <v>ปทุมธานี</v>
          </cell>
          <cell r="J217" t="str">
            <v>31</v>
          </cell>
          <cell r="K217">
            <v>0</v>
          </cell>
          <cell r="L217" t="str">
            <v>F2</v>
          </cell>
          <cell r="M217">
            <v>5</v>
          </cell>
          <cell r="N217" t="str">
            <v>F2 60,000-90,000</v>
          </cell>
          <cell r="O217" t="str">
            <v>001076500</v>
          </cell>
          <cell r="P217" t="str">
            <v>รพช.F2 &lt;=30,000</v>
          </cell>
          <cell r="Q217">
            <v>0</v>
          </cell>
          <cell r="R217">
            <v>0</v>
          </cell>
        </row>
        <row r="218">
          <cell r="A218" t="str">
            <v>10766</v>
          </cell>
          <cell r="B218" t="str">
            <v>โรงพยาบาลลำลูกกา</v>
          </cell>
          <cell r="C218" t="str">
            <v>ลำลูกกา,รพช.</v>
          </cell>
          <cell r="D218" t="str">
            <v>ลำลูกกา</v>
          </cell>
          <cell r="E218">
            <v>4</v>
          </cell>
          <cell r="F218" t="str">
            <v>โรงพยาบาลชุมชน</v>
          </cell>
          <cell r="G218" t="str">
            <v>รพช.</v>
          </cell>
          <cell r="H218">
            <v>13</v>
          </cell>
          <cell r="I218" t="str">
            <v>ปทุมธานี</v>
          </cell>
          <cell r="J218" t="str">
            <v>36</v>
          </cell>
          <cell r="K218">
            <v>0</v>
          </cell>
          <cell r="L218" t="str">
            <v>F2</v>
          </cell>
          <cell r="M218">
            <v>7</v>
          </cell>
          <cell r="N218" t="str">
            <v>F2 &gt;=90,000</v>
          </cell>
          <cell r="O218" t="str">
            <v>001076600</v>
          </cell>
          <cell r="P218" t="str">
            <v>รพช.F2 &gt;60,000 to 90,000</v>
          </cell>
          <cell r="Q218">
            <v>0</v>
          </cell>
          <cell r="R218">
            <v>0</v>
          </cell>
        </row>
        <row r="219">
          <cell r="A219" t="str">
            <v>10767</v>
          </cell>
          <cell r="B219" t="str">
            <v>โรงพยาบาลสามโคก</v>
          </cell>
          <cell r="C219" t="str">
            <v>สามโคก,รพช.</v>
          </cell>
          <cell r="D219" t="str">
            <v>สามโคก</v>
          </cell>
          <cell r="E219">
            <v>4</v>
          </cell>
          <cell r="F219" t="str">
            <v>โรงพยาบาลชุมชน</v>
          </cell>
          <cell r="G219" t="str">
            <v>รพช.</v>
          </cell>
          <cell r="H219">
            <v>13</v>
          </cell>
          <cell r="I219" t="str">
            <v>ปทุมธานี</v>
          </cell>
          <cell r="J219" t="str">
            <v>30</v>
          </cell>
          <cell r="K219">
            <v>0</v>
          </cell>
          <cell r="L219" t="str">
            <v>F3</v>
          </cell>
          <cell r="M219">
            <v>3</v>
          </cell>
          <cell r="N219" t="str">
            <v>F3 &gt;=25,000</v>
          </cell>
          <cell r="O219" t="str">
            <v>001076700</v>
          </cell>
          <cell r="P219" t="str">
            <v>รพช.F3 &gt;15,000 to 25,000</v>
          </cell>
          <cell r="Q219">
            <v>0</v>
          </cell>
          <cell r="R219">
            <v>0</v>
          </cell>
        </row>
        <row r="220">
          <cell r="A220" t="str">
            <v>10660</v>
          </cell>
          <cell r="B220" t="str">
            <v>โรงพยาบาลพระนครศรีอยุธยา</v>
          </cell>
          <cell r="C220" t="str">
            <v>พระนครศรีอยุธยา,รพศ.</v>
          </cell>
          <cell r="D220" t="str">
            <v>พระนครศรีอยุธยา</v>
          </cell>
          <cell r="E220">
            <v>4</v>
          </cell>
          <cell r="F220" t="str">
            <v>โรงพยาบาลศูนย์</v>
          </cell>
          <cell r="G220" t="str">
            <v>รพศ.</v>
          </cell>
          <cell r="H220">
            <v>14</v>
          </cell>
          <cell r="I220" t="str">
            <v>พระนครศรีอยุธยา</v>
          </cell>
          <cell r="J220" t="str">
            <v>524</v>
          </cell>
          <cell r="K220" t="str">
            <v>S</v>
          </cell>
          <cell r="L220" t="str">
            <v>A</v>
          </cell>
          <cell r="M220">
            <v>18</v>
          </cell>
          <cell r="N220" t="str">
            <v>A &lt;=700</v>
          </cell>
          <cell r="O220" t="str">
            <v>001066000</v>
          </cell>
          <cell r="P220" t="str">
            <v>รพศ.A &lt;=700</v>
          </cell>
          <cell r="Q220">
            <v>0</v>
          </cell>
          <cell r="R220">
            <v>0</v>
          </cell>
        </row>
        <row r="221">
          <cell r="A221" t="str">
            <v>10688</v>
          </cell>
          <cell r="B221" t="str">
            <v>โรงพยาบาลเสนา</v>
          </cell>
          <cell r="C221" t="str">
            <v>เสนา,รพท.</v>
          </cell>
          <cell r="D221" t="str">
            <v>เสนา</v>
          </cell>
          <cell r="E221">
            <v>4</v>
          </cell>
          <cell r="F221" t="str">
            <v>โรงพยาบาลทั่วไป</v>
          </cell>
          <cell r="G221" t="str">
            <v>รพท.</v>
          </cell>
          <cell r="H221">
            <v>14</v>
          </cell>
          <cell r="I221" t="str">
            <v>พระนครศรีอยุธยา</v>
          </cell>
          <cell r="J221" t="str">
            <v>180</v>
          </cell>
          <cell r="K221" t="str">
            <v>S</v>
          </cell>
          <cell r="L221" t="str">
            <v>M1</v>
          </cell>
          <cell r="M221">
            <v>14</v>
          </cell>
          <cell r="N221" t="str">
            <v>M1 &lt;=200</v>
          </cell>
          <cell r="O221" t="str">
            <v>001068800</v>
          </cell>
          <cell r="P221" t="str">
            <v>รพท.M1 &lt;=200</v>
          </cell>
          <cell r="Q221">
            <v>0</v>
          </cell>
          <cell r="R221">
            <v>0</v>
          </cell>
        </row>
        <row r="222">
          <cell r="A222" t="str">
            <v>10768</v>
          </cell>
          <cell r="B222" t="str">
            <v>โรงพยาบาลท่าเรือ</v>
          </cell>
          <cell r="C222" t="str">
            <v>ท่าเรือ,รพช.</v>
          </cell>
          <cell r="D222" t="str">
            <v>ท่าเรือ</v>
          </cell>
          <cell r="E222">
            <v>4</v>
          </cell>
          <cell r="F222" t="str">
            <v>โรงพยาบาลชุมชน</v>
          </cell>
          <cell r="G222" t="str">
            <v>รพช.</v>
          </cell>
          <cell r="H222">
            <v>14</v>
          </cell>
          <cell r="I222" t="str">
            <v>พระนครศรีอยุธยา</v>
          </cell>
          <cell r="J222" t="str">
            <v>30</v>
          </cell>
          <cell r="K222" t="str">
            <v>S</v>
          </cell>
          <cell r="L222" t="str">
            <v>F2</v>
          </cell>
          <cell r="M222">
            <v>5</v>
          </cell>
          <cell r="N222" t="str">
            <v>F2 30,000-=60,000</v>
          </cell>
          <cell r="O222" t="str">
            <v>001076800</v>
          </cell>
          <cell r="P222" t="str">
            <v>รพช.F2 &lt;=30,000</v>
          </cell>
          <cell r="Q222">
            <v>0</v>
          </cell>
          <cell r="R222">
            <v>0</v>
          </cell>
        </row>
        <row r="223">
          <cell r="A223" t="str">
            <v>10769</v>
          </cell>
          <cell r="B223" t="str">
            <v>โรงพยาบาลสมเด็จพระสังฆราช(นครหลวง)</v>
          </cell>
          <cell r="C223" t="str">
            <v>สมเด็จพระสังฆราช(นครหลวง),รพช.</v>
          </cell>
          <cell r="D223" t="str">
            <v>สมเด็จพระสังฆราช(นครหลวง)</v>
          </cell>
          <cell r="E223">
            <v>4</v>
          </cell>
          <cell r="F223" t="str">
            <v>โรงพยาบาลชุมชน</v>
          </cell>
          <cell r="G223" t="str">
            <v>รพช.</v>
          </cell>
          <cell r="H223">
            <v>14</v>
          </cell>
          <cell r="I223" t="str">
            <v>พระนครศรีอยุธยา</v>
          </cell>
          <cell r="J223" t="str">
            <v>37</v>
          </cell>
          <cell r="K223">
            <v>0</v>
          </cell>
          <cell r="L223" t="str">
            <v>F2</v>
          </cell>
          <cell r="M223">
            <v>5</v>
          </cell>
          <cell r="N223" t="str">
            <v>F2 30,000-=60,000</v>
          </cell>
          <cell r="O223" t="str">
            <v>001076900</v>
          </cell>
          <cell r="P223" t="str">
            <v>รพช.F2 &lt;=30,000</v>
          </cell>
          <cell r="Q223">
            <v>0</v>
          </cell>
          <cell r="R223">
            <v>0</v>
          </cell>
        </row>
        <row r="224">
          <cell r="A224" t="str">
            <v>10770</v>
          </cell>
          <cell r="B224" t="str">
            <v>โรงพยาบาลบางไทร</v>
          </cell>
          <cell r="C224" t="str">
            <v>บางไทร,รพช.</v>
          </cell>
          <cell r="D224" t="str">
            <v>บางไทร</v>
          </cell>
          <cell r="E224">
            <v>4</v>
          </cell>
          <cell r="F224" t="str">
            <v>โรงพยาบาลชุมชน</v>
          </cell>
          <cell r="G224" t="str">
            <v>รพช.</v>
          </cell>
          <cell r="H224">
            <v>14</v>
          </cell>
          <cell r="I224" t="str">
            <v>พระนครศรีอยุธยา</v>
          </cell>
          <cell r="J224" t="str">
            <v>40</v>
          </cell>
          <cell r="K224">
            <v>0</v>
          </cell>
          <cell r="L224" t="str">
            <v>F2</v>
          </cell>
          <cell r="M224">
            <v>5</v>
          </cell>
          <cell r="N224" t="str">
            <v>F2 30,000-=60,000</v>
          </cell>
          <cell r="O224" t="str">
            <v>001077000</v>
          </cell>
          <cell r="P224" t="str">
            <v>รพช.F2 &lt;=30,000</v>
          </cell>
          <cell r="Q224">
            <v>0</v>
          </cell>
          <cell r="R224">
            <v>0</v>
          </cell>
        </row>
        <row r="225">
          <cell r="A225" t="str">
            <v>10771</v>
          </cell>
          <cell r="B225" t="str">
            <v>โรงพยาบาลบางบาล</v>
          </cell>
          <cell r="C225" t="str">
            <v>บางบาล,รพช.</v>
          </cell>
          <cell r="D225" t="str">
            <v>บางบาล</v>
          </cell>
          <cell r="E225">
            <v>4</v>
          </cell>
          <cell r="F225" t="str">
            <v>โรงพยาบาลชุมชน</v>
          </cell>
          <cell r="G225" t="str">
            <v>รพช.</v>
          </cell>
          <cell r="H225">
            <v>14</v>
          </cell>
          <cell r="I225" t="str">
            <v>พระนครศรีอยุธยา</v>
          </cell>
          <cell r="J225" t="str">
            <v>30</v>
          </cell>
          <cell r="K225">
            <v>0</v>
          </cell>
          <cell r="L225" t="str">
            <v>F2</v>
          </cell>
          <cell r="M225">
            <v>5</v>
          </cell>
          <cell r="N225" t="str">
            <v>F2 30,000-=60,000</v>
          </cell>
          <cell r="O225" t="str">
            <v>001077100</v>
          </cell>
          <cell r="P225" t="str">
            <v>รพช.F2 &lt;=30,000</v>
          </cell>
          <cell r="Q225">
            <v>0</v>
          </cell>
          <cell r="R225">
            <v>0</v>
          </cell>
        </row>
        <row r="226">
          <cell r="A226" t="str">
            <v>10772</v>
          </cell>
          <cell r="B226" t="str">
            <v>โรงพยาบาลบางปะอิน</v>
          </cell>
          <cell r="C226" t="str">
            <v>บางปะอิน,รพช.</v>
          </cell>
          <cell r="D226" t="str">
            <v>บางปะอิน</v>
          </cell>
          <cell r="E226">
            <v>4</v>
          </cell>
          <cell r="F226" t="str">
            <v>โรงพยาบาลชุมชน</v>
          </cell>
          <cell r="G226" t="str">
            <v>รพช.</v>
          </cell>
          <cell r="H226">
            <v>14</v>
          </cell>
          <cell r="I226" t="str">
            <v>พระนครศรีอยุธยา</v>
          </cell>
          <cell r="J226" t="str">
            <v>41</v>
          </cell>
          <cell r="K226">
            <v>0</v>
          </cell>
          <cell r="L226" t="str">
            <v>M2</v>
          </cell>
          <cell r="M226">
            <v>12</v>
          </cell>
          <cell r="N226" t="str">
            <v>M2 &lt;=100</v>
          </cell>
          <cell r="O226" t="str">
            <v>001077200</v>
          </cell>
          <cell r="P226" t="str">
            <v>รพช.M2 &lt;=100</v>
          </cell>
          <cell r="Q226">
            <v>0</v>
          </cell>
          <cell r="R226">
            <v>0</v>
          </cell>
        </row>
        <row r="227">
          <cell r="A227" t="str">
            <v>10773</v>
          </cell>
          <cell r="B227" t="str">
            <v>โรงพยาบาลบางปะหัน</v>
          </cell>
          <cell r="C227" t="str">
            <v>บางปะหัน,รพช.</v>
          </cell>
          <cell r="D227" t="str">
            <v>บางปะหัน</v>
          </cell>
          <cell r="E227">
            <v>4</v>
          </cell>
          <cell r="F227" t="str">
            <v>โรงพยาบาลชุมชน</v>
          </cell>
          <cell r="G227" t="str">
            <v>รพช.</v>
          </cell>
          <cell r="H227">
            <v>14</v>
          </cell>
          <cell r="I227" t="str">
            <v>พระนครศรีอยุธยา</v>
          </cell>
          <cell r="J227" t="str">
            <v>36</v>
          </cell>
          <cell r="K227" t="str">
            <v>S</v>
          </cell>
          <cell r="L227" t="str">
            <v>F2</v>
          </cell>
          <cell r="M227">
            <v>5</v>
          </cell>
          <cell r="N227" t="str">
            <v>F2 30,000-=60,000</v>
          </cell>
          <cell r="O227" t="str">
            <v>001077300</v>
          </cell>
          <cell r="P227" t="str">
            <v>รพช.F2 &lt;=30,000</v>
          </cell>
          <cell r="Q227">
            <v>0</v>
          </cell>
          <cell r="R227">
            <v>0</v>
          </cell>
        </row>
        <row r="228">
          <cell r="A228" t="str">
            <v>10774</v>
          </cell>
          <cell r="B228" t="str">
            <v>โรงพยาบาลผักไห่</v>
          </cell>
          <cell r="C228" t="str">
            <v>ผักไห่,รพช.</v>
          </cell>
          <cell r="D228" t="str">
            <v>ผักไห่</v>
          </cell>
          <cell r="E228">
            <v>4</v>
          </cell>
          <cell r="F228" t="str">
            <v>โรงพยาบาลชุมชน</v>
          </cell>
          <cell r="G228" t="str">
            <v>รพช.</v>
          </cell>
          <cell r="H228">
            <v>14</v>
          </cell>
          <cell r="I228" t="str">
            <v>พระนครศรีอยุธยา</v>
          </cell>
          <cell r="J228" t="str">
            <v>31</v>
          </cell>
          <cell r="K228">
            <v>0</v>
          </cell>
          <cell r="L228" t="str">
            <v>F2</v>
          </cell>
          <cell r="M228">
            <v>5</v>
          </cell>
          <cell r="N228" t="str">
            <v>F2 30,000-=60,000</v>
          </cell>
          <cell r="O228" t="str">
            <v>001077400</v>
          </cell>
          <cell r="P228" t="str">
            <v>รพช.F2 &lt;=30,000</v>
          </cell>
          <cell r="Q228">
            <v>0</v>
          </cell>
          <cell r="R228">
            <v>0</v>
          </cell>
        </row>
        <row r="229">
          <cell r="A229" t="str">
            <v>10775</v>
          </cell>
          <cell r="B229" t="str">
            <v>โรงพยาบาลภาชี</v>
          </cell>
          <cell r="C229" t="str">
            <v>ภาชี,รพช.</v>
          </cell>
          <cell r="D229" t="str">
            <v>ภาชี</v>
          </cell>
          <cell r="E229">
            <v>4</v>
          </cell>
          <cell r="F229" t="str">
            <v>โรงพยาบาลชุมชน</v>
          </cell>
          <cell r="G229" t="str">
            <v>รพช.</v>
          </cell>
          <cell r="H229">
            <v>14</v>
          </cell>
          <cell r="I229" t="str">
            <v>พระนครศรีอยุธยา</v>
          </cell>
          <cell r="J229" t="str">
            <v>46</v>
          </cell>
          <cell r="K229">
            <v>0</v>
          </cell>
          <cell r="L229" t="str">
            <v>F2</v>
          </cell>
          <cell r="M229">
            <v>5</v>
          </cell>
          <cell r="N229" t="str">
            <v>F2 30,000-=60,000</v>
          </cell>
          <cell r="O229" t="str">
            <v>001077500</v>
          </cell>
          <cell r="P229" t="str">
            <v>รพช.F2 &lt;=30,000</v>
          </cell>
          <cell r="Q229">
            <v>0</v>
          </cell>
          <cell r="R229">
            <v>0</v>
          </cell>
        </row>
        <row r="230">
          <cell r="A230" t="str">
            <v>10776</v>
          </cell>
          <cell r="B230" t="str">
            <v>โรงพยาบาลลาดบัวหลวง</v>
          </cell>
          <cell r="C230" t="str">
            <v>ลาดบัวหลวง,รพช.</v>
          </cell>
          <cell r="D230" t="str">
            <v>ลาดบัวหลวง</v>
          </cell>
          <cell r="E230">
            <v>4</v>
          </cell>
          <cell r="F230" t="str">
            <v>โรงพยาบาลชุมชน</v>
          </cell>
          <cell r="G230" t="str">
            <v>รพช.</v>
          </cell>
          <cell r="H230">
            <v>14</v>
          </cell>
          <cell r="I230" t="str">
            <v>พระนครศรีอยุธยา</v>
          </cell>
          <cell r="J230" t="str">
            <v>34</v>
          </cell>
          <cell r="K230" t="str">
            <v>S</v>
          </cell>
          <cell r="L230" t="str">
            <v>F2</v>
          </cell>
          <cell r="M230">
            <v>5</v>
          </cell>
          <cell r="N230" t="str">
            <v>F2 30,000-=60,000</v>
          </cell>
          <cell r="O230" t="str">
            <v>001077600</v>
          </cell>
          <cell r="P230" t="str">
            <v>รพช.F2 &lt;=30,000</v>
          </cell>
          <cell r="Q230">
            <v>0</v>
          </cell>
          <cell r="R230">
            <v>0</v>
          </cell>
        </row>
        <row r="231">
          <cell r="A231" t="str">
            <v>10777</v>
          </cell>
          <cell r="B231" t="str">
            <v>โรงพยาบาลวังน้อย</v>
          </cell>
          <cell r="C231" t="str">
            <v>วังน้อย,รพช.</v>
          </cell>
          <cell r="D231" t="str">
            <v>วังน้อย</v>
          </cell>
          <cell r="E231">
            <v>4</v>
          </cell>
          <cell r="F231" t="str">
            <v>โรงพยาบาลชุมชน</v>
          </cell>
          <cell r="G231" t="str">
            <v>รพช.</v>
          </cell>
          <cell r="H231">
            <v>14</v>
          </cell>
          <cell r="I231" t="str">
            <v>พระนครศรีอยุธยา</v>
          </cell>
          <cell r="J231" t="str">
            <v>38</v>
          </cell>
          <cell r="K231" t="str">
            <v>S</v>
          </cell>
          <cell r="L231" t="str">
            <v>F2</v>
          </cell>
          <cell r="M231">
            <v>6</v>
          </cell>
          <cell r="N231" t="str">
            <v>F2 60,000-90,000</v>
          </cell>
          <cell r="O231" t="str">
            <v>001077700</v>
          </cell>
          <cell r="P231" t="str">
            <v>รพช.F2 &gt;30,000 to 60,000</v>
          </cell>
          <cell r="Q231">
            <v>0</v>
          </cell>
          <cell r="R231">
            <v>0</v>
          </cell>
        </row>
        <row r="232">
          <cell r="A232" t="str">
            <v>10778</v>
          </cell>
          <cell r="B232" t="str">
            <v>โรงพยาบาลบางซ้าย</v>
          </cell>
          <cell r="C232" t="str">
            <v>บางซ้าย,รพช.</v>
          </cell>
          <cell r="D232" t="str">
            <v>บางซ้าย</v>
          </cell>
          <cell r="E232">
            <v>4</v>
          </cell>
          <cell r="F232" t="str">
            <v>โรงพยาบาลชุมชน</v>
          </cell>
          <cell r="G232" t="str">
            <v>รพช.</v>
          </cell>
          <cell r="H232">
            <v>14</v>
          </cell>
          <cell r="I232" t="str">
            <v>พระนครศรีอยุธยา</v>
          </cell>
          <cell r="J232" t="str">
            <v>12</v>
          </cell>
          <cell r="K232">
            <v>0</v>
          </cell>
          <cell r="L232" t="str">
            <v>F3</v>
          </cell>
          <cell r="M232">
            <v>2</v>
          </cell>
          <cell r="N232" t="str">
            <v>F3 15,000-25,000</v>
          </cell>
          <cell r="O232" t="str">
            <v>001077800</v>
          </cell>
          <cell r="P232" t="str">
            <v>รพช.F3 &lt;=15,000</v>
          </cell>
          <cell r="Q232">
            <v>0</v>
          </cell>
          <cell r="R232">
            <v>0</v>
          </cell>
        </row>
        <row r="233">
          <cell r="A233" t="str">
            <v>10779</v>
          </cell>
          <cell r="B233" t="str">
            <v>โรงพยาบาลอุทัย</v>
          </cell>
          <cell r="C233" t="str">
            <v>อุทัย,รพช.</v>
          </cell>
          <cell r="D233" t="str">
            <v>อุทัย</v>
          </cell>
          <cell r="E233">
            <v>4</v>
          </cell>
          <cell r="F233" t="str">
            <v>โรงพยาบาลชุมชน</v>
          </cell>
          <cell r="G233" t="str">
            <v>รพช.</v>
          </cell>
          <cell r="H233">
            <v>14</v>
          </cell>
          <cell r="I233" t="str">
            <v>พระนครศรีอยุธยา</v>
          </cell>
          <cell r="J233" t="str">
            <v>31</v>
          </cell>
          <cell r="K233">
            <v>0</v>
          </cell>
          <cell r="L233" t="str">
            <v>F2</v>
          </cell>
          <cell r="M233">
            <v>6</v>
          </cell>
          <cell r="N233" t="str">
            <v>F2 30,000-=60,000</v>
          </cell>
          <cell r="O233" t="str">
            <v>001077900</v>
          </cell>
          <cell r="P233" t="str">
            <v>รพช.F2 &gt;30,000 to 60,000</v>
          </cell>
          <cell r="Q233">
            <v>0</v>
          </cell>
          <cell r="R233">
            <v>0</v>
          </cell>
        </row>
        <row r="234">
          <cell r="A234" t="str">
            <v>10780</v>
          </cell>
          <cell r="B234" t="str">
            <v>โรงพยาบาลมหาราช</v>
          </cell>
          <cell r="C234" t="str">
            <v>มหาราช,รพช.</v>
          </cell>
          <cell r="D234" t="str">
            <v>มหาราช</v>
          </cell>
          <cell r="E234">
            <v>4</v>
          </cell>
          <cell r="F234" t="str">
            <v>โรงพยาบาลชุมชน</v>
          </cell>
          <cell r="G234" t="str">
            <v>รพช.</v>
          </cell>
          <cell r="H234">
            <v>14</v>
          </cell>
          <cell r="I234" t="str">
            <v>พระนครศรีอยุธยา</v>
          </cell>
          <cell r="J234" t="str">
            <v>22</v>
          </cell>
          <cell r="K234">
            <v>0</v>
          </cell>
          <cell r="L234" t="str">
            <v>F3</v>
          </cell>
          <cell r="M234">
            <v>2</v>
          </cell>
          <cell r="N234" t="str">
            <v>F3 15,000-25,000</v>
          </cell>
          <cell r="O234" t="str">
            <v>001078000</v>
          </cell>
          <cell r="P234" t="str">
            <v>รพช.F3 &lt;=15,000</v>
          </cell>
          <cell r="Q234">
            <v>0</v>
          </cell>
          <cell r="R234">
            <v>0</v>
          </cell>
        </row>
        <row r="235">
          <cell r="A235" t="str">
            <v>10781</v>
          </cell>
          <cell r="B235" t="str">
            <v>โรงพยาบาลบ้านแพรก</v>
          </cell>
          <cell r="C235" t="str">
            <v>บ้านแพรก,รพช.</v>
          </cell>
          <cell r="D235" t="str">
            <v>บ้านแพรก</v>
          </cell>
          <cell r="E235">
            <v>4</v>
          </cell>
          <cell r="F235" t="str">
            <v>โรงพยาบาลชุมชน</v>
          </cell>
          <cell r="G235" t="str">
            <v>รพช.</v>
          </cell>
          <cell r="H235">
            <v>14</v>
          </cell>
          <cell r="I235" t="str">
            <v>พระนครศรีอยุธยา</v>
          </cell>
          <cell r="J235" t="str">
            <v>15</v>
          </cell>
          <cell r="K235">
            <v>0</v>
          </cell>
          <cell r="L235" t="str">
            <v>F3</v>
          </cell>
          <cell r="M235">
            <v>2</v>
          </cell>
          <cell r="N235" t="str">
            <v>F3 &lt;=15,000</v>
          </cell>
          <cell r="O235" t="str">
            <v>001078100</v>
          </cell>
          <cell r="P235" t="str">
            <v>รพช.F3 &lt;=15,000</v>
          </cell>
          <cell r="Q235">
            <v>0</v>
          </cell>
          <cell r="R235">
            <v>0</v>
          </cell>
        </row>
        <row r="236">
          <cell r="A236" t="str">
            <v>10689</v>
          </cell>
          <cell r="B236" t="str">
            <v>โรงพยาบาลอ่างทอง</v>
          </cell>
          <cell r="C236" t="str">
            <v>อ่างทอง,รพท.</v>
          </cell>
          <cell r="D236" t="str">
            <v>อ่างทอง</v>
          </cell>
          <cell r="E236">
            <v>4</v>
          </cell>
          <cell r="F236" t="str">
            <v>โรงพยาบาลทั่วไป</v>
          </cell>
          <cell r="G236" t="str">
            <v>รพท.</v>
          </cell>
          <cell r="H236">
            <v>15</v>
          </cell>
          <cell r="I236" t="str">
            <v>อ่างทอง</v>
          </cell>
          <cell r="J236" t="str">
            <v>324</v>
          </cell>
          <cell r="K236">
            <v>0</v>
          </cell>
          <cell r="L236" t="str">
            <v>S</v>
          </cell>
          <cell r="M236">
            <v>16</v>
          </cell>
          <cell r="N236" t="str">
            <v>S &lt;=400</v>
          </cell>
          <cell r="O236" t="str">
            <v>001068900</v>
          </cell>
          <cell r="P236" t="str">
            <v>รพท.S &lt;=400</v>
          </cell>
          <cell r="Q236">
            <v>0</v>
          </cell>
          <cell r="R236">
            <v>0</v>
          </cell>
        </row>
        <row r="237">
          <cell r="A237" t="str">
            <v>10782</v>
          </cell>
          <cell r="B237" t="str">
            <v>โรงพยาบาลไชโย</v>
          </cell>
          <cell r="C237" t="str">
            <v>ไชโย,รพช.</v>
          </cell>
          <cell r="D237" t="str">
            <v>ไชโย</v>
          </cell>
          <cell r="E237">
            <v>4</v>
          </cell>
          <cell r="F237" t="str">
            <v>โรงพยาบาลชุมชน</v>
          </cell>
          <cell r="G237" t="str">
            <v>รพช.</v>
          </cell>
          <cell r="H237">
            <v>15</v>
          </cell>
          <cell r="I237" t="str">
            <v>อ่างทอง</v>
          </cell>
          <cell r="J237" t="str">
            <v>36</v>
          </cell>
          <cell r="K237">
            <v>0</v>
          </cell>
          <cell r="L237" t="str">
            <v>F2</v>
          </cell>
          <cell r="M237">
            <v>5</v>
          </cell>
          <cell r="N237" t="str">
            <v>F2 &lt;=30,000</v>
          </cell>
          <cell r="O237" t="str">
            <v>001078200</v>
          </cell>
          <cell r="P237" t="str">
            <v>รพช.F2 &lt;=30,000</v>
          </cell>
          <cell r="Q237">
            <v>0</v>
          </cell>
          <cell r="R237">
            <v>0</v>
          </cell>
        </row>
        <row r="238">
          <cell r="A238" t="str">
            <v>10784</v>
          </cell>
          <cell r="B238" t="str">
            <v>โรงพยาบาลป่าโมก</v>
          </cell>
          <cell r="C238" t="str">
            <v>ป่าโมก,รพช.</v>
          </cell>
          <cell r="D238" t="str">
            <v>ป่าโมก</v>
          </cell>
          <cell r="E238">
            <v>4</v>
          </cell>
          <cell r="F238" t="str">
            <v>โรงพยาบาลชุมชน</v>
          </cell>
          <cell r="G238" t="str">
            <v>รพช.</v>
          </cell>
          <cell r="H238">
            <v>15</v>
          </cell>
          <cell r="I238" t="str">
            <v>อ่างทอง</v>
          </cell>
          <cell r="J238" t="str">
            <v>56</v>
          </cell>
          <cell r="K238">
            <v>0</v>
          </cell>
          <cell r="L238" t="str">
            <v>F2</v>
          </cell>
          <cell r="M238">
            <v>5</v>
          </cell>
          <cell r="N238" t="str">
            <v>F2 &lt;=30,000</v>
          </cell>
          <cell r="O238" t="str">
            <v>001078400</v>
          </cell>
          <cell r="P238" t="str">
            <v>รพช.F2 &lt;=30,000</v>
          </cell>
          <cell r="Q238">
            <v>0</v>
          </cell>
          <cell r="R238">
            <v>0</v>
          </cell>
        </row>
        <row r="239">
          <cell r="A239" t="str">
            <v>10785</v>
          </cell>
          <cell r="B239" t="str">
            <v>โรงพยาบาลโพธิ์ทอง</v>
          </cell>
          <cell r="C239" t="str">
            <v>โพธิ์ทอง,รพช.</v>
          </cell>
          <cell r="D239" t="str">
            <v>โพธิ์ทอง</v>
          </cell>
          <cell r="E239">
            <v>4</v>
          </cell>
          <cell r="F239" t="str">
            <v>โรงพยาบาลชุมชน</v>
          </cell>
          <cell r="G239" t="str">
            <v>รพช.</v>
          </cell>
          <cell r="H239">
            <v>15</v>
          </cell>
          <cell r="I239" t="str">
            <v>อ่างทอง</v>
          </cell>
          <cell r="J239" t="str">
            <v>90</v>
          </cell>
          <cell r="K239">
            <v>0</v>
          </cell>
          <cell r="L239" t="str">
            <v>F2</v>
          </cell>
          <cell r="M239">
            <v>6</v>
          </cell>
          <cell r="N239" t="str">
            <v>F2 30,000-=60,000</v>
          </cell>
          <cell r="O239" t="str">
            <v>001078500</v>
          </cell>
          <cell r="P239" t="str">
            <v>รพช.F2 &gt;30,000 to 60,000</v>
          </cell>
          <cell r="Q239">
            <v>0</v>
          </cell>
          <cell r="R239">
            <v>0</v>
          </cell>
        </row>
        <row r="240">
          <cell r="A240" t="str">
            <v>10786</v>
          </cell>
          <cell r="B240" t="str">
            <v>โรงพยาบาลแสวงหา</v>
          </cell>
          <cell r="C240" t="str">
            <v>แสวงหา,รพช.</v>
          </cell>
          <cell r="D240" t="str">
            <v>แสวงหา</v>
          </cell>
          <cell r="E240">
            <v>4</v>
          </cell>
          <cell r="F240" t="str">
            <v>โรงพยาบาลชุมชน</v>
          </cell>
          <cell r="G240" t="str">
            <v>รพช.</v>
          </cell>
          <cell r="H240">
            <v>15</v>
          </cell>
          <cell r="I240" t="str">
            <v>อ่างทอง</v>
          </cell>
          <cell r="J240" t="str">
            <v>51</v>
          </cell>
          <cell r="K240">
            <v>0</v>
          </cell>
          <cell r="L240" t="str">
            <v>F2</v>
          </cell>
          <cell r="M240">
            <v>5</v>
          </cell>
          <cell r="N240" t="str">
            <v>F2 30,000-=60,000</v>
          </cell>
          <cell r="O240" t="str">
            <v>001078600</v>
          </cell>
          <cell r="P240" t="str">
            <v>รพช.F2 &lt;=30,000</v>
          </cell>
          <cell r="Q240">
            <v>0</v>
          </cell>
          <cell r="R240">
            <v>0</v>
          </cell>
        </row>
        <row r="241">
          <cell r="A241" t="str">
            <v>10787</v>
          </cell>
          <cell r="B241" t="str">
            <v>โรงพยาบาลวิเศษชัยชาญ</v>
          </cell>
          <cell r="C241" t="str">
            <v>วิเศษชัยชาญ,รพช.</v>
          </cell>
          <cell r="D241" t="str">
            <v>วิเศษชัยชาญ</v>
          </cell>
          <cell r="E241">
            <v>4</v>
          </cell>
          <cell r="F241" t="str">
            <v>โรงพยาบาลชุมชน</v>
          </cell>
          <cell r="G241" t="str">
            <v>รพช.</v>
          </cell>
          <cell r="H241">
            <v>15</v>
          </cell>
          <cell r="I241" t="str">
            <v>อ่างทอง</v>
          </cell>
          <cell r="J241" t="str">
            <v>106</v>
          </cell>
          <cell r="K241">
            <v>0</v>
          </cell>
          <cell r="L241" t="str">
            <v>F1</v>
          </cell>
          <cell r="M241">
            <v>9</v>
          </cell>
          <cell r="N241" t="str">
            <v>F1 50,000-100,000</v>
          </cell>
          <cell r="O241" t="str">
            <v>001078700</v>
          </cell>
          <cell r="P241" t="str">
            <v>รพช.F1 &lt;=50,000</v>
          </cell>
          <cell r="Q241">
            <v>0</v>
          </cell>
          <cell r="R241">
            <v>0</v>
          </cell>
        </row>
        <row r="242">
          <cell r="A242" t="str">
            <v>10788</v>
          </cell>
          <cell r="B242" t="str">
            <v>โรงพยาบาลสามโก้</v>
          </cell>
          <cell r="C242" t="str">
            <v>สามโก้,รพช.</v>
          </cell>
          <cell r="D242" t="str">
            <v>สามโก้</v>
          </cell>
          <cell r="E242">
            <v>4</v>
          </cell>
          <cell r="F242" t="str">
            <v>โรงพยาบาลชุมชน</v>
          </cell>
          <cell r="G242" t="str">
            <v>รพช.</v>
          </cell>
          <cell r="H242">
            <v>15</v>
          </cell>
          <cell r="I242" t="str">
            <v>อ่างทอง</v>
          </cell>
          <cell r="J242" t="str">
            <v>36</v>
          </cell>
          <cell r="K242">
            <v>0</v>
          </cell>
          <cell r="L242" t="str">
            <v>F3</v>
          </cell>
          <cell r="M242">
            <v>2</v>
          </cell>
          <cell r="N242" t="str">
            <v>F3 15,000-25,000</v>
          </cell>
          <cell r="O242" t="str">
            <v>001078800</v>
          </cell>
          <cell r="P242" t="str">
            <v>รพช.F3 &lt;=15,000</v>
          </cell>
          <cell r="Q242">
            <v>0</v>
          </cell>
          <cell r="R242">
            <v>0</v>
          </cell>
        </row>
        <row r="243">
          <cell r="A243" t="str">
            <v>10690</v>
          </cell>
          <cell r="B243" t="str">
            <v>โรงพยาบาลพระนารายณ์มหาราช</v>
          </cell>
          <cell r="C243" t="str">
            <v>พระนารายณ์มหาราช,รพท.</v>
          </cell>
          <cell r="D243" t="str">
            <v>พระนารายณ์มหาราช</v>
          </cell>
          <cell r="E243">
            <v>4</v>
          </cell>
          <cell r="F243" t="str">
            <v>โรงพยาบาลทั่วไป</v>
          </cell>
          <cell r="G243" t="str">
            <v>รพท.</v>
          </cell>
          <cell r="H243">
            <v>16</v>
          </cell>
          <cell r="I243" t="str">
            <v>ลพบุรี</v>
          </cell>
          <cell r="J243" t="str">
            <v>428</v>
          </cell>
          <cell r="K243" t="str">
            <v>S</v>
          </cell>
          <cell r="L243" t="str">
            <v>S</v>
          </cell>
          <cell r="M243">
            <v>17</v>
          </cell>
          <cell r="N243" t="str">
            <v>S &gt;400</v>
          </cell>
          <cell r="O243" t="str">
            <v>001069000</v>
          </cell>
          <cell r="P243" t="str">
            <v>รพท.S &gt;400</v>
          </cell>
          <cell r="Q243">
            <v>0</v>
          </cell>
          <cell r="R243">
            <v>0</v>
          </cell>
        </row>
        <row r="244">
          <cell r="A244" t="str">
            <v>10691</v>
          </cell>
          <cell r="B244" t="str">
            <v>โรงพยาบาลบ้านหมี่</v>
          </cell>
          <cell r="C244" t="str">
            <v>บ้านหมี่,รพท.</v>
          </cell>
          <cell r="D244" t="str">
            <v>บ้านหมี่</v>
          </cell>
          <cell r="E244">
            <v>4</v>
          </cell>
          <cell r="F244" t="str">
            <v>โรงพยาบาลทั่วไป</v>
          </cell>
          <cell r="G244" t="str">
            <v>รพท.</v>
          </cell>
          <cell r="H244">
            <v>16</v>
          </cell>
          <cell r="I244" t="str">
            <v>ลพบุรี</v>
          </cell>
          <cell r="J244" t="str">
            <v>258</v>
          </cell>
          <cell r="K244" t="str">
            <v>S</v>
          </cell>
          <cell r="L244" t="str">
            <v>M1</v>
          </cell>
          <cell r="M244">
            <v>15</v>
          </cell>
          <cell r="N244" t="str">
            <v>M1 &gt;200</v>
          </cell>
          <cell r="O244" t="str">
            <v>001069100</v>
          </cell>
          <cell r="P244" t="str">
            <v>รพท.M1 &gt;200</v>
          </cell>
          <cell r="Q244">
            <v>0</v>
          </cell>
          <cell r="R244">
            <v>0</v>
          </cell>
        </row>
        <row r="245">
          <cell r="A245" t="str">
            <v>10789</v>
          </cell>
          <cell r="B245" t="str">
            <v>โรงพยาบาลพัฒนานิคม</v>
          </cell>
          <cell r="C245" t="str">
            <v>พัฒนานิคม,รพช.</v>
          </cell>
          <cell r="D245" t="str">
            <v>พัฒนานิคม</v>
          </cell>
          <cell r="E245">
            <v>4</v>
          </cell>
          <cell r="F245" t="str">
            <v>โรงพยาบาลชุมชน</v>
          </cell>
          <cell r="G245" t="str">
            <v>รพช.</v>
          </cell>
          <cell r="H245">
            <v>16</v>
          </cell>
          <cell r="I245" t="str">
            <v>ลพบุรี</v>
          </cell>
          <cell r="J245" t="str">
            <v>66</v>
          </cell>
          <cell r="K245" t="str">
            <v>S</v>
          </cell>
          <cell r="L245" t="str">
            <v>F2</v>
          </cell>
          <cell r="M245">
            <v>6</v>
          </cell>
          <cell r="N245" t="str">
            <v>F2 60,000-90,000</v>
          </cell>
          <cell r="O245" t="str">
            <v>001078900</v>
          </cell>
          <cell r="P245" t="str">
            <v>รพช.F2 &gt;30,000 to 60,000</v>
          </cell>
          <cell r="Q245">
            <v>0</v>
          </cell>
          <cell r="R245">
            <v>0</v>
          </cell>
        </row>
        <row r="246">
          <cell r="A246" t="str">
            <v>10790</v>
          </cell>
          <cell r="B246" t="str">
            <v>โรงพยาบาลโคกสำโรง</v>
          </cell>
          <cell r="C246" t="str">
            <v>โคกสำโรง,รพช.</v>
          </cell>
          <cell r="D246" t="str">
            <v>โคกสำโรง</v>
          </cell>
          <cell r="E246">
            <v>4</v>
          </cell>
          <cell r="F246" t="str">
            <v>โรงพยาบาลชุมชน</v>
          </cell>
          <cell r="G246" t="str">
            <v>รพช.</v>
          </cell>
          <cell r="H246">
            <v>16</v>
          </cell>
          <cell r="I246" t="str">
            <v>ลพบุรี</v>
          </cell>
          <cell r="J246" t="str">
            <v>123</v>
          </cell>
          <cell r="K246" t="str">
            <v>S</v>
          </cell>
          <cell r="L246" t="str">
            <v>M2</v>
          </cell>
          <cell r="M246">
            <v>13</v>
          </cell>
          <cell r="N246" t="str">
            <v>M2 &gt;100</v>
          </cell>
          <cell r="O246" t="str">
            <v>001079000</v>
          </cell>
          <cell r="P246" t="str">
            <v>รพช.M2 &gt;100</v>
          </cell>
          <cell r="Q246">
            <v>0</v>
          </cell>
          <cell r="R246">
            <v>0</v>
          </cell>
        </row>
        <row r="247">
          <cell r="A247" t="str">
            <v>10791</v>
          </cell>
          <cell r="B247" t="str">
            <v>โรงพยาบาลชัยบาดาล</v>
          </cell>
          <cell r="C247" t="str">
            <v>ชัยบาดาล,รพช.</v>
          </cell>
          <cell r="D247" t="str">
            <v>ชัยบาดาล</v>
          </cell>
          <cell r="E247">
            <v>4</v>
          </cell>
          <cell r="F247" t="str">
            <v>โรงพยาบาลชุมชน</v>
          </cell>
          <cell r="G247" t="str">
            <v>รพช.</v>
          </cell>
          <cell r="H247">
            <v>16</v>
          </cell>
          <cell r="I247" t="str">
            <v>ลพบุรี</v>
          </cell>
          <cell r="J247" t="str">
            <v>154</v>
          </cell>
          <cell r="K247" t="str">
            <v>S</v>
          </cell>
          <cell r="L247" t="str">
            <v>M2</v>
          </cell>
          <cell r="M247">
            <v>13</v>
          </cell>
          <cell r="N247" t="str">
            <v>M2 &gt;100</v>
          </cell>
          <cell r="O247" t="str">
            <v>001079100</v>
          </cell>
          <cell r="P247" t="str">
            <v>รพช.M2 &gt;100</v>
          </cell>
          <cell r="Q247">
            <v>0</v>
          </cell>
          <cell r="R247">
            <v>0</v>
          </cell>
        </row>
        <row r="248">
          <cell r="A248" t="str">
            <v>10792</v>
          </cell>
          <cell r="B248" t="str">
            <v>โรงพยาบาลท่าวุ้ง</v>
          </cell>
          <cell r="C248" t="str">
            <v>ท่าวุ้ง,รพช.</v>
          </cell>
          <cell r="D248" t="str">
            <v>ท่าวุ้ง</v>
          </cell>
          <cell r="E248">
            <v>4</v>
          </cell>
          <cell r="F248" t="str">
            <v>โรงพยาบาลชุมชน</v>
          </cell>
          <cell r="G248" t="str">
            <v>รพช.</v>
          </cell>
          <cell r="H248">
            <v>16</v>
          </cell>
          <cell r="I248" t="str">
            <v>ลพบุรี</v>
          </cell>
          <cell r="J248" t="str">
            <v>53</v>
          </cell>
          <cell r="K248" t="str">
            <v>S</v>
          </cell>
          <cell r="L248" t="str">
            <v>F2</v>
          </cell>
          <cell r="M248">
            <v>5</v>
          </cell>
          <cell r="N248" t="str">
            <v>F2 30,000-=60,000</v>
          </cell>
          <cell r="O248" t="str">
            <v>001079200</v>
          </cell>
          <cell r="P248" t="str">
            <v>รพช.F2 &lt;=30,000</v>
          </cell>
          <cell r="Q248">
            <v>0</v>
          </cell>
          <cell r="R248">
            <v>0</v>
          </cell>
        </row>
        <row r="249">
          <cell r="A249" t="str">
            <v>10793</v>
          </cell>
          <cell r="B249" t="str">
            <v>โรงพยาบาลท่าหลวง</v>
          </cell>
          <cell r="C249" t="str">
            <v>ท่าหลวง,รพช.</v>
          </cell>
          <cell r="D249" t="str">
            <v>ท่าหลวง</v>
          </cell>
          <cell r="E249">
            <v>4</v>
          </cell>
          <cell r="F249" t="str">
            <v>โรงพยาบาลชุมชน</v>
          </cell>
          <cell r="G249" t="str">
            <v>รพช.</v>
          </cell>
          <cell r="H249">
            <v>16</v>
          </cell>
          <cell r="I249" t="str">
            <v>ลพบุรี</v>
          </cell>
          <cell r="J249" t="str">
            <v>31</v>
          </cell>
          <cell r="K249" t="str">
            <v>S</v>
          </cell>
          <cell r="L249" t="str">
            <v>F2</v>
          </cell>
          <cell r="M249">
            <v>5</v>
          </cell>
          <cell r="N249" t="str">
            <v>F2 &lt;=30,000</v>
          </cell>
          <cell r="O249" t="str">
            <v>001079300</v>
          </cell>
          <cell r="P249" t="str">
            <v>รพช.F2 &lt;=30,000</v>
          </cell>
          <cell r="Q249">
            <v>0</v>
          </cell>
          <cell r="R249">
            <v>0</v>
          </cell>
        </row>
        <row r="250">
          <cell r="A250" t="str">
            <v>10794</v>
          </cell>
          <cell r="B250" t="str">
            <v>โรงพยาบาลสระโบสถ์</v>
          </cell>
          <cell r="C250" t="str">
            <v>สระโบสถ์,รพช.</v>
          </cell>
          <cell r="D250" t="str">
            <v>สระโบสถ์</v>
          </cell>
          <cell r="E250">
            <v>4</v>
          </cell>
          <cell r="F250" t="str">
            <v>โรงพยาบาลชุมชน</v>
          </cell>
          <cell r="G250" t="str">
            <v>รพช.</v>
          </cell>
          <cell r="H250">
            <v>16</v>
          </cell>
          <cell r="I250" t="str">
            <v>ลพบุรี</v>
          </cell>
          <cell r="J250" t="str">
            <v>30</v>
          </cell>
          <cell r="K250" t="str">
            <v>S</v>
          </cell>
          <cell r="L250" t="str">
            <v>F3</v>
          </cell>
          <cell r="M250">
            <v>2</v>
          </cell>
          <cell r="N250" t="str">
            <v>F3 15,000-25,000</v>
          </cell>
          <cell r="O250" t="str">
            <v>001079400</v>
          </cell>
          <cell r="P250" t="str">
            <v>รพช.F3 &lt;=15,000</v>
          </cell>
          <cell r="Q250">
            <v>0</v>
          </cell>
          <cell r="R250">
            <v>0</v>
          </cell>
        </row>
        <row r="251">
          <cell r="A251" t="str">
            <v>10795</v>
          </cell>
          <cell r="B251" t="str">
            <v>โรงพยาบาลโคกเจริญ</v>
          </cell>
          <cell r="C251" t="str">
            <v>โคกเจริญ,รพช.</v>
          </cell>
          <cell r="D251" t="str">
            <v>โคกเจริญ</v>
          </cell>
          <cell r="E251">
            <v>4</v>
          </cell>
          <cell r="F251" t="str">
            <v>โรงพยาบาลชุมชน</v>
          </cell>
          <cell r="G251" t="str">
            <v>รพช.</v>
          </cell>
          <cell r="H251">
            <v>16</v>
          </cell>
          <cell r="I251" t="str">
            <v>ลพบุรี</v>
          </cell>
          <cell r="J251" t="str">
            <v>30</v>
          </cell>
          <cell r="K251" t="str">
            <v>S</v>
          </cell>
          <cell r="L251" t="str">
            <v>F3</v>
          </cell>
          <cell r="M251">
            <v>3</v>
          </cell>
          <cell r="N251" t="str">
            <v>F3 15,000-25,000</v>
          </cell>
          <cell r="O251" t="str">
            <v>001079500</v>
          </cell>
          <cell r="P251" t="str">
            <v>รพช.F3 &gt;15,000 to 25,000</v>
          </cell>
          <cell r="Q251">
            <v>0</v>
          </cell>
          <cell r="R251">
            <v>0</v>
          </cell>
        </row>
        <row r="252">
          <cell r="A252" t="str">
            <v>10796</v>
          </cell>
          <cell r="B252" t="str">
            <v>โรงพยาบาลลำสนธิ</v>
          </cell>
          <cell r="C252" t="str">
            <v>ลำสนธิ,รพช.</v>
          </cell>
          <cell r="D252" t="str">
            <v>ลำสนธิ</v>
          </cell>
          <cell r="E252">
            <v>4</v>
          </cell>
          <cell r="F252" t="str">
            <v>โรงพยาบาลชุมชน</v>
          </cell>
          <cell r="G252" t="str">
            <v>รพช.</v>
          </cell>
          <cell r="H252">
            <v>16</v>
          </cell>
          <cell r="I252" t="str">
            <v>ลพบุรี</v>
          </cell>
          <cell r="J252" t="str">
            <v>30</v>
          </cell>
          <cell r="K252" t="str">
            <v>S</v>
          </cell>
          <cell r="L252" t="str">
            <v>F2</v>
          </cell>
          <cell r="M252">
            <v>5</v>
          </cell>
          <cell r="N252" t="str">
            <v>F2 &lt;=30,000</v>
          </cell>
          <cell r="O252" t="str">
            <v>001079600</v>
          </cell>
          <cell r="P252" t="str">
            <v>รพช.F2 &lt;=30,000</v>
          </cell>
          <cell r="Q252">
            <v>0</v>
          </cell>
          <cell r="R252">
            <v>0</v>
          </cell>
        </row>
        <row r="253">
          <cell r="A253" t="str">
            <v>10797</v>
          </cell>
          <cell r="B253" t="str">
            <v>โรงพยาบาลหนองม่วง</v>
          </cell>
          <cell r="C253" t="str">
            <v>หนองม่วง,รพช.</v>
          </cell>
          <cell r="D253" t="str">
            <v>หนองม่วง</v>
          </cell>
          <cell r="E253">
            <v>4</v>
          </cell>
          <cell r="F253" t="str">
            <v>โรงพยาบาลชุมชน</v>
          </cell>
          <cell r="G253" t="str">
            <v>รพช.</v>
          </cell>
          <cell r="H253">
            <v>16</v>
          </cell>
          <cell r="I253" t="str">
            <v>ลพบุรี</v>
          </cell>
          <cell r="J253" t="str">
            <v>35</v>
          </cell>
          <cell r="K253" t="str">
            <v>S</v>
          </cell>
          <cell r="L253" t="str">
            <v>F2</v>
          </cell>
          <cell r="M253">
            <v>5</v>
          </cell>
          <cell r="N253" t="str">
            <v>F2 30,000-=60,000</v>
          </cell>
          <cell r="O253" t="str">
            <v>001079700</v>
          </cell>
          <cell r="P253" t="str">
            <v>รพช.F2 &lt;=30,000</v>
          </cell>
          <cell r="Q253">
            <v>0</v>
          </cell>
          <cell r="R253">
            <v>0</v>
          </cell>
        </row>
        <row r="254">
          <cell r="A254" t="str">
            <v>10692</v>
          </cell>
          <cell r="B254" t="str">
            <v>โรงพยาบาลสิงห์บุรี</v>
          </cell>
          <cell r="C254" t="str">
            <v>สิงห์บุรี,รพท.</v>
          </cell>
          <cell r="D254" t="str">
            <v>สิงห์บุรี</v>
          </cell>
          <cell r="E254">
            <v>4</v>
          </cell>
          <cell r="F254" t="str">
            <v>โรงพยาบาลทั่วไป</v>
          </cell>
          <cell r="G254" t="str">
            <v>รพท.</v>
          </cell>
          <cell r="H254">
            <v>17</v>
          </cell>
          <cell r="I254" t="str">
            <v>สิงห์บุรี</v>
          </cell>
          <cell r="J254" t="str">
            <v>280</v>
          </cell>
          <cell r="K254" t="str">
            <v>S</v>
          </cell>
          <cell r="L254" t="str">
            <v>S</v>
          </cell>
          <cell r="M254">
            <v>16</v>
          </cell>
          <cell r="N254" t="str">
            <v>S &lt;=400</v>
          </cell>
          <cell r="O254" t="str">
            <v>001069200</v>
          </cell>
          <cell r="P254" t="str">
            <v>รพท.S &lt;=400</v>
          </cell>
          <cell r="Q254">
            <v>0</v>
          </cell>
          <cell r="R254">
            <v>0</v>
          </cell>
        </row>
        <row r="255">
          <cell r="A255" t="str">
            <v>10693</v>
          </cell>
          <cell r="B255" t="str">
            <v>โรงพยาบาลอินทร์บุรี</v>
          </cell>
          <cell r="C255" t="str">
            <v>อินทร์บุรี,รพท.</v>
          </cell>
          <cell r="D255" t="str">
            <v>อินทร์บุรี</v>
          </cell>
          <cell r="E255">
            <v>4</v>
          </cell>
          <cell r="F255" t="str">
            <v>โรงพยาบาลทั่วไป</v>
          </cell>
          <cell r="G255" t="str">
            <v>รพท.</v>
          </cell>
          <cell r="H255">
            <v>17</v>
          </cell>
          <cell r="I255" t="str">
            <v>สิงห์บุรี</v>
          </cell>
          <cell r="J255" t="str">
            <v>218</v>
          </cell>
          <cell r="K255">
            <v>0</v>
          </cell>
          <cell r="L255" t="str">
            <v>M1</v>
          </cell>
          <cell r="M255">
            <v>15</v>
          </cell>
          <cell r="N255" t="str">
            <v>M1 &gt;200</v>
          </cell>
          <cell r="O255" t="str">
            <v>001069300</v>
          </cell>
          <cell r="P255" t="str">
            <v>รพท.M1 &gt;200</v>
          </cell>
          <cell r="Q255">
            <v>0</v>
          </cell>
          <cell r="R255">
            <v>0</v>
          </cell>
        </row>
        <row r="256">
          <cell r="A256" t="str">
            <v>10798</v>
          </cell>
          <cell r="B256" t="str">
            <v>โรงพยาบาลบางระจัน</v>
          </cell>
          <cell r="C256" t="str">
            <v>บางระจัน,รพช.</v>
          </cell>
          <cell r="D256" t="str">
            <v>บางระจัน</v>
          </cell>
          <cell r="E256">
            <v>4</v>
          </cell>
          <cell r="F256" t="str">
            <v>โรงพยาบาลชุมชน</v>
          </cell>
          <cell r="G256" t="str">
            <v>รพช.</v>
          </cell>
          <cell r="H256">
            <v>17</v>
          </cell>
          <cell r="I256" t="str">
            <v>สิงห์บุรี</v>
          </cell>
          <cell r="J256" t="str">
            <v>30</v>
          </cell>
          <cell r="K256" t="str">
            <v>S</v>
          </cell>
          <cell r="L256" t="str">
            <v>F2</v>
          </cell>
          <cell r="M256">
            <v>5</v>
          </cell>
          <cell r="N256" t="str">
            <v>F2 &lt;=30,000</v>
          </cell>
          <cell r="O256" t="str">
            <v>001079800</v>
          </cell>
          <cell r="P256" t="str">
            <v>รพช.F2 &lt;=30,000</v>
          </cell>
          <cell r="Q256">
            <v>0</v>
          </cell>
          <cell r="R256">
            <v>0</v>
          </cell>
        </row>
        <row r="257">
          <cell r="A257" t="str">
            <v>10799</v>
          </cell>
          <cell r="B257" t="str">
            <v>โรงพยาบาลค่ายบางระจัน</v>
          </cell>
          <cell r="C257" t="str">
            <v>ค่ายบางระจัน,รพช.</v>
          </cell>
          <cell r="D257" t="str">
            <v>ค่ายบางระจัน</v>
          </cell>
          <cell r="E257">
            <v>4</v>
          </cell>
          <cell r="F257" t="str">
            <v>โรงพยาบาลชุมชน</v>
          </cell>
          <cell r="G257" t="str">
            <v>รพช.</v>
          </cell>
          <cell r="H257">
            <v>17</v>
          </cell>
          <cell r="I257" t="str">
            <v>สิงห์บุรี</v>
          </cell>
          <cell r="J257" t="str">
            <v>30</v>
          </cell>
          <cell r="K257" t="str">
            <v>S</v>
          </cell>
          <cell r="L257" t="str">
            <v>F2</v>
          </cell>
          <cell r="M257">
            <v>5</v>
          </cell>
          <cell r="N257" t="str">
            <v>F2 30,000-=60,000</v>
          </cell>
          <cell r="O257" t="str">
            <v>001079900</v>
          </cell>
          <cell r="P257" t="str">
            <v>รพช.F2 &lt;=30,000</v>
          </cell>
          <cell r="Q257">
            <v>0</v>
          </cell>
          <cell r="R257">
            <v>0</v>
          </cell>
        </row>
        <row r="258">
          <cell r="A258" t="str">
            <v>10800</v>
          </cell>
          <cell r="B258" t="str">
            <v>โรงพยาบาลพรหมบุรี</v>
          </cell>
          <cell r="C258" t="str">
            <v>พรหมบุรี,รพช.</v>
          </cell>
          <cell r="D258" t="str">
            <v>พรหมบุรี</v>
          </cell>
          <cell r="E258">
            <v>4</v>
          </cell>
          <cell r="F258" t="str">
            <v>โรงพยาบาลชุมชน</v>
          </cell>
          <cell r="G258" t="str">
            <v>รพช.</v>
          </cell>
          <cell r="H258">
            <v>17</v>
          </cell>
          <cell r="I258" t="str">
            <v>สิงห์บุรี</v>
          </cell>
          <cell r="J258" t="str">
            <v>30</v>
          </cell>
          <cell r="K258" t="str">
            <v>S</v>
          </cell>
          <cell r="L258" t="str">
            <v>F3</v>
          </cell>
          <cell r="M258">
            <v>2</v>
          </cell>
          <cell r="N258" t="str">
            <v>F3 15,000-25,000</v>
          </cell>
          <cell r="O258" t="str">
            <v>001080000</v>
          </cell>
          <cell r="P258" t="str">
            <v>รพช.F3 &lt;=15,000</v>
          </cell>
          <cell r="Q258">
            <v>0</v>
          </cell>
          <cell r="R258">
            <v>0</v>
          </cell>
        </row>
        <row r="259">
          <cell r="A259" t="str">
            <v>10801</v>
          </cell>
          <cell r="B259" t="str">
            <v>โรงพยาบาลท่าช้าง</v>
          </cell>
          <cell r="C259" t="str">
            <v>ท่าช้าง,รพช.</v>
          </cell>
          <cell r="D259" t="str">
            <v>ท่าช้าง</v>
          </cell>
          <cell r="E259">
            <v>4</v>
          </cell>
          <cell r="F259" t="str">
            <v>โรงพยาบาลชุมชน</v>
          </cell>
          <cell r="G259" t="str">
            <v>รพช.</v>
          </cell>
          <cell r="H259">
            <v>17</v>
          </cell>
          <cell r="I259" t="str">
            <v>สิงห์บุรี</v>
          </cell>
          <cell r="J259" t="str">
            <v>32</v>
          </cell>
          <cell r="K259" t="str">
            <v>S</v>
          </cell>
          <cell r="L259" t="str">
            <v>F2</v>
          </cell>
          <cell r="M259">
            <v>5</v>
          </cell>
          <cell r="N259" t="str">
            <v>F2 &lt;=30,000</v>
          </cell>
          <cell r="O259" t="str">
            <v>001080100</v>
          </cell>
          <cell r="P259" t="str">
            <v>รพช.F2 &lt;=30,000</v>
          </cell>
          <cell r="Q259">
            <v>0</v>
          </cell>
          <cell r="R259">
            <v>0</v>
          </cell>
        </row>
        <row r="260">
          <cell r="A260" t="str">
            <v>10661</v>
          </cell>
          <cell r="B260" t="str">
            <v>โรงพยาบาลสระบุรี</v>
          </cell>
          <cell r="C260" t="str">
            <v>สระบุรี,รพศ.</v>
          </cell>
          <cell r="D260" t="str">
            <v>สระบุรี</v>
          </cell>
          <cell r="E260">
            <v>4</v>
          </cell>
          <cell r="F260" t="str">
            <v>โรงพยาบาลศูนย์</v>
          </cell>
          <cell r="G260" t="str">
            <v>รพศ.</v>
          </cell>
          <cell r="H260">
            <v>19</v>
          </cell>
          <cell r="I260" t="str">
            <v>สระบุรี</v>
          </cell>
          <cell r="J260" t="str">
            <v>700</v>
          </cell>
          <cell r="K260">
            <v>0</v>
          </cell>
          <cell r="L260" t="str">
            <v>A</v>
          </cell>
          <cell r="M260">
            <v>19</v>
          </cell>
          <cell r="N260" t="str">
            <v>A &lt;=700</v>
          </cell>
          <cell r="O260" t="str">
            <v>001066100</v>
          </cell>
          <cell r="P260" t="str">
            <v>รพศ.A &gt;700 to 1,000</v>
          </cell>
          <cell r="Q260">
            <v>0</v>
          </cell>
          <cell r="R260">
            <v>0</v>
          </cell>
        </row>
        <row r="261">
          <cell r="A261" t="str">
            <v>10695</v>
          </cell>
          <cell r="B261" t="str">
            <v>โรงพยาบาลพระพุทธบาท</v>
          </cell>
          <cell r="C261" t="str">
            <v>พระพุทธบาท,รพท.</v>
          </cell>
          <cell r="D261" t="str">
            <v>พระพุทธบาท</v>
          </cell>
          <cell r="E261">
            <v>4</v>
          </cell>
          <cell r="F261" t="str">
            <v>โรงพยาบาลทั่วไป</v>
          </cell>
          <cell r="G261" t="str">
            <v>รพท.</v>
          </cell>
          <cell r="H261">
            <v>19</v>
          </cell>
          <cell r="I261" t="str">
            <v>สระบุรี</v>
          </cell>
          <cell r="J261" t="str">
            <v>315</v>
          </cell>
          <cell r="K261">
            <v>0</v>
          </cell>
          <cell r="L261" t="str">
            <v>M1</v>
          </cell>
          <cell r="M261">
            <v>15</v>
          </cell>
          <cell r="N261" t="str">
            <v>M1 &gt;200</v>
          </cell>
          <cell r="O261" t="str">
            <v>001069500</v>
          </cell>
          <cell r="P261" t="str">
            <v>รพท.M1 &gt;200</v>
          </cell>
          <cell r="Q261">
            <v>0</v>
          </cell>
          <cell r="R261">
            <v>0</v>
          </cell>
        </row>
        <row r="262">
          <cell r="A262" t="str">
            <v>10807</v>
          </cell>
          <cell r="B262" t="str">
            <v>โรงพยาบาลแก่งคอย</v>
          </cell>
          <cell r="C262" t="str">
            <v>แก่งคอย,รพช.</v>
          </cell>
          <cell r="D262" t="str">
            <v>แก่งคอย</v>
          </cell>
          <cell r="E262">
            <v>4</v>
          </cell>
          <cell r="F262" t="str">
            <v>โรงพยาบาลชุมชน</v>
          </cell>
          <cell r="G262" t="str">
            <v>รพช.</v>
          </cell>
          <cell r="H262">
            <v>19</v>
          </cell>
          <cell r="I262" t="str">
            <v>สระบุรี</v>
          </cell>
          <cell r="J262" t="str">
            <v>61</v>
          </cell>
          <cell r="K262">
            <v>0</v>
          </cell>
          <cell r="L262" t="str">
            <v>F2</v>
          </cell>
          <cell r="M262">
            <v>6</v>
          </cell>
          <cell r="N262" t="str">
            <v>F2 &gt;=90,000</v>
          </cell>
          <cell r="O262" t="str">
            <v>001080700</v>
          </cell>
          <cell r="P262" t="str">
            <v>รพช.F2 &gt;30,000 to 60,000</v>
          </cell>
          <cell r="Q262">
            <v>0</v>
          </cell>
          <cell r="R262">
            <v>0</v>
          </cell>
        </row>
        <row r="263">
          <cell r="A263" t="str">
            <v>10808</v>
          </cell>
          <cell r="B263" t="str">
            <v>โรงพยาบาลหนองแค</v>
          </cell>
          <cell r="C263" t="str">
            <v>หนองแค,รพช.</v>
          </cell>
          <cell r="D263" t="str">
            <v>หนองแค</v>
          </cell>
          <cell r="E263">
            <v>4</v>
          </cell>
          <cell r="F263" t="str">
            <v>โรงพยาบาลชุมชน</v>
          </cell>
          <cell r="G263" t="str">
            <v>รพช.</v>
          </cell>
          <cell r="H263">
            <v>19</v>
          </cell>
          <cell r="I263" t="str">
            <v>สระบุรี</v>
          </cell>
          <cell r="J263" t="str">
            <v>72</v>
          </cell>
          <cell r="K263">
            <v>0</v>
          </cell>
          <cell r="L263" t="str">
            <v>F2</v>
          </cell>
          <cell r="M263">
            <v>5</v>
          </cell>
          <cell r="N263" t="str">
            <v>F2 &gt;=90,000</v>
          </cell>
          <cell r="O263" t="str">
            <v>001080800</v>
          </cell>
          <cell r="P263" t="str">
            <v>รพช.F2 &lt;=30,000</v>
          </cell>
          <cell r="Q263">
            <v>0</v>
          </cell>
          <cell r="R263">
            <v>0</v>
          </cell>
        </row>
        <row r="264">
          <cell r="A264" t="str">
            <v>10809</v>
          </cell>
          <cell r="B264" t="str">
            <v>โรงพยาบาลวิหารแดง</v>
          </cell>
          <cell r="C264" t="str">
            <v>วิหารแดง,รพช.</v>
          </cell>
          <cell r="D264" t="str">
            <v>วิหารแดง</v>
          </cell>
          <cell r="E264">
            <v>4</v>
          </cell>
          <cell r="F264" t="str">
            <v>โรงพยาบาลชุมชน</v>
          </cell>
          <cell r="G264" t="str">
            <v>รพช.</v>
          </cell>
          <cell r="H264">
            <v>19</v>
          </cell>
          <cell r="I264" t="str">
            <v>สระบุรี</v>
          </cell>
          <cell r="J264" t="str">
            <v>42</v>
          </cell>
          <cell r="K264">
            <v>0</v>
          </cell>
          <cell r="L264" t="str">
            <v>F2</v>
          </cell>
          <cell r="M264">
            <v>5</v>
          </cell>
          <cell r="N264" t="str">
            <v>F2 30,000-=60,000</v>
          </cell>
          <cell r="O264" t="str">
            <v>001080900</v>
          </cell>
          <cell r="P264" t="str">
            <v>รพช.F2 &lt;=30,000</v>
          </cell>
          <cell r="Q264">
            <v>0</v>
          </cell>
          <cell r="R264">
            <v>0</v>
          </cell>
        </row>
        <row r="265">
          <cell r="A265" t="str">
            <v>10810</v>
          </cell>
          <cell r="B265" t="str">
            <v>โรงพยาบาลหนองแซง</v>
          </cell>
          <cell r="C265" t="str">
            <v>หนองแซง,รพช.</v>
          </cell>
          <cell r="D265" t="str">
            <v>หนองแซง</v>
          </cell>
          <cell r="E265">
            <v>4</v>
          </cell>
          <cell r="F265" t="str">
            <v>โรงพยาบาลชุมชน</v>
          </cell>
          <cell r="G265" t="str">
            <v>รพช.</v>
          </cell>
          <cell r="H265">
            <v>19</v>
          </cell>
          <cell r="I265" t="str">
            <v>สระบุรี</v>
          </cell>
          <cell r="J265" t="str">
            <v>24</v>
          </cell>
          <cell r="K265">
            <v>0</v>
          </cell>
          <cell r="L265" t="str">
            <v>F2</v>
          </cell>
          <cell r="M265">
            <v>5</v>
          </cell>
          <cell r="N265" t="str">
            <v>F2 &lt;=30,000</v>
          </cell>
          <cell r="O265" t="str">
            <v>001081000</v>
          </cell>
          <cell r="P265" t="str">
            <v>รพช.F2 &lt;=30,000</v>
          </cell>
          <cell r="Q265">
            <v>0</v>
          </cell>
          <cell r="R265">
            <v>0</v>
          </cell>
        </row>
        <row r="266">
          <cell r="A266" t="str">
            <v>10811</v>
          </cell>
          <cell r="B266" t="str">
            <v>โรงพยาบาลบ้านหมอ</v>
          </cell>
          <cell r="C266" t="str">
            <v>บ้านหมอ,รพช.</v>
          </cell>
          <cell r="D266" t="str">
            <v>บ้านหมอ</v>
          </cell>
          <cell r="E266">
            <v>4</v>
          </cell>
          <cell r="F266" t="str">
            <v>โรงพยาบาลชุมชน</v>
          </cell>
          <cell r="G266" t="str">
            <v>รพช.</v>
          </cell>
          <cell r="H266">
            <v>19</v>
          </cell>
          <cell r="I266" t="str">
            <v>สระบุรี</v>
          </cell>
          <cell r="J266" t="str">
            <v>32</v>
          </cell>
          <cell r="K266">
            <v>0</v>
          </cell>
          <cell r="L266" t="str">
            <v>F2</v>
          </cell>
          <cell r="M266">
            <v>5</v>
          </cell>
          <cell r="N266" t="str">
            <v>F2 30,000-=60,000</v>
          </cell>
          <cell r="O266" t="str">
            <v>001081100</v>
          </cell>
          <cell r="P266" t="str">
            <v>รพช.F2 &lt;=30,000</v>
          </cell>
          <cell r="Q266">
            <v>0</v>
          </cell>
          <cell r="R266">
            <v>0</v>
          </cell>
        </row>
        <row r="267">
          <cell r="A267" t="str">
            <v>10812</v>
          </cell>
          <cell r="B267" t="str">
            <v>โรงพยาบาลดอนพุด</v>
          </cell>
          <cell r="C267" t="str">
            <v>ดอนพุด,รพช.</v>
          </cell>
          <cell r="D267" t="str">
            <v>ดอนพุด</v>
          </cell>
          <cell r="E267">
            <v>4</v>
          </cell>
          <cell r="F267" t="str">
            <v>โรงพยาบาลชุมชน</v>
          </cell>
          <cell r="G267" t="str">
            <v>รพช.</v>
          </cell>
          <cell r="H267">
            <v>19</v>
          </cell>
          <cell r="I267" t="str">
            <v>สระบุรี</v>
          </cell>
          <cell r="J267" t="str">
            <v>15</v>
          </cell>
          <cell r="K267">
            <v>0</v>
          </cell>
          <cell r="L267" t="str">
            <v>F3</v>
          </cell>
          <cell r="M267">
            <v>2</v>
          </cell>
          <cell r="N267" t="str">
            <v>F3 &lt;=15,000</v>
          </cell>
          <cell r="O267" t="str">
            <v>001081200</v>
          </cell>
          <cell r="P267" t="str">
            <v>รพช.F3 &lt;=15,000</v>
          </cell>
          <cell r="Q267">
            <v>0</v>
          </cell>
          <cell r="R267">
            <v>0</v>
          </cell>
        </row>
        <row r="268">
          <cell r="A268" t="str">
            <v>10813</v>
          </cell>
          <cell r="B268" t="str">
            <v>โรงพยาบาลหนองโดน</v>
          </cell>
          <cell r="C268" t="str">
            <v>หนองโดน,รพช.</v>
          </cell>
          <cell r="D268" t="str">
            <v>หนองโดน</v>
          </cell>
          <cell r="E268">
            <v>4</v>
          </cell>
          <cell r="F268" t="str">
            <v>โรงพยาบาลชุมชน</v>
          </cell>
          <cell r="G268" t="str">
            <v>รพช.</v>
          </cell>
          <cell r="H268">
            <v>19</v>
          </cell>
          <cell r="I268" t="str">
            <v>สระบุรี</v>
          </cell>
          <cell r="J268" t="str">
            <v>20</v>
          </cell>
          <cell r="K268">
            <v>0</v>
          </cell>
          <cell r="L268" t="str">
            <v>F3</v>
          </cell>
          <cell r="M268">
            <v>2</v>
          </cell>
          <cell r="N268" t="str">
            <v>F3 &lt;=15,000</v>
          </cell>
          <cell r="O268" t="str">
            <v>001081300</v>
          </cell>
          <cell r="P268" t="str">
            <v>รพช.F3 &lt;=15,000</v>
          </cell>
          <cell r="Q268">
            <v>0</v>
          </cell>
          <cell r="R268">
            <v>0</v>
          </cell>
        </row>
        <row r="269">
          <cell r="A269" t="str">
            <v>10814</v>
          </cell>
          <cell r="B269" t="str">
            <v>โรงพยาบาลเสาไห้</v>
          </cell>
          <cell r="C269" t="str">
            <v>เสาไห้,รพช.</v>
          </cell>
          <cell r="D269" t="str">
            <v>เสาไห้</v>
          </cell>
          <cell r="E269">
            <v>4</v>
          </cell>
          <cell r="F269" t="str">
            <v>โรงพยาบาลชุมชน</v>
          </cell>
          <cell r="G269" t="str">
            <v>รพช.</v>
          </cell>
          <cell r="H269">
            <v>19</v>
          </cell>
          <cell r="I269" t="str">
            <v>สระบุรี</v>
          </cell>
          <cell r="J269" t="str">
            <v>45</v>
          </cell>
          <cell r="K269">
            <v>0</v>
          </cell>
          <cell r="L269" t="str">
            <v>F2</v>
          </cell>
          <cell r="M269">
            <v>5</v>
          </cell>
          <cell r="N269" t="str">
            <v>F2 30,000-=60,000</v>
          </cell>
          <cell r="O269" t="str">
            <v>001081400</v>
          </cell>
          <cell r="P269" t="str">
            <v>รพช.F2 &lt;=30,000</v>
          </cell>
          <cell r="Q269">
            <v>0</v>
          </cell>
          <cell r="R269">
            <v>0</v>
          </cell>
        </row>
        <row r="270">
          <cell r="A270" t="str">
            <v>10815</v>
          </cell>
          <cell r="B270" t="str">
            <v>โรงพยาบาลมวกเหล็ก</v>
          </cell>
          <cell r="C270" t="str">
            <v>มวกเหล็ก,รพช.</v>
          </cell>
          <cell r="D270" t="str">
            <v>มวกเหล็ก</v>
          </cell>
          <cell r="E270">
            <v>4</v>
          </cell>
          <cell r="F270" t="str">
            <v>โรงพยาบาลชุมชน</v>
          </cell>
          <cell r="G270" t="str">
            <v>รพช.</v>
          </cell>
          <cell r="H270">
            <v>19</v>
          </cell>
          <cell r="I270" t="str">
            <v>สระบุรี</v>
          </cell>
          <cell r="J270" t="str">
            <v>36</v>
          </cell>
          <cell r="K270">
            <v>0</v>
          </cell>
          <cell r="L270" t="str">
            <v>F2</v>
          </cell>
          <cell r="M270">
            <v>6</v>
          </cell>
          <cell r="N270" t="str">
            <v>F2 30,000-=60,000</v>
          </cell>
          <cell r="O270" t="str">
            <v>001081500</v>
          </cell>
          <cell r="P270" t="str">
            <v>รพช.F2 &gt;30,000 to 60,000</v>
          </cell>
          <cell r="Q270">
            <v>0</v>
          </cell>
          <cell r="R270">
            <v>0</v>
          </cell>
        </row>
        <row r="271">
          <cell r="A271" t="str">
            <v>10816</v>
          </cell>
          <cell r="B271" t="str">
            <v>โรงพยาบาลวังม่วง</v>
          </cell>
          <cell r="C271" t="str">
            <v>วังม่วง,รพช.</v>
          </cell>
          <cell r="D271" t="str">
            <v>วังม่วง</v>
          </cell>
          <cell r="E271">
            <v>4</v>
          </cell>
          <cell r="F271" t="str">
            <v>โรงพยาบาลชุมชน</v>
          </cell>
          <cell r="G271" t="str">
            <v>รพช.</v>
          </cell>
          <cell r="H271">
            <v>19</v>
          </cell>
          <cell r="I271" t="str">
            <v>สระบุรี</v>
          </cell>
          <cell r="J271" t="str">
            <v>39</v>
          </cell>
          <cell r="K271">
            <v>0</v>
          </cell>
          <cell r="L271" t="str">
            <v>F2</v>
          </cell>
          <cell r="M271">
            <v>5</v>
          </cell>
          <cell r="N271" t="str">
            <v>F2 &lt;=30,000</v>
          </cell>
          <cell r="O271" t="str">
            <v>001081600</v>
          </cell>
          <cell r="P271" t="str">
            <v>รพช.F2 &lt;=30,000</v>
          </cell>
          <cell r="Q271">
            <v>0</v>
          </cell>
          <cell r="R271">
            <v>0</v>
          </cell>
        </row>
        <row r="272">
          <cell r="A272" t="str">
            <v>10698</v>
          </cell>
          <cell r="B272" t="str">
            <v>โรงพยาบาลนครนายก</v>
          </cell>
          <cell r="C272" t="str">
            <v>นครนายก,รพท.</v>
          </cell>
          <cell r="D272" t="str">
            <v>นครนายก</v>
          </cell>
          <cell r="E272">
            <v>4</v>
          </cell>
          <cell r="F272" t="str">
            <v>โรงพยาบาลทั่วไป</v>
          </cell>
          <cell r="G272" t="str">
            <v>รพท.</v>
          </cell>
          <cell r="H272">
            <v>26</v>
          </cell>
          <cell r="I272" t="str">
            <v>นครนายก</v>
          </cell>
          <cell r="J272" t="str">
            <v>314</v>
          </cell>
          <cell r="K272">
            <v>0</v>
          </cell>
          <cell r="L272" t="str">
            <v>M1</v>
          </cell>
          <cell r="M272">
            <v>16</v>
          </cell>
          <cell r="N272" t="str">
            <v>M1 &gt;200</v>
          </cell>
          <cell r="O272" t="str">
            <v>001069800</v>
          </cell>
          <cell r="P272" t="str">
            <v>รพท.S &lt;=400</v>
          </cell>
          <cell r="Q272">
            <v>0</v>
          </cell>
          <cell r="R272">
            <v>0</v>
          </cell>
        </row>
        <row r="273">
          <cell r="A273" t="str">
            <v>10863</v>
          </cell>
          <cell r="B273" t="str">
            <v>โรงพยาบาลปากพลี</v>
          </cell>
          <cell r="C273" t="str">
            <v>ปากพลี,รพช.</v>
          </cell>
          <cell r="D273" t="str">
            <v>ปากพลี</v>
          </cell>
          <cell r="E273">
            <v>4</v>
          </cell>
          <cell r="F273" t="str">
            <v>โรงพยาบาลชุมชน</v>
          </cell>
          <cell r="G273" t="str">
            <v>รพช.</v>
          </cell>
          <cell r="H273">
            <v>26</v>
          </cell>
          <cell r="I273" t="str">
            <v>นครนายก</v>
          </cell>
          <cell r="J273" t="str">
            <v>10</v>
          </cell>
          <cell r="K273">
            <v>0</v>
          </cell>
          <cell r="L273" t="str">
            <v>F3</v>
          </cell>
          <cell r="M273">
            <v>2</v>
          </cell>
          <cell r="N273" t="str">
            <v>F3 15,000-25,000</v>
          </cell>
          <cell r="O273" t="str">
            <v>001086300</v>
          </cell>
          <cell r="P273" t="str">
            <v>รพช.F3 &lt;=15,000</v>
          </cell>
          <cell r="Q273">
            <v>0</v>
          </cell>
          <cell r="R273">
            <v>0</v>
          </cell>
        </row>
        <row r="274">
          <cell r="A274" t="str">
            <v>10864</v>
          </cell>
          <cell r="B274" t="str">
            <v>โรงพยาบาลบ้านนา</v>
          </cell>
          <cell r="C274" t="str">
            <v>บ้านนา,รพช.</v>
          </cell>
          <cell r="D274" t="str">
            <v>บ้านนา</v>
          </cell>
          <cell r="E274">
            <v>4</v>
          </cell>
          <cell r="F274" t="str">
            <v>โรงพยาบาลชุมชน</v>
          </cell>
          <cell r="G274" t="str">
            <v>รพช.</v>
          </cell>
          <cell r="H274">
            <v>26</v>
          </cell>
          <cell r="I274" t="str">
            <v>นครนายก</v>
          </cell>
          <cell r="J274" t="str">
            <v>70</v>
          </cell>
          <cell r="K274">
            <v>0</v>
          </cell>
          <cell r="L274" t="str">
            <v>F2</v>
          </cell>
          <cell r="M274">
            <v>6</v>
          </cell>
          <cell r="N274" t="str">
            <v>F2 60,000-90,000</v>
          </cell>
          <cell r="O274" t="str">
            <v>001086400</v>
          </cell>
          <cell r="P274" t="str">
            <v>รพช.F2 &gt;30,000 to 60,000</v>
          </cell>
          <cell r="Q274">
            <v>0</v>
          </cell>
          <cell r="R274">
            <v>0</v>
          </cell>
        </row>
        <row r="275">
          <cell r="A275" t="str">
            <v>10865</v>
          </cell>
          <cell r="B275" t="str">
            <v>โรงพยาบาลองครักษ์</v>
          </cell>
          <cell r="C275" t="str">
            <v>องครักษ์,รพช.</v>
          </cell>
          <cell r="D275" t="str">
            <v>องครักษ์</v>
          </cell>
          <cell r="E275">
            <v>4</v>
          </cell>
          <cell r="F275" t="str">
            <v>โรงพยาบาลชุมชน</v>
          </cell>
          <cell r="G275" t="str">
            <v>รพช.</v>
          </cell>
          <cell r="H275">
            <v>26</v>
          </cell>
          <cell r="I275" t="str">
            <v>นครนายก</v>
          </cell>
          <cell r="J275" t="str">
            <v>33</v>
          </cell>
          <cell r="K275">
            <v>0</v>
          </cell>
          <cell r="L275" t="str">
            <v>F2</v>
          </cell>
          <cell r="M275">
            <v>5</v>
          </cell>
          <cell r="N275" t="str">
            <v>F2 60,000-90,000</v>
          </cell>
          <cell r="O275" t="str">
            <v>001086500</v>
          </cell>
          <cell r="P275" t="str">
            <v>รพช.F2 &lt;=30,000</v>
          </cell>
          <cell r="Q275">
            <v>0</v>
          </cell>
          <cell r="R275">
            <v>0</v>
          </cell>
        </row>
        <row r="276">
          <cell r="A276" t="str">
            <v>10677</v>
          </cell>
          <cell r="B276" t="str">
            <v>โรงพยาบาลราชบุรี</v>
          </cell>
          <cell r="C276" t="str">
            <v>ราชบุรี,รพศ.</v>
          </cell>
          <cell r="D276" t="str">
            <v>ราชบุรี</v>
          </cell>
          <cell r="E276">
            <v>5</v>
          </cell>
          <cell r="F276" t="str">
            <v>โรงพยาบาลศูนย์</v>
          </cell>
          <cell r="G276" t="str">
            <v>รพศ.</v>
          </cell>
          <cell r="H276">
            <v>70</v>
          </cell>
          <cell r="I276" t="str">
            <v>ราชบุรี</v>
          </cell>
          <cell r="J276" t="str">
            <v>845</v>
          </cell>
          <cell r="K276">
            <v>0</v>
          </cell>
          <cell r="L276" t="str">
            <v>A</v>
          </cell>
          <cell r="M276">
            <v>19</v>
          </cell>
          <cell r="N276" t="str">
            <v>A &gt;700 to &lt;1000</v>
          </cell>
          <cell r="O276" t="str">
            <v>001067700</v>
          </cell>
          <cell r="P276" t="str">
            <v>รพศ.A &gt;700 to 1,000</v>
          </cell>
          <cell r="Q276">
            <v>0</v>
          </cell>
          <cell r="R276">
            <v>0</v>
          </cell>
        </row>
        <row r="277">
          <cell r="A277" t="str">
            <v>10728</v>
          </cell>
          <cell r="B277" t="str">
            <v>โรงพยาบาลดำเนินสะดวก</v>
          </cell>
          <cell r="C277" t="str">
            <v>ดำเนินสะดวก,รพท.</v>
          </cell>
          <cell r="D277" t="str">
            <v>ดำเนินสะดวก</v>
          </cell>
          <cell r="E277">
            <v>5</v>
          </cell>
          <cell r="F277" t="str">
            <v>โรงพยาบาลทั่วไป</v>
          </cell>
          <cell r="G277" t="str">
            <v>รพท.</v>
          </cell>
          <cell r="H277">
            <v>70</v>
          </cell>
          <cell r="I277" t="str">
            <v>ราชบุรี</v>
          </cell>
          <cell r="J277" t="str">
            <v>272</v>
          </cell>
          <cell r="K277">
            <v>0</v>
          </cell>
          <cell r="L277" t="str">
            <v>M1</v>
          </cell>
          <cell r="M277">
            <v>15</v>
          </cell>
          <cell r="N277" t="str">
            <v>M1 &gt;200</v>
          </cell>
          <cell r="O277" t="str">
            <v>001072800</v>
          </cell>
          <cell r="P277" t="str">
            <v>รพท.M1 &gt;200</v>
          </cell>
          <cell r="Q277">
            <v>0</v>
          </cell>
          <cell r="R277">
            <v>0</v>
          </cell>
        </row>
        <row r="278">
          <cell r="A278" t="str">
            <v>10729</v>
          </cell>
          <cell r="B278" t="str">
            <v>โรงพยาบาลบ้านโป่ง</v>
          </cell>
          <cell r="C278" t="str">
            <v>บ้านโป่ง,รพท.</v>
          </cell>
          <cell r="D278" t="str">
            <v>บ้านโป่ง</v>
          </cell>
          <cell r="E278">
            <v>5</v>
          </cell>
          <cell r="F278" t="str">
            <v>โรงพยาบาลทั่วไป</v>
          </cell>
          <cell r="G278" t="str">
            <v>รพท.</v>
          </cell>
          <cell r="H278">
            <v>70</v>
          </cell>
          <cell r="I278" t="str">
            <v>ราชบุรี</v>
          </cell>
          <cell r="J278" t="str">
            <v>350</v>
          </cell>
          <cell r="K278">
            <v>0</v>
          </cell>
          <cell r="L278" t="str">
            <v>S</v>
          </cell>
          <cell r="M278">
            <v>16</v>
          </cell>
          <cell r="N278" t="str">
            <v>S &lt;=400</v>
          </cell>
          <cell r="O278" t="str">
            <v>001072900</v>
          </cell>
          <cell r="P278" t="str">
            <v>รพท.S &lt;=400</v>
          </cell>
          <cell r="Q278">
            <v>0</v>
          </cell>
          <cell r="R278">
            <v>0</v>
          </cell>
        </row>
        <row r="279">
          <cell r="A279" t="str">
            <v>10730</v>
          </cell>
          <cell r="B279" t="str">
            <v>โรงพยาบาลโพธาราม</v>
          </cell>
          <cell r="C279" t="str">
            <v>โพธาราม,รพท.</v>
          </cell>
          <cell r="D279" t="str">
            <v>โพธาราม</v>
          </cell>
          <cell r="E279">
            <v>5</v>
          </cell>
          <cell r="F279" t="str">
            <v>โรงพยาบาลทั่วไป</v>
          </cell>
          <cell r="G279" t="str">
            <v>รพท.</v>
          </cell>
          <cell r="H279">
            <v>70</v>
          </cell>
          <cell r="I279" t="str">
            <v>ราชบุรี</v>
          </cell>
          <cell r="J279" t="str">
            <v>340</v>
          </cell>
          <cell r="K279">
            <v>0</v>
          </cell>
          <cell r="L279" t="str">
            <v>M1</v>
          </cell>
          <cell r="M279">
            <v>15</v>
          </cell>
          <cell r="N279" t="str">
            <v>M1 &gt;200</v>
          </cell>
          <cell r="O279" t="str">
            <v>001073000</v>
          </cell>
          <cell r="P279" t="str">
            <v>รพท.M1 &gt;200</v>
          </cell>
          <cell r="Q279">
            <v>0</v>
          </cell>
          <cell r="R279">
            <v>0</v>
          </cell>
        </row>
        <row r="280">
          <cell r="A280" t="str">
            <v>11273</v>
          </cell>
          <cell r="B280" t="str">
            <v>โรงพยาบาลสวนผึ้ง</v>
          </cell>
          <cell r="C280" t="str">
            <v>สวนผึ้ง,รพช.</v>
          </cell>
          <cell r="D280" t="str">
            <v>สวนผึ้ง</v>
          </cell>
          <cell r="E280">
            <v>5</v>
          </cell>
          <cell r="F280" t="str">
            <v>โรงพยาบาลชุมชน</v>
          </cell>
          <cell r="G280" t="str">
            <v>รพช.</v>
          </cell>
          <cell r="H280">
            <v>70</v>
          </cell>
          <cell r="I280" t="str">
            <v>ราชบุรี</v>
          </cell>
          <cell r="J280" t="str">
            <v>60</v>
          </cell>
          <cell r="K280">
            <v>0</v>
          </cell>
          <cell r="L280" t="str">
            <v>F2</v>
          </cell>
          <cell r="M280">
            <v>5</v>
          </cell>
          <cell r="N280" t="str">
            <v>F2 30,000-=60,000</v>
          </cell>
          <cell r="O280" t="str">
            <v>001127300</v>
          </cell>
          <cell r="P280" t="str">
            <v>รพช.F2 &lt;=30,000</v>
          </cell>
          <cell r="Q280">
            <v>0</v>
          </cell>
          <cell r="R280">
            <v>0</v>
          </cell>
        </row>
        <row r="281">
          <cell r="A281" t="str">
            <v>11274</v>
          </cell>
          <cell r="B281" t="str">
            <v>โรงพยาบาลบางแพ</v>
          </cell>
          <cell r="C281" t="str">
            <v>บางแพ,รพช.</v>
          </cell>
          <cell r="D281" t="str">
            <v>บางแพ</v>
          </cell>
          <cell r="E281">
            <v>5</v>
          </cell>
          <cell r="F281" t="str">
            <v>โรงพยาบาลชุมชน</v>
          </cell>
          <cell r="G281" t="str">
            <v>รพช.</v>
          </cell>
          <cell r="H281">
            <v>70</v>
          </cell>
          <cell r="I281" t="str">
            <v>ราชบุรี</v>
          </cell>
          <cell r="J281" t="str">
            <v>48</v>
          </cell>
          <cell r="K281">
            <v>0</v>
          </cell>
          <cell r="L281" t="str">
            <v>F2</v>
          </cell>
          <cell r="M281">
            <v>5</v>
          </cell>
          <cell r="N281" t="str">
            <v>F2 30,000-=60,000</v>
          </cell>
          <cell r="O281" t="str">
            <v>001127400</v>
          </cell>
          <cell r="P281" t="str">
            <v>รพช.F2 &lt;=30,000</v>
          </cell>
          <cell r="Q281">
            <v>0</v>
          </cell>
          <cell r="R281">
            <v>0</v>
          </cell>
        </row>
        <row r="282">
          <cell r="A282" t="str">
            <v>11275</v>
          </cell>
          <cell r="B282" t="str">
            <v>โรงพยาบาลเจ็ดเสมียน</v>
          </cell>
          <cell r="C282" t="str">
            <v>เจ็ดเสมียน,รพช.</v>
          </cell>
          <cell r="D282" t="str">
            <v>เจ็ดเสมียน</v>
          </cell>
          <cell r="E282">
            <v>5</v>
          </cell>
          <cell r="F282" t="str">
            <v>โรงพยาบาลชุมชน</v>
          </cell>
          <cell r="G282" t="str">
            <v>รพช.</v>
          </cell>
          <cell r="H282">
            <v>70</v>
          </cell>
          <cell r="I282" t="str">
            <v>ราชบุรี</v>
          </cell>
          <cell r="J282" t="str">
            <v>30</v>
          </cell>
          <cell r="K282">
            <v>0</v>
          </cell>
          <cell r="L282" t="str">
            <v>F2</v>
          </cell>
          <cell r="M282">
            <v>5</v>
          </cell>
          <cell r="N282" t="str">
            <v>F2 &gt;=90,000</v>
          </cell>
          <cell r="O282" t="str">
            <v>001127500</v>
          </cell>
          <cell r="P282" t="str">
            <v>รพช.F2 &lt;=30,000</v>
          </cell>
          <cell r="Q282">
            <v>0</v>
          </cell>
          <cell r="R282">
            <v>0</v>
          </cell>
        </row>
        <row r="283">
          <cell r="A283" t="str">
            <v>11276</v>
          </cell>
          <cell r="B283" t="str">
            <v>โรงพยาบาลปากท่อ</v>
          </cell>
          <cell r="C283" t="str">
            <v>ปากท่อ,รพช.</v>
          </cell>
          <cell r="D283" t="str">
            <v>ปากท่อ</v>
          </cell>
          <cell r="E283">
            <v>5</v>
          </cell>
          <cell r="F283" t="str">
            <v>โรงพยาบาลชุมชน</v>
          </cell>
          <cell r="G283" t="str">
            <v>รพช.</v>
          </cell>
          <cell r="H283">
            <v>70</v>
          </cell>
          <cell r="I283" t="str">
            <v>ราชบุรี</v>
          </cell>
          <cell r="J283" t="str">
            <v>60</v>
          </cell>
          <cell r="K283">
            <v>0</v>
          </cell>
          <cell r="L283" t="str">
            <v>F2</v>
          </cell>
          <cell r="M283">
            <v>6</v>
          </cell>
          <cell r="N283" t="str">
            <v>F2 60,000-90,000</v>
          </cell>
          <cell r="O283" t="str">
            <v>001127600</v>
          </cell>
          <cell r="P283" t="str">
            <v>รพช.F2 &gt;30,000 to 60,000</v>
          </cell>
          <cell r="Q283">
            <v>0</v>
          </cell>
          <cell r="R283">
            <v>0</v>
          </cell>
        </row>
        <row r="284">
          <cell r="A284" t="str">
            <v>11277</v>
          </cell>
          <cell r="B284" t="str">
            <v>โรงพยาบาลวัดเพลง</v>
          </cell>
          <cell r="C284" t="str">
            <v>วัดเพลง,รพช.</v>
          </cell>
          <cell r="D284" t="str">
            <v>วัดเพลง</v>
          </cell>
          <cell r="E284">
            <v>5</v>
          </cell>
          <cell r="F284" t="str">
            <v>โรงพยาบาลชุมชน</v>
          </cell>
          <cell r="G284" t="str">
            <v>รพช.</v>
          </cell>
          <cell r="H284">
            <v>70</v>
          </cell>
          <cell r="I284" t="str">
            <v>ราชบุรี</v>
          </cell>
          <cell r="J284" t="str">
            <v>38</v>
          </cell>
          <cell r="K284">
            <v>0</v>
          </cell>
          <cell r="L284" t="str">
            <v>F2</v>
          </cell>
          <cell r="M284">
            <v>5</v>
          </cell>
          <cell r="N284" t="str">
            <v>F2 &lt;=30,000</v>
          </cell>
          <cell r="O284" t="str">
            <v>001127700</v>
          </cell>
          <cell r="P284" t="str">
            <v>รพช.F2 &lt;=30,000</v>
          </cell>
          <cell r="Q284">
            <v>0</v>
          </cell>
          <cell r="R284">
            <v>0</v>
          </cell>
        </row>
        <row r="285">
          <cell r="A285" t="str">
            <v>11458</v>
          </cell>
          <cell r="B285" t="str">
            <v>โรงพยาบาลสมเด็จพระยุพราชจอมบึง</v>
          </cell>
          <cell r="C285" t="str">
            <v>สมเด็จพระยุพราชจอมบึง,รพช.</v>
          </cell>
          <cell r="D285" t="str">
            <v>สมเด็จพระยุพราชจอมบึง</v>
          </cell>
          <cell r="E285">
            <v>5</v>
          </cell>
          <cell r="F285" t="str">
            <v>โรงพยาบาลชุมชน</v>
          </cell>
          <cell r="G285" t="str">
            <v>รพช.</v>
          </cell>
          <cell r="H285">
            <v>70</v>
          </cell>
          <cell r="I285" t="str">
            <v>ราชบุรี</v>
          </cell>
          <cell r="J285" t="str">
            <v>60</v>
          </cell>
          <cell r="K285">
            <v>0</v>
          </cell>
          <cell r="L285" t="str">
            <v>F1</v>
          </cell>
          <cell r="M285">
            <v>9</v>
          </cell>
          <cell r="N285" t="str">
            <v>F1 50,000-100,000</v>
          </cell>
          <cell r="O285" t="str">
            <v>001145800</v>
          </cell>
          <cell r="P285" t="str">
            <v>รพช.F1 &lt;=50,000</v>
          </cell>
          <cell r="Q285">
            <v>0</v>
          </cell>
          <cell r="R285">
            <v>0</v>
          </cell>
        </row>
        <row r="286">
          <cell r="A286" t="str">
            <v>28858</v>
          </cell>
          <cell r="B286" t="str">
            <v>โรงพยาบาลบ้านคา</v>
          </cell>
          <cell r="C286" t="str">
            <v>บ้านคา,รพช.</v>
          </cell>
          <cell r="D286" t="str">
            <v>บ้านคา</v>
          </cell>
          <cell r="E286">
            <v>5</v>
          </cell>
          <cell r="F286" t="str">
            <v>โรงพยาบาลชุมชน</v>
          </cell>
          <cell r="G286" t="str">
            <v>รพช.</v>
          </cell>
          <cell r="H286">
            <v>70</v>
          </cell>
          <cell r="I286" t="str">
            <v>ราชบุรี</v>
          </cell>
          <cell r="J286" t="str">
            <v>0</v>
          </cell>
          <cell r="K286" t="str">
            <v>S</v>
          </cell>
          <cell r="L286" t="str">
            <v>F3</v>
          </cell>
          <cell r="M286">
            <v>3</v>
          </cell>
          <cell r="N286" t="str">
            <v>F3 15,000-25,000</v>
          </cell>
          <cell r="O286" t="str">
            <v>002885800</v>
          </cell>
          <cell r="P286" t="str">
            <v>รพช.F3 &gt;15,000 to 25,000</v>
          </cell>
          <cell r="Q286">
            <v>0</v>
          </cell>
          <cell r="R286">
            <v>0</v>
          </cell>
        </row>
        <row r="287">
          <cell r="A287" t="str">
            <v>10731</v>
          </cell>
          <cell r="B287" t="str">
            <v>โรงพยาบาลพหลพลพยุหเสนา</v>
          </cell>
          <cell r="C287" t="str">
            <v>พหลพลพยุหเสนา,รพท.</v>
          </cell>
          <cell r="D287" t="str">
            <v>พหลพลพยุหเสนา</v>
          </cell>
          <cell r="E287">
            <v>5</v>
          </cell>
          <cell r="F287" t="str">
            <v>โรงพยาบาลทั่วไป</v>
          </cell>
          <cell r="G287" t="str">
            <v>รพท.</v>
          </cell>
          <cell r="H287">
            <v>71</v>
          </cell>
          <cell r="I287" t="str">
            <v>กาญจนบุรี</v>
          </cell>
          <cell r="J287" t="str">
            <v>440</v>
          </cell>
          <cell r="K287" t="str">
            <v>S</v>
          </cell>
          <cell r="L287" t="str">
            <v>S</v>
          </cell>
          <cell r="M287">
            <v>17</v>
          </cell>
          <cell r="N287" t="str">
            <v>S &gt;400</v>
          </cell>
          <cell r="O287" t="str">
            <v>001073100</v>
          </cell>
          <cell r="P287" t="str">
            <v>รพท.S &gt;400</v>
          </cell>
          <cell r="Q287">
            <v>0</v>
          </cell>
          <cell r="R287">
            <v>0</v>
          </cell>
        </row>
        <row r="288">
          <cell r="A288" t="str">
            <v>10732</v>
          </cell>
          <cell r="B288" t="str">
            <v>โรงพยาบาลมะการักษ์</v>
          </cell>
          <cell r="C288" t="str">
            <v>มะการักษ์,รพท.</v>
          </cell>
          <cell r="D288" t="str">
            <v>มะการักษ์</v>
          </cell>
          <cell r="E288">
            <v>5</v>
          </cell>
          <cell r="F288" t="str">
            <v>โรงพยาบาลทั่วไป</v>
          </cell>
          <cell r="G288" t="str">
            <v>รพท.</v>
          </cell>
          <cell r="H288">
            <v>71</v>
          </cell>
          <cell r="I288" t="str">
            <v>กาญจนบุรี</v>
          </cell>
          <cell r="J288" t="str">
            <v>252</v>
          </cell>
          <cell r="K288" t="str">
            <v>S</v>
          </cell>
          <cell r="L288" t="str">
            <v>M1</v>
          </cell>
          <cell r="M288">
            <v>15</v>
          </cell>
          <cell r="N288" t="str">
            <v>M1 &gt;200</v>
          </cell>
          <cell r="O288" t="str">
            <v>001073200</v>
          </cell>
          <cell r="P288" t="str">
            <v>รพท.M1 &gt;200</v>
          </cell>
          <cell r="Q288">
            <v>0</v>
          </cell>
          <cell r="R288">
            <v>0</v>
          </cell>
        </row>
        <row r="289">
          <cell r="A289" t="str">
            <v>11278</v>
          </cell>
          <cell r="B289" t="str">
            <v>โรงพยาบาลไทรโยค</v>
          </cell>
          <cell r="C289" t="str">
            <v>ไทรโยค,รพช.</v>
          </cell>
          <cell r="D289" t="str">
            <v>ไทรโยค</v>
          </cell>
          <cell r="E289">
            <v>5</v>
          </cell>
          <cell r="F289" t="str">
            <v>โรงพยาบาลชุมชน</v>
          </cell>
          <cell r="G289" t="str">
            <v>รพช.</v>
          </cell>
          <cell r="H289">
            <v>71</v>
          </cell>
          <cell r="I289" t="str">
            <v>กาญจนบุรี</v>
          </cell>
          <cell r="J289" t="str">
            <v>62</v>
          </cell>
          <cell r="K289" t="str">
            <v>S</v>
          </cell>
          <cell r="L289" t="str">
            <v>F2</v>
          </cell>
          <cell r="M289">
            <v>6</v>
          </cell>
          <cell r="N289" t="str">
            <v>F2 30,000-=60,000</v>
          </cell>
          <cell r="O289" t="str">
            <v>001127800</v>
          </cell>
          <cell r="P289" t="str">
            <v>รพช.F2 &gt;30,000 to 60,000</v>
          </cell>
          <cell r="Q289">
            <v>0</v>
          </cell>
          <cell r="R289">
            <v>0</v>
          </cell>
        </row>
        <row r="290">
          <cell r="A290" t="str">
            <v>11279</v>
          </cell>
          <cell r="B290" t="str">
            <v>โรงพยาบาลสมเด็จพระปิยะมหาราชรมณียเขต</v>
          </cell>
          <cell r="C290" t="str">
            <v>สมเด็จพระปิยะมหาราชรมณียเขต,รพช.</v>
          </cell>
          <cell r="D290" t="str">
            <v>สมเด็จพระปิยะมหาราชรมณียเขต</v>
          </cell>
          <cell r="E290">
            <v>5</v>
          </cell>
          <cell r="F290" t="str">
            <v>โรงพยาบาลชุมชน</v>
          </cell>
          <cell r="G290" t="str">
            <v>รพช.</v>
          </cell>
          <cell r="H290">
            <v>71</v>
          </cell>
          <cell r="I290" t="str">
            <v>กาญจนบุรี</v>
          </cell>
          <cell r="J290" t="str">
            <v>30</v>
          </cell>
          <cell r="K290" t="str">
            <v>S</v>
          </cell>
          <cell r="L290" t="str">
            <v>F2</v>
          </cell>
          <cell r="M290">
            <v>5</v>
          </cell>
          <cell r="N290" t="str">
            <v>F2 30,000-=60,000</v>
          </cell>
          <cell r="O290" t="str">
            <v>001127900</v>
          </cell>
          <cell r="P290" t="str">
            <v>รพช.F2 &lt;=30,000</v>
          </cell>
          <cell r="Q290">
            <v>0</v>
          </cell>
          <cell r="R290">
            <v>0</v>
          </cell>
        </row>
        <row r="291">
          <cell r="A291" t="str">
            <v>11280</v>
          </cell>
          <cell r="B291" t="str">
            <v>โรงพยาบาลบ่อพลอย</v>
          </cell>
          <cell r="C291" t="str">
            <v>บ่อพลอย,รพช.</v>
          </cell>
          <cell r="D291" t="str">
            <v>บ่อพลอย</v>
          </cell>
          <cell r="E291">
            <v>5</v>
          </cell>
          <cell r="F291" t="str">
            <v>โรงพยาบาลชุมชน</v>
          </cell>
          <cell r="G291" t="str">
            <v>รพช.</v>
          </cell>
          <cell r="H291">
            <v>71</v>
          </cell>
          <cell r="I291" t="str">
            <v>กาญจนบุรี</v>
          </cell>
          <cell r="J291" t="str">
            <v>90</v>
          </cell>
          <cell r="K291" t="str">
            <v>S</v>
          </cell>
          <cell r="L291" t="str">
            <v>F1</v>
          </cell>
          <cell r="M291">
            <v>9</v>
          </cell>
          <cell r="N291" t="str">
            <v>F1 50,000-100,000</v>
          </cell>
          <cell r="O291" t="str">
            <v>001128000</v>
          </cell>
          <cell r="P291" t="str">
            <v>รพช.F1 &lt;=50,000</v>
          </cell>
          <cell r="Q291">
            <v>0</v>
          </cell>
          <cell r="R291">
            <v>0</v>
          </cell>
        </row>
        <row r="292">
          <cell r="A292" t="str">
            <v>11281</v>
          </cell>
          <cell r="B292" t="str">
            <v>โรงพยาบาลท่ากระดาน</v>
          </cell>
          <cell r="C292" t="str">
            <v>ท่ากระดาน,รพช.</v>
          </cell>
          <cell r="D292" t="str">
            <v>ท่ากระดาน</v>
          </cell>
          <cell r="E292">
            <v>5</v>
          </cell>
          <cell r="F292" t="str">
            <v>โรงพยาบาลชุมชน</v>
          </cell>
          <cell r="G292" t="str">
            <v>รพช.</v>
          </cell>
          <cell r="H292">
            <v>71</v>
          </cell>
          <cell r="I292" t="str">
            <v>กาญจนบุรี</v>
          </cell>
          <cell r="J292" t="str">
            <v>30</v>
          </cell>
          <cell r="K292" t="str">
            <v>S</v>
          </cell>
          <cell r="L292" t="str">
            <v>F2</v>
          </cell>
          <cell r="M292">
            <v>5</v>
          </cell>
          <cell r="N292" t="str">
            <v>F2 &lt;=30,000</v>
          </cell>
          <cell r="O292" t="str">
            <v>001128100</v>
          </cell>
          <cell r="P292" t="str">
            <v>รพช.F2 &lt;=30,000</v>
          </cell>
          <cell r="Q292">
            <v>0</v>
          </cell>
          <cell r="R292">
            <v>0</v>
          </cell>
        </row>
        <row r="293">
          <cell r="A293" t="str">
            <v>11282</v>
          </cell>
          <cell r="B293" t="str">
            <v>โรงพยาบาลสมเด็จพระสังฆราชองค์ที่ ๑๙</v>
          </cell>
          <cell r="C293" t="str">
            <v>สมเด็จพระสังฆราชองค์ที่ ๑๙,รพช.</v>
          </cell>
          <cell r="D293" t="str">
            <v>สมเด็จพระสังฆราชองค์ที่ ๑๙</v>
          </cell>
          <cell r="E293">
            <v>5</v>
          </cell>
          <cell r="F293" t="str">
            <v>โรงพยาบาลชุมชน</v>
          </cell>
          <cell r="G293" t="str">
            <v>รพช.</v>
          </cell>
          <cell r="H293">
            <v>71</v>
          </cell>
          <cell r="I293" t="str">
            <v>กาญจนบุรี</v>
          </cell>
          <cell r="J293" t="str">
            <v>120</v>
          </cell>
          <cell r="K293" t="str">
            <v>S</v>
          </cell>
          <cell r="L293" t="str">
            <v>M2</v>
          </cell>
          <cell r="M293">
            <v>13</v>
          </cell>
          <cell r="N293" t="str">
            <v>M2 &gt;100</v>
          </cell>
          <cell r="O293" t="str">
            <v>001128200</v>
          </cell>
          <cell r="P293" t="str">
            <v>รพช.M2 &gt;100</v>
          </cell>
          <cell r="Q293">
            <v>0</v>
          </cell>
          <cell r="R293">
            <v>0</v>
          </cell>
        </row>
        <row r="294">
          <cell r="A294" t="str">
            <v>11283</v>
          </cell>
          <cell r="B294" t="str">
            <v>โรงพยาบาลทองผาภูมิ</v>
          </cell>
          <cell r="C294" t="str">
            <v>ทองผาภูมิ,รพช.</v>
          </cell>
          <cell r="D294" t="str">
            <v>ทองผาภูมิ</v>
          </cell>
          <cell r="E294">
            <v>5</v>
          </cell>
          <cell r="F294" t="str">
            <v>โรงพยาบาลชุมชน</v>
          </cell>
          <cell r="G294" t="str">
            <v>รพช.</v>
          </cell>
          <cell r="H294">
            <v>71</v>
          </cell>
          <cell r="I294" t="str">
            <v>กาญจนบุรี</v>
          </cell>
          <cell r="J294" t="str">
            <v>89</v>
          </cell>
          <cell r="K294" t="str">
            <v>S</v>
          </cell>
          <cell r="L294" t="str">
            <v>M2</v>
          </cell>
          <cell r="M294">
            <v>12</v>
          </cell>
          <cell r="N294" t="str">
            <v>M2 &lt;=100</v>
          </cell>
          <cell r="O294" t="str">
            <v>001128300</v>
          </cell>
          <cell r="P294" t="str">
            <v>รพช.M2 &lt;=100</v>
          </cell>
          <cell r="Q294">
            <v>0</v>
          </cell>
          <cell r="R294">
            <v>0</v>
          </cell>
        </row>
        <row r="295">
          <cell r="A295" t="str">
            <v>11284</v>
          </cell>
          <cell r="B295" t="str">
            <v>โรงพยาบาลสังขละบุรี</v>
          </cell>
          <cell r="C295" t="str">
            <v>สังขละบุรี,รพช.</v>
          </cell>
          <cell r="D295" t="str">
            <v>สังขละบุรี</v>
          </cell>
          <cell r="E295">
            <v>5</v>
          </cell>
          <cell r="F295" t="str">
            <v>โรงพยาบาลชุมชน</v>
          </cell>
          <cell r="G295" t="str">
            <v>รพช.</v>
          </cell>
          <cell r="H295">
            <v>71</v>
          </cell>
          <cell r="I295" t="str">
            <v>กาญจนบุรี</v>
          </cell>
          <cell r="J295" t="str">
            <v>30</v>
          </cell>
          <cell r="K295" t="str">
            <v>S</v>
          </cell>
          <cell r="L295" t="str">
            <v>F2</v>
          </cell>
          <cell r="M295">
            <v>5</v>
          </cell>
          <cell r="N295" t="str">
            <v>F2 30,000-=60,000</v>
          </cell>
          <cell r="O295" t="str">
            <v>001128400</v>
          </cell>
          <cell r="P295" t="str">
            <v>รพช.F2 &lt;=30,000</v>
          </cell>
          <cell r="Q295">
            <v>0</v>
          </cell>
          <cell r="R295">
            <v>0</v>
          </cell>
        </row>
        <row r="296">
          <cell r="A296" t="str">
            <v>11285</v>
          </cell>
          <cell r="B296" t="str">
            <v>โรงพยาบาลเจ้าคุณไพบูลย์พนมทวน</v>
          </cell>
          <cell r="C296" t="str">
            <v>เจ้าคุณไพบูลย์พนมทวน,รพช.</v>
          </cell>
          <cell r="D296" t="str">
            <v>เจ้าคุณไพบูลย์พนมทวน</v>
          </cell>
          <cell r="E296">
            <v>5</v>
          </cell>
          <cell r="F296" t="str">
            <v>โรงพยาบาลชุมชน</v>
          </cell>
          <cell r="G296" t="str">
            <v>รพช.</v>
          </cell>
          <cell r="H296">
            <v>71</v>
          </cell>
          <cell r="I296" t="str">
            <v>กาญจนบุรี</v>
          </cell>
          <cell r="J296" t="str">
            <v>63</v>
          </cell>
          <cell r="K296" t="str">
            <v>S</v>
          </cell>
          <cell r="L296" t="str">
            <v>F2</v>
          </cell>
          <cell r="M296">
            <v>6</v>
          </cell>
          <cell r="N296" t="str">
            <v>F2 30,000-=60,000</v>
          </cell>
          <cell r="O296" t="str">
            <v>001128500</v>
          </cell>
          <cell r="P296" t="str">
            <v>รพช.F2 &gt;30,000 to 60,000</v>
          </cell>
          <cell r="Q296">
            <v>0</v>
          </cell>
          <cell r="R296">
            <v>0</v>
          </cell>
        </row>
        <row r="297">
          <cell r="A297" t="str">
            <v>11286</v>
          </cell>
          <cell r="B297" t="str">
            <v>โรงพยาบาลเลาขวัญ</v>
          </cell>
          <cell r="C297" t="str">
            <v>เลาขวัญ,รพช.</v>
          </cell>
          <cell r="D297" t="str">
            <v>เลาขวัญ</v>
          </cell>
          <cell r="E297">
            <v>5</v>
          </cell>
          <cell r="F297" t="str">
            <v>โรงพยาบาลชุมชน</v>
          </cell>
          <cell r="G297" t="str">
            <v>รพช.</v>
          </cell>
          <cell r="H297">
            <v>71</v>
          </cell>
          <cell r="I297" t="str">
            <v>กาญจนบุรี</v>
          </cell>
          <cell r="J297" t="str">
            <v>49</v>
          </cell>
          <cell r="K297" t="str">
            <v>S</v>
          </cell>
          <cell r="L297" t="str">
            <v>F2</v>
          </cell>
          <cell r="M297">
            <v>6</v>
          </cell>
          <cell r="N297" t="str">
            <v>F2 30,000-=60,000</v>
          </cell>
          <cell r="O297" t="str">
            <v>001128600</v>
          </cell>
          <cell r="P297" t="str">
            <v>รพช.F2 &gt;30,000 to 60,000</v>
          </cell>
          <cell r="Q297">
            <v>0</v>
          </cell>
          <cell r="R297">
            <v>0</v>
          </cell>
        </row>
        <row r="298">
          <cell r="A298" t="str">
            <v>11287</v>
          </cell>
          <cell r="B298" t="str">
            <v>โรงพยาบาลด่านมะขามเตี้ย</v>
          </cell>
          <cell r="C298" t="str">
            <v>ด่านมะขามเตี้ย,รพช.</v>
          </cell>
          <cell r="D298" t="str">
            <v>ด่านมะขามเตี้ย</v>
          </cell>
          <cell r="E298">
            <v>5</v>
          </cell>
          <cell r="F298" t="str">
            <v>โรงพยาบาลชุมชน</v>
          </cell>
          <cell r="G298" t="str">
            <v>รพช.</v>
          </cell>
          <cell r="H298">
            <v>71</v>
          </cell>
          <cell r="I298" t="str">
            <v>กาญจนบุรี</v>
          </cell>
          <cell r="J298" t="str">
            <v>30</v>
          </cell>
          <cell r="K298" t="str">
            <v>S</v>
          </cell>
          <cell r="L298" t="str">
            <v>F2</v>
          </cell>
          <cell r="M298">
            <v>5</v>
          </cell>
          <cell r="N298" t="str">
            <v>F2 30,000-=60,000</v>
          </cell>
          <cell r="O298" t="str">
            <v>001128700</v>
          </cell>
          <cell r="P298" t="str">
            <v>รพช.F2 &lt;=30,000</v>
          </cell>
          <cell r="Q298">
            <v>0</v>
          </cell>
          <cell r="R298">
            <v>0</v>
          </cell>
        </row>
        <row r="299">
          <cell r="A299" t="str">
            <v>11288</v>
          </cell>
          <cell r="B299" t="str">
            <v>โรงพยาบาลสถานพระบารมี</v>
          </cell>
          <cell r="C299" t="str">
            <v>สถานพระบารมี,รพช.</v>
          </cell>
          <cell r="D299" t="str">
            <v>สถานพระบารมี</v>
          </cell>
          <cell r="E299">
            <v>5</v>
          </cell>
          <cell r="F299" t="str">
            <v>โรงพยาบาลชุมชน</v>
          </cell>
          <cell r="G299" t="str">
            <v>รพช.</v>
          </cell>
          <cell r="H299">
            <v>71</v>
          </cell>
          <cell r="I299" t="str">
            <v>กาญจนบุรี</v>
          </cell>
          <cell r="J299" t="str">
            <v>30</v>
          </cell>
          <cell r="K299" t="str">
            <v>S</v>
          </cell>
          <cell r="L299" t="str">
            <v>F2</v>
          </cell>
          <cell r="M299">
            <v>5</v>
          </cell>
          <cell r="N299" t="str">
            <v>F2 30,000-=60,000</v>
          </cell>
          <cell r="O299" t="str">
            <v>001128800</v>
          </cell>
          <cell r="P299" t="str">
            <v>รพช.F2 &lt;=30,000</v>
          </cell>
          <cell r="Q299">
            <v>0</v>
          </cell>
          <cell r="R299">
            <v>0</v>
          </cell>
        </row>
        <row r="300">
          <cell r="A300" t="str">
            <v>14136</v>
          </cell>
          <cell r="B300" t="str">
            <v>โรงพยาบาลศุกร์ศิริศรีสวัสดิ์</v>
          </cell>
          <cell r="C300" t="str">
            <v>ศุกร์ศิริศรีสวัสดิ์,รพช.</v>
          </cell>
          <cell r="D300" t="str">
            <v>ศุกร์ศิริศรีสวัสดิ์</v>
          </cell>
          <cell r="E300">
            <v>5</v>
          </cell>
          <cell r="F300" t="str">
            <v>โรงพยาบาลชุมชน</v>
          </cell>
          <cell r="G300" t="str">
            <v>รพช.</v>
          </cell>
          <cell r="H300">
            <v>71</v>
          </cell>
          <cell r="I300" t="str">
            <v>กาญจนบุรี</v>
          </cell>
          <cell r="J300" t="str">
            <v>16</v>
          </cell>
          <cell r="K300" t="str">
            <v>S</v>
          </cell>
          <cell r="L300" t="str">
            <v>F3</v>
          </cell>
          <cell r="M300">
            <v>2</v>
          </cell>
          <cell r="N300" t="str">
            <v>F3 &gt;=25,000</v>
          </cell>
          <cell r="O300" t="str">
            <v>001413600</v>
          </cell>
          <cell r="P300" t="str">
            <v>รพช.F3 &lt;=15,000</v>
          </cell>
          <cell r="Q300">
            <v>0</v>
          </cell>
          <cell r="R300">
            <v>0</v>
          </cell>
        </row>
        <row r="301">
          <cell r="A301" t="str">
            <v>21948</v>
          </cell>
          <cell r="B301" t="str">
            <v>โรงพยาบาลห้วยกระเจา เฉลิมพระเกียรติ 80 พรรษา</v>
          </cell>
          <cell r="C301" t="str">
            <v>ห้วยกระเจา เฉลิมพระเกียรติ 80 พรรษา,รพช.</v>
          </cell>
          <cell r="D301" t="str">
            <v>ห้วยกระเจา เฉลิมพระเกียรติ 80 พรรษา</v>
          </cell>
          <cell r="E301">
            <v>5</v>
          </cell>
          <cell r="F301" t="str">
            <v>โรงพยาบาลชุมชน</v>
          </cell>
          <cell r="G301" t="str">
            <v>รพช.</v>
          </cell>
          <cell r="H301">
            <v>71</v>
          </cell>
          <cell r="I301" t="str">
            <v>กาญจนบุรี</v>
          </cell>
          <cell r="J301" t="str">
            <v>34</v>
          </cell>
          <cell r="K301" t="str">
            <v>S</v>
          </cell>
          <cell r="L301" t="str">
            <v>F2</v>
          </cell>
          <cell r="M301">
            <v>5</v>
          </cell>
          <cell r="N301" t="str">
            <v>F2 30,000-=60,000</v>
          </cell>
          <cell r="O301" t="str">
            <v>002194800</v>
          </cell>
          <cell r="P301" t="str">
            <v>รพช.F2 &lt;=30,000</v>
          </cell>
          <cell r="Q301">
            <v>0</v>
          </cell>
          <cell r="R301">
            <v>0</v>
          </cell>
        </row>
        <row r="302">
          <cell r="A302" t="str">
            <v>10678</v>
          </cell>
          <cell r="B302" t="str">
            <v>โรงพยาบาลเจ้าพระยายมราช</v>
          </cell>
          <cell r="C302" t="str">
            <v>เจ้าพระยายมราช,รพศ.</v>
          </cell>
          <cell r="D302" t="str">
            <v>เจ้าพระยายมราช</v>
          </cell>
          <cell r="E302">
            <v>5</v>
          </cell>
          <cell r="F302" t="str">
            <v>โรงพยาบาลศูนย์</v>
          </cell>
          <cell r="G302" t="str">
            <v>รพศ.</v>
          </cell>
          <cell r="H302">
            <v>72</v>
          </cell>
          <cell r="I302" t="str">
            <v>สุพรรณบุรี</v>
          </cell>
          <cell r="J302" t="str">
            <v>680</v>
          </cell>
          <cell r="K302">
            <v>0</v>
          </cell>
          <cell r="L302" t="str">
            <v>A</v>
          </cell>
          <cell r="M302">
            <v>18</v>
          </cell>
          <cell r="N302" t="str">
            <v>A &lt;=700</v>
          </cell>
          <cell r="O302" t="str">
            <v>001067800</v>
          </cell>
          <cell r="P302" t="str">
            <v>รพศ.A &lt;=700</v>
          </cell>
          <cell r="Q302">
            <v>0</v>
          </cell>
          <cell r="R302">
            <v>0</v>
          </cell>
        </row>
        <row r="303">
          <cell r="A303" t="str">
            <v>10733</v>
          </cell>
          <cell r="B303" t="str">
            <v>โรงพยาบาลสมเด็จพระสังฆราชองค์ที่17</v>
          </cell>
          <cell r="C303" t="str">
            <v>สมเด็จพระสังฆราชองค์ที่17,รพท.</v>
          </cell>
          <cell r="D303" t="str">
            <v>สมเด็จพระสังฆราชองค์ที่17</v>
          </cell>
          <cell r="E303">
            <v>5</v>
          </cell>
          <cell r="F303" t="str">
            <v>โรงพยาบาลทั่วไป</v>
          </cell>
          <cell r="G303" t="str">
            <v>รพท.</v>
          </cell>
          <cell r="H303">
            <v>72</v>
          </cell>
          <cell r="I303" t="str">
            <v>สุพรรณบุรี</v>
          </cell>
          <cell r="J303" t="str">
            <v>262</v>
          </cell>
          <cell r="K303">
            <v>0</v>
          </cell>
          <cell r="L303" t="str">
            <v>M1</v>
          </cell>
          <cell r="M303">
            <v>15</v>
          </cell>
          <cell r="N303" t="str">
            <v>M1 &gt;200</v>
          </cell>
          <cell r="O303" t="str">
            <v>001073300</v>
          </cell>
          <cell r="P303" t="str">
            <v>รพท.M1 &gt;200</v>
          </cell>
          <cell r="Q303">
            <v>0</v>
          </cell>
          <cell r="R303">
            <v>0</v>
          </cell>
        </row>
        <row r="304">
          <cell r="A304" t="str">
            <v>11289</v>
          </cell>
          <cell r="B304" t="str">
            <v>โรงพยาบาลเดิมบางนางบวช</v>
          </cell>
          <cell r="C304" t="str">
            <v>เดิมบางนางบวช,รพช.</v>
          </cell>
          <cell r="D304" t="str">
            <v>เดิมบางนางบวช</v>
          </cell>
          <cell r="E304">
            <v>5</v>
          </cell>
          <cell r="F304" t="str">
            <v>โรงพยาบาลชุมชน</v>
          </cell>
          <cell r="G304" t="str">
            <v>รพช.</v>
          </cell>
          <cell r="H304">
            <v>72</v>
          </cell>
          <cell r="I304" t="str">
            <v>สุพรรณบุรี</v>
          </cell>
          <cell r="J304" t="str">
            <v>120</v>
          </cell>
          <cell r="K304">
            <v>0</v>
          </cell>
          <cell r="L304" t="str">
            <v>F2</v>
          </cell>
          <cell r="M304">
            <v>6</v>
          </cell>
          <cell r="N304" t="str">
            <v>F2 60,000-90,000</v>
          </cell>
          <cell r="O304" t="str">
            <v>001128900</v>
          </cell>
          <cell r="P304" t="str">
            <v>รพช.F2 &gt;30,000 to 60,000</v>
          </cell>
          <cell r="Q304">
            <v>0</v>
          </cell>
          <cell r="R304">
            <v>0</v>
          </cell>
        </row>
        <row r="305">
          <cell r="A305" t="str">
            <v>11290</v>
          </cell>
          <cell r="B305" t="str">
            <v>โรงพยาบาลด่านช้าง</v>
          </cell>
          <cell r="C305" t="str">
            <v>ด่านช้าง,รพช.</v>
          </cell>
          <cell r="D305" t="str">
            <v>ด่านช้าง</v>
          </cell>
          <cell r="E305">
            <v>5</v>
          </cell>
          <cell r="F305" t="str">
            <v>โรงพยาบาลชุมชน</v>
          </cell>
          <cell r="G305" t="str">
            <v>รพช.</v>
          </cell>
          <cell r="H305">
            <v>72</v>
          </cell>
          <cell r="I305" t="str">
            <v>สุพรรณบุรี</v>
          </cell>
          <cell r="J305" t="str">
            <v>106</v>
          </cell>
          <cell r="K305">
            <v>0</v>
          </cell>
          <cell r="L305" t="str">
            <v>F1</v>
          </cell>
          <cell r="M305">
            <v>10</v>
          </cell>
          <cell r="N305" t="str">
            <v>F1 50,000-100,000</v>
          </cell>
          <cell r="O305" t="str">
            <v>001129000</v>
          </cell>
          <cell r="P305" t="str">
            <v>รพช.F1 &gt;50,000 to 100,000</v>
          </cell>
          <cell r="Q305">
            <v>0</v>
          </cell>
          <cell r="R305">
            <v>0</v>
          </cell>
        </row>
        <row r="306">
          <cell r="A306" t="str">
            <v>11291</v>
          </cell>
          <cell r="B306" t="str">
            <v>โรงพยาบาลบางปลาม้า</v>
          </cell>
          <cell r="C306" t="str">
            <v>บางปลาม้า,รพช.</v>
          </cell>
          <cell r="D306" t="str">
            <v>บางปลาม้า</v>
          </cell>
          <cell r="E306">
            <v>5</v>
          </cell>
          <cell r="F306" t="str">
            <v>โรงพยาบาลชุมชน</v>
          </cell>
          <cell r="G306" t="str">
            <v>รพช.</v>
          </cell>
          <cell r="H306">
            <v>72</v>
          </cell>
          <cell r="I306" t="str">
            <v>สุพรรณบุรี</v>
          </cell>
          <cell r="J306" t="str">
            <v>62</v>
          </cell>
          <cell r="K306">
            <v>0</v>
          </cell>
          <cell r="L306" t="str">
            <v>F2</v>
          </cell>
          <cell r="M306">
            <v>6</v>
          </cell>
          <cell r="N306" t="str">
            <v>F2 60,000-90,000</v>
          </cell>
          <cell r="O306" t="str">
            <v>001129100</v>
          </cell>
          <cell r="P306" t="str">
            <v>รพช.F2 &gt;30,000 to 60,000</v>
          </cell>
          <cell r="Q306">
            <v>0</v>
          </cell>
          <cell r="R306">
            <v>0</v>
          </cell>
        </row>
        <row r="307">
          <cell r="A307" t="str">
            <v>11292</v>
          </cell>
          <cell r="B307" t="str">
            <v>โรงพยาบาลศรีประจันต์</v>
          </cell>
          <cell r="C307" t="str">
            <v>ศรีประจันต์,รพช.</v>
          </cell>
          <cell r="D307" t="str">
            <v>ศรีประจันต์</v>
          </cell>
          <cell r="E307">
            <v>5</v>
          </cell>
          <cell r="F307" t="str">
            <v>โรงพยาบาลชุมชน</v>
          </cell>
          <cell r="G307" t="str">
            <v>รพช.</v>
          </cell>
          <cell r="H307">
            <v>72</v>
          </cell>
          <cell r="I307" t="str">
            <v>สุพรรณบุรี</v>
          </cell>
          <cell r="J307" t="str">
            <v>46</v>
          </cell>
          <cell r="K307">
            <v>0</v>
          </cell>
          <cell r="L307" t="str">
            <v>F2</v>
          </cell>
          <cell r="M307">
            <v>6</v>
          </cell>
          <cell r="N307" t="str">
            <v>F2 60,000-90,000</v>
          </cell>
          <cell r="O307" t="str">
            <v>001129200</v>
          </cell>
          <cell r="P307" t="str">
            <v>รพช.F2 &gt;30,000 to 60,000</v>
          </cell>
          <cell r="Q307">
            <v>0</v>
          </cell>
          <cell r="R307">
            <v>0</v>
          </cell>
        </row>
        <row r="308">
          <cell r="A308" t="str">
            <v>11293</v>
          </cell>
          <cell r="B308" t="str">
            <v>โรงพยาบาลดอนเจดีย์</v>
          </cell>
          <cell r="C308" t="str">
            <v>ดอนเจดีย์,รพช.</v>
          </cell>
          <cell r="D308" t="str">
            <v>ดอนเจดีย์</v>
          </cell>
          <cell r="E308">
            <v>5</v>
          </cell>
          <cell r="F308" t="str">
            <v>โรงพยาบาลชุมชน</v>
          </cell>
          <cell r="G308" t="str">
            <v>รพช.</v>
          </cell>
          <cell r="H308">
            <v>72</v>
          </cell>
          <cell r="I308" t="str">
            <v>สุพรรณบุรี</v>
          </cell>
          <cell r="J308" t="str">
            <v>68</v>
          </cell>
          <cell r="K308">
            <v>0</v>
          </cell>
          <cell r="L308" t="str">
            <v>F2</v>
          </cell>
          <cell r="M308">
            <v>6</v>
          </cell>
          <cell r="N308" t="str">
            <v>F2 30,000-=60,000</v>
          </cell>
          <cell r="O308" t="str">
            <v>001129300</v>
          </cell>
          <cell r="P308" t="str">
            <v>รพช.F2 &gt;30,000 to 60,000</v>
          </cell>
          <cell r="Q308">
            <v>0</v>
          </cell>
          <cell r="R308">
            <v>0</v>
          </cell>
        </row>
        <row r="309">
          <cell r="A309" t="str">
            <v>11294</v>
          </cell>
          <cell r="B309" t="str">
            <v>โรงพยาบาลสามชุก</v>
          </cell>
          <cell r="C309" t="str">
            <v>สามชุก,รพช.</v>
          </cell>
          <cell r="D309" t="str">
            <v>สามชุก</v>
          </cell>
          <cell r="E309">
            <v>5</v>
          </cell>
          <cell r="F309" t="str">
            <v>โรงพยาบาลชุมชน</v>
          </cell>
          <cell r="G309" t="str">
            <v>รพช.</v>
          </cell>
          <cell r="H309">
            <v>72</v>
          </cell>
          <cell r="I309" t="str">
            <v>สุพรรณบุรี</v>
          </cell>
          <cell r="J309" t="str">
            <v>59</v>
          </cell>
          <cell r="K309">
            <v>0</v>
          </cell>
          <cell r="L309" t="str">
            <v>F2</v>
          </cell>
          <cell r="M309">
            <v>6</v>
          </cell>
          <cell r="N309" t="str">
            <v>F2 30,000-=60,000</v>
          </cell>
          <cell r="O309" t="str">
            <v>001129400</v>
          </cell>
          <cell r="P309" t="str">
            <v>รพช.F2 &gt;30,000 to 60,000</v>
          </cell>
          <cell r="Q309">
            <v>0</v>
          </cell>
          <cell r="R309">
            <v>0</v>
          </cell>
        </row>
        <row r="310">
          <cell r="A310" t="str">
            <v>11295</v>
          </cell>
          <cell r="B310" t="str">
            <v>โรงพยาบาลอู่ทอง</v>
          </cell>
          <cell r="C310" t="str">
            <v>อู่ทอง,รพช.</v>
          </cell>
          <cell r="D310" t="str">
            <v>อู่ทอง</v>
          </cell>
          <cell r="E310">
            <v>5</v>
          </cell>
          <cell r="F310" t="str">
            <v>โรงพยาบาลชุมชน</v>
          </cell>
          <cell r="G310" t="str">
            <v>รพช.</v>
          </cell>
          <cell r="H310">
            <v>72</v>
          </cell>
          <cell r="I310" t="str">
            <v>สุพรรณบุรี</v>
          </cell>
          <cell r="J310" t="str">
            <v>144</v>
          </cell>
          <cell r="K310">
            <v>0</v>
          </cell>
          <cell r="L310" t="str">
            <v>M2</v>
          </cell>
          <cell r="M310">
            <v>13</v>
          </cell>
          <cell r="N310" t="str">
            <v>M2 &gt;100</v>
          </cell>
          <cell r="O310" t="str">
            <v>001129500</v>
          </cell>
          <cell r="P310" t="str">
            <v>รพช.M2 &gt;100</v>
          </cell>
          <cell r="Q310">
            <v>0</v>
          </cell>
          <cell r="R310">
            <v>0</v>
          </cell>
        </row>
        <row r="311">
          <cell r="A311" t="str">
            <v>11296</v>
          </cell>
          <cell r="B311" t="str">
            <v>โรงพยาบาลหนองหญ้าไซ</v>
          </cell>
          <cell r="C311" t="str">
            <v>หนองหญ้าไซ,รพช.</v>
          </cell>
          <cell r="D311" t="str">
            <v>หนองหญ้าไซ</v>
          </cell>
          <cell r="E311">
            <v>5</v>
          </cell>
          <cell r="F311" t="str">
            <v>โรงพยาบาลชุมชน</v>
          </cell>
          <cell r="G311" t="str">
            <v>รพช.</v>
          </cell>
          <cell r="H311">
            <v>72</v>
          </cell>
          <cell r="I311" t="str">
            <v>สุพรรณบุรี</v>
          </cell>
          <cell r="J311" t="str">
            <v>60</v>
          </cell>
          <cell r="K311">
            <v>0</v>
          </cell>
          <cell r="L311" t="str">
            <v>F2</v>
          </cell>
          <cell r="M311">
            <v>5</v>
          </cell>
          <cell r="N311" t="str">
            <v>F2 30,000-=60,000</v>
          </cell>
          <cell r="O311" t="str">
            <v>001129600</v>
          </cell>
          <cell r="P311" t="str">
            <v>รพช.F2 &lt;=30,000</v>
          </cell>
          <cell r="Q311">
            <v>0</v>
          </cell>
          <cell r="R311">
            <v>0</v>
          </cell>
        </row>
        <row r="312">
          <cell r="A312" t="str">
            <v>10679</v>
          </cell>
          <cell r="B312" t="str">
            <v>โรงพยาบาลนครปฐม</v>
          </cell>
          <cell r="C312" t="str">
            <v>นครปฐม,รพศ.</v>
          </cell>
          <cell r="D312" t="str">
            <v>นครปฐม</v>
          </cell>
          <cell r="E312">
            <v>5</v>
          </cell>
          <cell r="F312" t="str">
            <v>โรงพยาบาลศูนย์</v>
          </cell>
          <cell r="G312" t="str">
            <v>รพศ.</v>
          </cell>
          <cell r="H312">
            <v>73</v>
          </cell>
          <cell r="I312" t="str">
            <v>นครปฐม</v>
          </cell>
          <cell r="J312" t="str">
            <v>759</v>
          </cell>
          <cell r="K312">
            <v>0</v>
          </cell>
          <cell r="L312" t="str">
            <v>A</v>
          </cell>
          <cell r="M312">
            <v>19</v>
          </cell>
          <cell r="N312" t="str">
            <v>A &gt;700 to &lt;1000</v>
          </cell>
          <cell r="O312" t="str">
            <v>001067900</v>
          </cell>
          <cell r="P312" t="str">
            <v>รพศ.A &gt;700 to 1,000</v>
          </cell>
          <cell r="Q312">
            <v>0</v>
          </cell>
          <cell r="R312">
            <v>0</v>
          </cell>
        </row>
        <row r="313">
          <cell r="A313" t="str">
            <v>11297</v>
          </cell>
          <cell r="B313" t="str">
            <v>โรงพยาบาลกำแพงแสน</v>
          </cell>
          <cell r="C313" t="str">
            <v>กำแพงแสน,รพช.</v>
          </cell>
          <cell r="D313" t="str">
            <v>กำแพงแสน</v>
          </cell>
          <cell r="E313">
            <v>5</v>
          </cell>
          <cell r="F313" t="str">
            <v>โรงพยาบาลชุมชน</v>
          </cell>
          <cell r="G313" t="str">
            <v>รพช.</v>
          </cell>
          <cell r="H313">
            <v>73</v>
          </cell>
          <cell r="I313" t="str">
            <v>นครปฐม</v>
          </cell>
          <cell r="J313" t="str">
            <v>78</v>
          </cell>
          <cell r="K313">
            <v>0</v>
          </cell>
          <cell r="L313" t="str">
            <v>F1</v>
          </cell>
          <cell r="M313">
            <v>10</v>
          </cell>
          <cell r="N313" t="str">
            <v>F1 &gt;=100,000</v>
          </cell>
          <cell r="O313" t="str">
            <v>001129700</v>
          </cell>
          <cell r="P313" t="str">
            <v>รพช.F1 &gt;50,000 to 100,000</v>
          </cell>
          <cell r="Q313">
            <v>0</v>
          </cell>
          <cell r="R313">
            <v>0</v>
          </cell>
        </row>
        <row r="314">
          <cell r="A314" t="str">
            <v>11298</v>
          </cell>
          <cell r="B314" t="str">
            <v>โรงพยาบาลนครชัยศรี</v>
          </cell>
          <cell r="C314" t="str">
            <v>นครชัยศรี,รพช.</v>
          </cell>
          <cell r="D314" t="str">
            <v>นครชัยศรี</v>
          </cell>
          <cell r="E314">
            <v>5</v>
          </cell>
          <cell r="F314" t="str">
            <v>โรงพยาบาลชุมชน</v>
          </cell>
          <cell r="G314" t="str">
            <v>รพช.</v>
          </cell>
          <cell r="H314">
            <v>73</v>
          </cell>
          <cell r="I314" t="str">
            <v>นครปฐม</v>
          </cell>
          <cell r="J314" t="str">
            <v>30</v>
          </cell>
          <cell r="K314">
            <v>0</v>
          </cell>
          <cell r="L314" t="str">
            <v>F2</v>
          </cell>
          <cell r="M314">
            <v>6</v>
          </cell>
          <cell r="N314" t="str">
            <v>F2 &gt;=90,000</v>
          </cell>
          <cell r="O314" t="str">
            <v>001129800</v>
          </cell>
          <cell r="P314" t="str">
            <v>รพช.F2 &gt;30,000 to 60,000</v>
          </cell>
          <cell r="Q314">
            <v>0</v>
          </cell>
          <cell r="R314">
            <v>0</v>
          </cell>
        </row>
        <row r="315">
          <cell r="A315" t="str">
            <v>11299</v>
          </cell>
          <cell r="B315" t="str">
            <v>โรงพยาบาลห้วยพลู</v>
          </cell>
          <cell r="C315" t="str">
            <v>ห้วยพลู,รพช.</v>
          </cell>
          <cell r="D315" t="str">
            <v>ห้วยพลู</v>
          </cell>
          <cell r="E315">
            <v>5</v>
          </cell>
          <cell r="F315" t="str">
            <v>โรงพยาบาลชุมชน</v>
          </cell>
          <cell r="G315" t="str">
            <v>รพช.</v>
          </cell>
          <cell r="H315">
            <v>73</v>
          </cell>
          <cell r="I315" t="str">
            <v>นครปฐม</v>
          </cell>
          <cell r="J315" t="str">
            <v>58</v>
          </cell>
          <cell r="K315">
            <v>0</v>
          </cell>
          <cell r="L315" t="str">
            <v>F2</v>
          </cell>
          <cell r="M315">
            <v>6</v>
          </cell>
          <cell r="N315" t="str">
            <v>F2 &gt;=90,000</v>
          </cell>
          <cell r="O315" t="str">
            <v>001129900</v>
          </cell>
          <cell r="P315" t="str">
            <v>รพช.F2 &gt;30,000 to 60,000</v>
          </cell>
          <cell r="Q315">
            <v>0</v>
          </cell>
          <cell r="R315">
            <v>0</v>
          </cell>
        </row>
        <row r="316">
          <cell r="A316" t="str">
            <v>11300</v>
          </cell>
          <cell r="B316" t="str">
            <v>โรงพยาบาลดอนตูม</v>
          </cell>
          <cell r="C316" t="str">
            <v>ดอนตูม,รพช.</v>
          </cell>
          <cell r="D316" t="str">
            <v>ดอนตูม</v>
          </cell>
          <cell r="E316">
            <v>5</v>
          </cell>
          <cell r="F316" t="str">
            <v>โรงพยาบาลชุมชน</v>
          </cell>
          <cell r="G316" t="str">
            <v>รพช.</v>
          </cell>
          <cell r="H316">
            <v>73</v>
          </cell>
          <cell r="I316" t="str">
            <v>นครปฐม</v>
          </cell>
          <cell r="J316" t="str">
            <v>37</v>
          </cell>
          <cell r="K316">
            <v>0</v>
          </cell>
          <cell r="L316" t="str">
            <v>F2</v>
          </cell>
          <cell r="M316">
            <v>6</v>
          </cell>
          <cell r="N316" t="str">
            <v>F2 30,000-=60,000</v>
          </cell>
          <cell r="O316" t="str">
            <v>001130000</v>
          </cell>
          <cell r="P316" t="str">
            <v>รพช.F2 &gt;30,000 to 60,000</v>
          </cell>
          <cell r="Q316">
            <v>0</v>
          </cell>
          <cell r="R316">
            <v>0</v>
          </cell>
        </row>
        <row r="317">
          <cell r="A317" t="str">
            <v>11301</v>
          </cell>
          <cell r="B317" t="str">
            <v>โรงพยาบาลบางเลน</v>
          </cell>
          <cell r="C317" t="str">
            <v>บางเลน,รพช.</v>
          </cell>
          <cell r="D317" t="str">
            <v>บางเลน</v>
          </cell>
          <cell r="E317">
            <v>5</v>
          </cell>
          <cell r="F317" t="str">
            <v>โรงพยาบาลชุมชน</v>
          </cell>
          <cell r="G317" t="str">
            <v>รพช.</v>
          </cell>
          <cell r="H317">
            <v>73</v>
          </cell>
          <cell r="I317" t="str">
            <v>นครปฐม</v>
          </cell>
          <cell r="J317" t="str">
            <v>60</v>
          </cell>
          <cell r="K317">
            <v>0</v>
          </cell>
          <cell r="L317" t="str">
            <v>F1</v>
          </cell>
          <cell r="M317">
            <v>9</v>
          </cell>
          <cell r="N317" t="str">
            <v>F1 50,000-100,000</v>
          </cell>
          <cell r="O317" t="str">
            <v>001130100</v>
          </cell>
          <cell r="P317" t="str">
            <v>รพช.F1 &lt;=50,000</v>
          </cell>
          <cell r="Q317">
            <v>0</v>
          </cell>
          <cell r="R317">
            <v>0</v>
          </cell>
        </row>
        <row r="318">
          <cell r="A318" t="str">
            <v>11302</v>
          </cell>
          <cell r="B318" t="str">
            <v>โรงพยาบาลสามพราน</v>
          </cell>
          <cell r="C318" t="str">
            <v>สามพราน,รพช.</v>
          </cell>
          <cell r="D318" t="str">
            <v>สามพราน</v>
          </cell>
          <cell r="E318">
            <v>5</v>
          </cell>
          <cell r="F318" t="str">
            <v>โรงพยาบาลชุมชน</v>
          </cell>
          <cell r="G318" t="str">
            <v>รพช.</v>
          </cell>
          <cell r="H318">
            <v>73</v>
          </cell>
          <cell r="I318" t="str">
            <v>นครปฐม</v>
          </cell>
          <cell r="J318" t="str">
            <v>98</v>
          </cell>
          <cell r="K318">
            <v>0</v>
          </cell>
          <cell r="L318" t="str">
            <v>M2</v>
          </cell>
          <cell r="M318">
            <v>13</v>
          </cell>
          <cell r="N318" t="str">
            <v>M2 &lt;=100</v>
          </cell>
          <cell r="O318" t="str">
            <v>001130200</v>
          </cell>
          <cell r="P318" t="str">
            <v>รพช.M2 &gt;100</v>
          </cell>
          <cell r="Q318">
            <v>0</v>
          </cell>
          <cell r="R318">
            <v>0</v>
          </cell>
        </row>
        <row r="319">
          <cell r="A319" t="str">
            <v>11303</v>
          </cell>
          <cell r="B319" t="str">
            <v>โรงพยาบาลพุทธมณฑล</v>
          </cell>
          <cell r="C319" t="str">
            <v>พุทธมณฑล,รพช.</v>
          </cell>
          <cell r="D319" t="str">
            <v>พุทธมณฑล</v>
          </cell>
          <cell r="E319">
            <v>5</v>
          </cell>
          <cell r="F319" t="str">
            <v>โรงพยาบาลชุมชน</v>
          </cell>
          <cell r="G319" t="str">
            <v>รพช.</v>
          </cell>
          <cell r="H319">
            <v>73</v>
          </cell>
          <cell r="I319" t="str">
            <v>นครปฐม</v>
          </cell>
          <cell r="J319" t="str">
            <v>30</v>
          </cell>
          <cell r="K319">
            <v>0</v>
          </cell>
          <cell r="L319" t="str">
            <v>F2</v>
          </cell>
          <cell r="M319">
            <v>5</v>
          </cell>
          <cell r="N319" t="str">
            <v>F2 30,000-=60,000</v>
          </cell>
          <cell r="O319" t="str">
            <v>001130300</v>
          </cell>
          <cell r="P319" t="str">
            <v>รพช.F2 &lt;=30,000</v>
          </cell>
          <cell r="Q319">
            <v>0</v>
          </cell>
          <cell r="R319">
            <v>0</v>
          </cell>
        </row>
        <row r="320">
          <cell r="A320" t="str">
            <v>13819</v>
          </cell>
          <cell r="B320" t="str">
            <v>โรงพยาบาลหลวงพ่อเปิ่น</v>
          </cell>
          <cell r="C320" t="str">
            <v>หลวงพ่อเปิ่น,รพช.</v>
          </cell>
          <cell r="D320" t="str">
            <v>หลวงพ่อเปิ่น</v>
          </cell>
          <cell r="E320">
            <v>5</v>
          </cell>
          <cell r="F320" t="str">
            <v>โรงพยาบาลชุมชน</v>
          </cell>
          <cell r="G320" t="str">
            <v>รพช.</v>
          </cell>
          <cell r="H320">
            <v>73</v>
          </cell>
          <cell r="I320" t="str">
            <v>นครปฐม</v>
          </cell>
          <cell r="J320" t="str">
            <v>33</v>
          </cell>
          <cell r="K320">
            <v>0</v>
          </cell>
          <cell r="L320" t="str">
            <v>F2</v>
          </cell>
          <cell r="M320">
            <v>5</v>
          </cell>
          <cell r="N320" t="str">
            <v>F2 &gt;=90,000</v>
          </cell>
          <cell r="O320" t="str">
            <v>001381900</v>
          </cell>
          <cell r="P320" t="str">
            <v>รพช.F2 &lt;=30,000</v>
          </cell>
          <cell r="Q320">
            <v>0</v>
          </cell>
          <cell r="R320">
            <v>0</v>
          </cell>
        </row>
        <row r="321">
          <cell r="A321" t="str">
            <v>10734</v>
          </cell>
          <cell r="B321" t="str">
            <v>โรงพยาบาลสมุทรสาคร</v>
          </cell>
          <cell r="C321" t="str">
            <v>สมุทรสาคร,รพท.</v>
          </cell>
          <cell r="D321" t="str">
            <v>สมุทรสาคร</v>
          </cell>
          <cell r="E321">
            <v>5</v>
          </cell>
          <cell r="F321" t="str">
            <v>โรงพยาบาลทั่วไป</v>
          </cell>
          <cell r="G321" t="str">
            <v>รพท.</v>
          </cell>
          <cell r="H321">
            <v>74</v>
          </cell>
          <cell r="I321" t="str">
            <v>สมุทรสาคร</v>
          </cell>
          <cell r="J321" t="str">
            <v>602</v>
          </cell>
          <cell r="K321" t="str">
            <v>S</v>
          </cell>
          <cell r="L321" t="str">
            <v>A</v>
          </cell>
          <cell r="M321">
            <v>18</v>
          </cell>
          <cell r="N321" t="str">
            <v>A &lt;=700</v>
          </cell>
          <cell r="O321" t="str">
            <v>001073400</v>
          </cell>
          <cell r="P321" t="str">
            <v>รพศ.A &lt;=700</v>
          </cell>
          <cell r="Q321">
            <v>0</v>
          </cell>
          <cell r="R321">
            <v>0</v>
          </cell>
        </row>
        <row r="322">
          <cell r="A322" t="str">
            <v>11304</v>
          </cell>
          <cell r="B322" t="str">
            <v>โรงพยาบาลกระทุ่มแบน</v>
          </cell>
          <cell r="C322" t="str">
            <v>กระทุ่มแบน,รพท.</v>
          </cell>
          <cell r="D322" t="str">
            <v>กระทุ่มแบน</v>
          </cell>
          <cell r="E322">
            <v>5</v>
          </cell>
          <cell r="F322" t="str">
            <v>โรงพยาบาลทั่วไป</v>
          </cell>
          <cell r="G322" t="str">
            <v>รพท.</v>
          </cell>
          <cell r="H322">
            <v>74</v>
          </cell>
          <cell r="I322" t="str">
            <v>สมุทรสาคร</v>
          </cell>
          <cell r="J322" t="str">
            <v>287</v>
          </cell>
          <cell r="K322" t="str">
            <v>S</v>
          </cell>
          <cell r="L322" t="str">
            <v>M1</v>
          </cell>
          <cell r="M322">
            <v>15</v>
          </cell>
          <cell r="N322" t="str">
            <v>M1 &gt;200</v>
          </cell>
          <cell r="O322" t="str">
            <v>001130400</v>
          </cell>
          <cell r="P322" t="str">
            <v>รพท.M1 &gt;200</v>
          </cell>
          <cell r="Q322">
            <v>0</v>
          </cell>
          <cell r="R322">
            <v>0</v>
          </cell>
        </row>
        <row r="323">
          <cell r="A323" t="str">
            <v>10735</v>
          </cell>
          <cell r="B323" t="str">
            <v>โรงพยาบาลสมเด็จพระพุทธเลิศหล้า</v>
          </cell>
          <cell r="C323" t="str">
            <v>สมเด็จพระพุทธเลิศหล้า,รพท.</v>
          </cell>
          <cell r="D323" t="str">
            <v>สมเด็จพระพุทธเลิศหล้า</v>
          </cell>
          <cell r="E323">
            <v>5</v>
          </cell>
          <cell r="F323" t="str">
            <v>โรงพยาบาลทั่วไป</v>
          </cell>
          <cell r="G323" t="str">
            <v>รพท.</v>
          </cell>
          <cell r="H323">
            <v>75</v>
          </cell>
          <cell r="I323" t="str">
            <v>สมุทรสงคราม</v>
          </cell>
          <cell r="J323" t="str">
            <v>311</v>
          </cell>
          <cell r="K323">
            <v>0</v>
          </cell>
          <cell r="L323" t="str">
            <v>S</v>
          </cell>
          <cell r="M323">
            <v>16</v>
          </cell>
          <cell r="N323" t="str">
            <v>S &lt;=400</v>
          </cell>
          <cell r="O323" t="str">
            <v>001073500</v>
          </cell>
          <cell r="P323" t="str">
            <v>รพท.S &lt;=400</v>
          </cell>
          <cell r="Q323">
            <v>0</v>
          </cell>
          <cell r="R323">
            <v>0</v>
          </cell>
        </row>
        <row r="324">
          <cell r="A324" t="str">
            <v>11306</v>
          </cell>
          <cell r="B324" t="str">
            <v>โรงพยาบาลนภาลัย</v>
          </cell>
          <cell r="C324" t="str">
            <v>นภาลัย,รพช.</v>
          </cell>
          <cell r="D324" t="str">
            <v>นภาลัย</v>
          </cell>
          <cell r="E324">
            <v>5</v>
          </cell>
          <cell r="F324" t="str">
            <v>โรงพยาบาลชุมชน</v>
          </cell>
          <cell r="G324" t="str">
            <v>รพช.</v>
          </cell>
          <cell r="H324">
            <v>75</v>
          </cell>
          <cell r="I324" t="str">
            <v>สมุทรสงคราม</v>
          </cell>
          <cell r="J324" t="str">
            <v>90</v>
          </cell>
          <cell r="K324">
            <v>0</v>
          </cell>
          <cell r="L324" t="str">
            <v>F1</v>
          </cell>
          <cell r="M324">
            <v>9</v>
          </cell>
          <cell r="N324" t="str">
            <v>F1 &lt;=50,000</v>
          </cell>
          <cell r="O324" t="str">
            <v>001130600</v>
          </cell>
          <cell r="P324" t="str">
            <v>รพช.F1 &lt;=50,000</v>
          </cell>
          <cell r="Q324">
            <v>0</v>
          </cell>
          <cell r="R324">
            <v>0</v>
          </cell>
        </row>
        <row r="325">
          <cell r="A325" t="str">
            <v>11307</v>
          </cell>
          <cell r="B325" t="str">
            <v>โรงพยาบาลอัมพวา</v>
          </cell>
          <cell r="C325" t="str">
            <v>อัมพวา,รพช.</v>
          </cell>
          <cell r="D325" t="str">
            <v>อัมพวา</v>
          </cell>
          <cell r="E325">
            <v>5</v>
          </cell>
          <cell r="F325" t="str">
            <v>โรงพยาบาลชุมชน</v>
          </cell>
          <cell r="G325" t="str">
            <v>รพช.</v>
          </cell>
          <cell r="H325">
            <v>75</v>
          </cell>
          <cell r="I325" t="str">
            <v>สมุทรสงคราม</v>
          </cell>
          <cell r="J325" t="str">
            <v>37</v>
          </cell>
          <cell r="K325">
            <v>0</v>
          </cell>
          <cell r="L325" t="str">
            <v>F2</v>
          </cell>
          <cell r="M325">
            <v>6</v>
          </cell>
          <cell r="N325" t="str">
            <v>F2 30,000-=60,000</v>
          </cell>
          <cell r="O325" t="str">
            <v>001130700</v>
          </cell>
          <cell r="P325" t="str">
            <v>รพช.F2 &gt;30,000 to 60,000</v>
          </cell>
          <cell r="Q325">
            <v>0</v>
          </cell>
          <cell r="R325">
            <v>0</v>
          </cell>
        </row>
        <row r="326">
          <cell r="A326" t="str">
            <v>10736</v>
          </cell>
          <cell r="B326" t="str">
            <v>โรงพยาบาลพระจอมเกล้า</v>
          </cell>
          <cell r="C326" t="str">
            <v>พระจอมเกล้า,รพท.</v>
          </cell>
          <cell r="D326" t="str">
            <v>พระจอมเกล้า</v>
          </cell>
          <cell r="E326">
            <v>5</v>
          </cell>
          <cell r="F326" t="str">
            <v>โรงพยาบาลทั่วไป</v>
          </cell>
          <cell r="G326" t="str">
            <v>รพท.</v>
          </cell>
          <cell r="H326">
            <v>76</v>
          </cell>
          <cell r="I326" t="str">
            <v>เพชรบุรี</v>
          </cell>
          <cell r="J326" t="str">
            <v>434</v>
          </cell>
          <cell r="K326" t="str">
            <v>S</v>
          </cell>
          <cell r="L326" t="str">
            <v>S</v>
          </cell>
          <cell r="M326">
            <v>17</v>
          </cell>
          <cell r="N326" t="str">
            <v>S &gt;400</v>
          </cell>
          <cell r="O326" t="str">
            <v>001073600</v>
          </cell>
          <cell r="P326" t="str">
            <v>รพท.S &gt;400</v>
          </cell>
          <cell r="Q326">
            <v>0</v>
          </cell>
          <cell r="R326">
            <v>0</v>
          </cell>
        </row>
        <row r="327">
          <cell r="A327" t="str">
            <v>11308</v>
          </cell>
          <cell r="B327" t="str">
            <v>โรงพยาบาลเขาย้อย</v>
          </cell>
          <cell r="C327" t="str">
            <v>เขาย้อย,รพช.</v>
          </cell>
          <cell r="D327" t="str">
            <v>เขาย้อย</v>
          </cell>
          <cell r="E327">
            <v>5</v>
          </cell>
          <cell r="F327" t="str">
            <v>โรงพยาบาลชุมชน</v>
          </cell>
          <cell r="G327" t="str">
            <v>รพช.</v>
          </cell>
          <cell r="H327">
            <v>76</v>
          </cell>
          <cell r="I327" t="str">
            <v>เพชรบุรี</v>
          </cell>
          <cell r="J327" t="str">
            <v>32</v>
          </cell>
          <cell r="K327" t="str">
            <v>S</v>
          </cell>
          <cell r="L327" t="str">
            <v>F2</v>
          </cell>
          <cell r="M327">
            <v>5</v>
          </cell>
          <cell r="N327" t="str">
            <v>F2 30,000-=60,000</v>
          </cell>
          <cell r="O327" t="str">
            <v>001130800</v>
          </cell>
          <cell r="P327" t="str">
            <v>รพช.F2 &lt;=30,000</v>
          </cell>
          <cell r="Q327">
            <v>0</v>
          </cell>
          <cell r="R327">
            <v>0</v>
          </cell>
        </row>
        <row r="328">
          <cell r="A328" t="str">
            <v>11309</v>
          </cell>
          <cell r="B328" t="str">
            <v>โรงพยาบาลหนองหญ้าปล้อง</v>
          </cell>
          <cell r="C328" t="str">
            <v>หนองหญ้าปล้อง,รพช.</v>
          </cell>
          <cell r="D328" t="str">
            <v>หนองหญ้าปล้อง</v>
          </cell>
          <cell r="E328">
            <v>5</v>
          </cell>
          <cell r="F328" t="str">
            <v>โรงพยาบาลชุมชน</v>
          </cell>
          <cell r="G328" t="str">
            <v>รพช.</v>
          </cell>
          <cell r="H328">
            <v>76</v>
          </cell>
          <cell r="I328" t="str">
            <v>เพชรบุรี</v>
          </cell>
          <cell r="J328" t="str">
            <v>30</v>
          </cell>
          <cell r="K328" t="str">
            <v>S</v>
          </cell>
          <cell r="L328" t="str">
            <v>F2</v>
          </cell>
          <cell r="M328">
            <v>5</v>
          </cell>
          <cell r="N328" t="str">
            <v>F2 &lt;=30,000</v>
          </cell>
          <cell r="O328" t="str">
            <v>001130900</v>
          </cell>
          <cell r="P328" t="str">
            <v>รพช.F2 &lt;=30,000</v>
          </cell>
          <cell r="Q328">
            <v>0</v>
          </cell>
          <cell r="R328">
            <v>0</v>
          </cell>
        </row>
        <row r="329">
          <cell r="A329" t="str">
            <v>11310</v>
          </cell>
          <cell r="B329" t="str">
            <v>โรงพยาบาลชะอำ</v>
          </cell>
          <cell r="C329" t="str">
            <v>ชะอำ,รพช.</v>
          </cell>
          <cell r="D329" t="str">
            <v>ชะอำ</v>
          </cell>
          <cell r="E329">
            <v>5</v>
          </cell>
          <cell r="F329" t="str">
            <v>โรงพยาบาลชุมชน</v>
          </cell>
          <cell r="G329" t="str">
            <v>รพช.</v>
          </cell>
          <cell r="H329">
            <v>76</v>
          </cell>
          <cell r="I329" t="str">
            <v>เพชรบุรี</v>
          </cell>
          <cell r="J329" t="str">
            <v>82</v>
          </cell>
          <cell r="K329" t="str">
            <v>S</v>
          </cell>
          <cell r="L329" t="str">
            <v>M2</v>
          </cell>
          <cell r="M329">
            <v>12</v>
          </cell>
          <cell r="N329" t="str">
            <v>M2 &lt;=100</v>
          </cell>
          <cell r="O329" t="str">
            <v>001131000</v>
          </cell>
          <cell r="P329" t="str">
            <v>รพช.M2 &lt;=100</v>
          </cell>
          <cell r="Q329">
            <v>0</v>
          </cell>
          <cell r="R329">
            <v>0</v>
          </cell>
        </row>
        <row r="330">
          <cell r="A330" t="str">
            <v>11311</v>
          </cell>
          <cell r="B330" t="str">
            <v>โรงพยาบาลท่ายาง</v>
          </cell>
          <cell r="C330" t="str">
            <v>ท่ายาง,รพช.</v>
          </cell>
          <cell r="D330" t="str">
            <v>ท่ายาง</v>
          </cell>
          <cell r="E330">
            <v>5</v>
          </cell>
          <cell r="F330" t="str">
            <v>โรงพยาบาลชุมชน</v>
          </cell>
          <cell r="G330" t="str">
            <v>รพช.</v>
          </cell>
          <cell r="H330">
            <v>76</v>
          </cell>
          <cell r="I330" t="str">
            <v>เพชรบุรี</v>
          </cell>
          <cell r="J330" t="str">
            <v>60</v>
          </cell>
          <cell r="K330" t="str">
            <v>S</v>
          </cell>
          <cell r="L330" t="str">
            <v>F1</v>
          </cell>
          <cell r="M330">
            <v>10</v>
          </cell>
          <cell r="N330" t="str">
            <v>F1 50,000-100,000</v>
          </cell>
          <cell r="O330" t="str">
            <v>001131100</v>
          </cell>
          <cell r="P330" t="str">
            <v>รพช.F1 &gt;50,000 to 100,000</v>
          </cell>
          <cell r="Q330">
            <v>0</v>
          </cell>
          <cell r="R330">
            <v>0</v>
          </cell>
        </row>
        <row r="331">
          <cell r="A331" t="str">
            <v>11312</v>
          </cell>
          <cell r="B331" t="str">
            <v>โรงพยาบาลบ้านลาด</v>
          </cell>
          <cell r="C331" t="str">
            <v>บ้านลาด,รพช.</v>
          </cell>
          <cell r="D331" t="str">
            <v>บ้านลาด</v>
          </cell>
          <cell r="E331">
            <v>5</v>
          </cell>
          <cell r="F331" t="str">
            <v>โรงพยาบาลชุมชน</v>
          </cell>
          <cell r="G331" t="str">
            <v>รพช.</v>
          </cell>
          <cell r="H331">
            <v>76</v>
          </cell>
          <cell r="I331" t="str">
            <v>เพชรบุรี</v>
          </cell>
          <cell r="J331" t="str">
            <v>30</v>
          </cell>
          <cell r="K331" t="str">
            <v>S</v>
          </cell>
          <cell r="L331" t="str">
            <v>F2</v>
          </cell>
          <cell r="M331">
            <v>6</v>
          </cell>
          <cell r="N331" t="str">
            <v>F2 30,000-=60,000</v>
          </cell>
          <cell r="O331" t="str">
            <v>001131200</v>
          </cell>
          <cell r="P331" t="str">
            <v>รพช.F2 &gt;30,000 to 60,000</v>
          </cell>
          <cell r="Q331">
            <v>0</v>
          </cell>
          <cell r="R331">
            <v>0</v>
          </cell>
        </row>
        <row r="332">
          <cell r="A332" t="str">
            <v>11313</v>
          </cell>
          <cell r="B332" t="str">
            <v>โรงพยาบาลบ้านแหลม</v>
          </cell>
          <cell r="C332" t="str">
            <v>บ้านแหลม,รพช.</v>
          </cell>
          <cell r="D332" t="str">
            <v>บ้านแหลม</v>
          </cell>
          <cell r="E332">
            <v>5</v>
          </cell>
          <cell r="F332" t="str">
            <v>โรงพยาบาลชุมชน</v>
          </cell>
          <cell r="G332" t="str">
            <v>รพช.</v>
          </cell>
          <cell r="H332">
            <v>76</v>
          </cell>
          <cell r="I332" t="str">
            <v>เพชรบุรี</v>
          </cell>
          <cell r="J332" t="str">
            <v>30</v>
          </cell>
          <cell r="K332" t="str">
            <v>S</v>
          </cell>
          <cell r="L332" t="str">
            <v>F2</v>
          </cell>
          <cell r="M332">
            <v>6</v>
          </cell>
          <cell r="N332" t="str">
            <v>F2 30,000-=60,000</v>
          </cell>
          <cell r="O332" t="str">
            <v>001131300</v>
          </cell>
          <cell r="P332" t="str">
            <v>รพช.F2 &gt;30,000 to 60,000</v>
          </cell>
          <cell r="Q332">
            <v>0</v>
          </cell>
          <cell r="R332">
            <v>0</v>
          </cell>
        </row>
        <row r="333">
          <cell r="A333" t="str">
            <v>11314</v>
          </cell>
          <cell r="B333" t="str">
            <v>โรงพยาบาลแก่งกระจาน</v>
          </cell>
          <cell r="C333" t="str">
            <v>แก่งกระจาน,รพช.</v>
          </cell>
          <cell r="D333" t="str">
            <v>แก่งกระจาน</v>
          </cell>
          <cell r="E333">
            <v>5</v>
          </cell>
          <cell r="F333" t="str">
            <v>โรงพยาบาลชุมชน</v>
          </cell>
          <cell r="G333" t="str">
            <v>รพช.</v>
          </cell>
          <cell r="H333">
            <v>76</v>
          </cell>
          <cell r="I333" t="str">
            <v>เพชรบุรี</v>
          </cell>
          <cell r="J333" t="str">
            <v>32</v>
          </cell>
          <cell r="K333" t="str">
            <v>S</v>
          </cell>
          <cell r="L333" t="str">
            <v>F2</v>
          </cell>
          <cell r="M333">
            <v>5</v>
          </cell>
          <cell r="N333" t="str">
            <v>F2 30,000-=60,000</v>
          </cell>
          <cell r="O333" t="str">
            <v>001131400</v>
          </cell>
          <cell r="P333" t="str">
            <v>รพช.F2 &lt;=30,000</v>
          </cell>
          <cell r="Q333">
            <v>0</v>
          </cell>
          <cell r="R333">
            <v>0</v>
          </cell>
        </row>
        <row r="334">
          <cell r="A334" t="str">
            <v>10737</v>
          </cell>
          <cell r="B334" t="str">
            <v>โรงพยาบาลประจวบคีรีขันธ์</v>
          </cell>
          <cell r="C334" t="str">
            <v>ประจวบคีรีขันธ์,รพท.</v>
          </cell>
          <cell r="D334" t="str">
            <v>ประจวบคีรีขันธ์</v>
          </cell>
          <cell r="E334">
            <v>5</v>
          </cell>
          <cell r="F334" t="str">
            <v>โรงพยาบาลทั่วไป</v>
          </cell>
          <cell r="G334" t="str">
            <v>รพท.</v>
          </cell>
          <cell r="H334">
            <v>77</v>
          </cell>
          <cell r="I334" t="str">
            <v>ประจวบคีรีขันธ์</v>
          </cell>
          <cell r="J334" t="str">
            <v>278</v>
          </cell>
          <cell r="K334">
            <v>0</v>
          </cell>
          <cell r="L334" t="str">
            <v>S</v>
          </cell>
          <cell r="M334">
            <v>16</v>
          </cell>
          <cell r="N334" t="str">
            <v>S &lt;=400</v>
          </cell>
          <cell r="O334" t="str">
            <v>001073700</v>
          </cell>
          <cell r="P334" t="str">
            <v>รพท.S &lt;=400</v>
          </cell>
          <cell r="Q334">
            <v>0</v>
          </cell>
          <cell r="R334">
            <v>0</v>
          </cell>
        </row>
        <row r="335">
          <cell r="A335" t="str">
            <v>11315</v>
          </cell>
          <cell r="B335" t="str">
            <v>โรงพยาบาลกุยบุรี</v>
          </cell>
          <cell r="C335" t="str">
            <v>กุยบุรี,รพช.</v>
          </cell>
          <cell r="D335" t="str">
            <v>กุยบุรี</v>
          </cell>
          <cell r="E335">
            <v>5</v>
          </cell>
          <cell r="F335" t="str">
            <v>โรงพยาบาลชุมชน</v>
          </cell>
          <cell r="G335" t="str">
            <v>รพช.</v>
          </cell>
          <cell r="H335">
            <v>77</v>
          </cell>
          <cell r="I335" t="str">
            <v>ประจวบคีรีขันธ์</v>
          </cell>
          <cell r="J335" t="str">
            <v>34</v>
          </cell>
          <cell r="K335">
            <v>0</v>
          </cell>
          <cell r="L335" t="str">
            <v>F2</v>
          </cell>
          <cell r="M335">
            <v>6</v>
          </cell>
          <cell r="N335" t="str">
            <v>F2 30,000-=60,000</v>
          </cell>
          <cell r="O335" t="str">
            <v>001131500</v>
          </cell>
          <cell r="P335" t="str">
            <v>รพช.F2 &gt;30,000 to 60,000</v>
          </cell>
          <cell r="Q335">
            <v>0</v>
          </cell>
          <cell r="R335">
            <v>0</v>
          </cell>
        </row>
        <row r="336">
          <cell r="A336" t="str">
            <v>11316</v>
          </cell>
          <cell r="B336" t="str">
            <v>โรงพยาบาลทับสะแก</v>
          </cell>
          <cell r="C336" t="str">
            <v>ทับสะแก,รพช.</v>
          </cell>
          <cell r="D336" t="str">
            <v>ทับสะแก</v>
          </cell>
          <cell r="E336">
            <v>5</v>
          </cell>
          <cell r="F336" t="str">
            <v>โรงพยาบาลชุมชน</v>
          </cell>
          <cell r="G336" t="str">
            <v>รพช.</v>
          </cell>
          <cell r="H336">
            <v>77</v>
          </cell>
          <cell r="I336" t="str">
            <v>ประจวบคีรีขันธ์</v>
          </cell>
          <cell r="J336" t="str">
            <v>60</v>
          </cell>
          <cell r="K336">
            <v>0</v>
          </cell>
          <cell r="L336" t="str">
            <v>F2</v>
          </cell>
          <cell r="M336">
            <v>6</v>
          </cell>
          <cell r="N336" t="str">
            <v>F2 30,000-=60,000</v>
          </cell>
          <cell r="O336" t="str">
            <v>001131600</v>
          </cell>
          <cell r="P336" t="str">
            <v>รพช.F2 &gt;30,000 to 60,000</v>
          </cell>
          <cell r="Q336">
            <v>0</v>
          </cell>
          <cell r="R336">
            <v>0</v>
          </cell>
        </row>
        <row r="337">
          <cell r="A337" t="str">
            <v>11317</v>
          </cell>
          <cell r="B337" t="str">
            <v>โรงพยาบาลบางสะพาน</v>
          </cell>
          <cell r="C337" t="str">
            <v>บางสะพาน,รพช.</v>
          </cell>
          <cell r="D337" t="str">
            <v>บางสะพาน</v>
          </cell>
          <cell r="E337">
            <v>5</v>
          </cell>
          <cell r="F337" t="str">
            <v>โรงพยาบาลชุมชน</v>
          </cell>
          <cell r="G337" t="str">
            <v>รพช.</v>
          </cell>
          <cell r="H337">
            <v>77</v>
          </cell>
          <cell r="I337" t="str">
            <v>ประจวบคีรีขันธ์</v>
          </cell>
          <cell r="J337" t="str">
            <v>124</v>
          </cell>
          <cell r="K337">
            <v>0</v>
          </cell>
          <cell r="L337" t="str">
            <v>M2</v>
          </cell>
          <cell r="M337">
            <v>13</v>
          </cell>
          <cell r="N337" t="str">
            <v>M2 &gt;100</v>
          </cell>
          <cell r="O337" t="str">
            <v>001131700</v>
          </cell>
          <cell r="P337" t="str">
            <v>รพช.M2 &gt;100</v>
          </cell>
          <cell r="Q337">
            <v>0</v>
          </cell>
          <cell r="R337">
            <v>0</v>
          </cell>
        </row>
        <row r="338">
          <cell r="A338" t="str">
            <v>11318</v>
          </cell>
          <cell r="B338" t="str">
            <v>โรงพยาบาลบางสะพานน้อย</v>
          </cell>
          <cell r="C338" t="str">
            <v>บางสะพานน้อย,รพช.</v>
          </cell>
          <cell r="D338" t="str">
            <v>บางสะพานน้อย</v>
          </cell>
          <cell r="E338">
            <v>5</v>
          </cell>
          <cell r="F338" t="str">
            <v>โรงพยาบาลชุมชน</v>
          </cell>
          <cell r="G338" t="str">
            <v>รพช.</v>
          </cell>
          <cell r="H338">
            <v>77</v>
          </cell>
          <cell r="I338" t="str">
            <v>ประจวบคีรีขันธ์</v>
          </cell>
          <cell r="J338" t="str">
            <v>39</v>
          </cell>
          <cell r="K338">
            <v>0</v>
          </cell>
          <cell r="L338" t="str">
            <v>F2</v>
          </cell>
          <cell r="M338">
            <v>6</v>
          </cell>
          <cell r="N338" t="str">
            <v>F2 30,000-=60,000</v>
          </cell>
          <cell r="O338" t="str">
            <v>001131800</v>
          </cell>
          <cell r="P338" t="str">
            <v>รพช.F2 &gt;30,000 to 60,000</v>
          </cell>
          <cell r="Q338">
            <v>0</v>
          </cell>
          <cell r="R338">
            <v>0</v>
          </cell>
        </row>
        <row r="339">
          <cell r="A339" t="str">
            <v>11319</v>
          </cell>
          <cell r="B339" t="str">
            <v>โรงพยาบาลปราณบุรี</v>
          </cell>
          <cell r="C339" t="str">
            <v>ปราณบุรี,รพช.</v>
          </cell>
          <cell r="D339" t="str">
            <v>ปราณบุรี</v>
          </cell>
          <cell r="E339">
            <v>5</v>
          </cell>
          <cell r="F339" t="str">
            <v>โรงพยาบาลชุมชน</v>
          </cell>
          <cell r="G339" t="str">
            <v>รพช.</v>
          </cell>
          <cell r="H339">
            <v>77</v>
          </cell>
          <cell r="I339" t="str">
            <v>ประจวบคีรีขันธ์</v>
          </cell>
          <cell r="J339" t="str">
            <v>60</v>
          </cell>
          <cell r="K339">
            <v>0</v>
          </cell>
          <cell r="L339" t="str">
            <v>F2</v>
          </cell>
          <cell r="M339">
            <v>6</v>
          </cell>
          <cell r="N339" t="str">
            <v>F2 60,000-90,000</v>
          </cell>
          <cell r="O339" t="str">
            <v>001131900</v>
          </cell>
          <cell r="P339" t="str">
            <v>รพช.F2 &gt;30,000 to 60,000</v>
          </cell>
          <cell r="Q339">
            <v>0</v>
          </cell>
          <cell r="R339">
            <v>0</v>
          </cell>
        </row>
        <row r="340">
          <cell r="A340" t="str">
            <v>11320</v>
          </cell>
          <cell r="B340" t="str">
            <v>โรงพยาบาลหัวหิน</v>
          </cell>
          <cell r="C340" t="str">
            <v>หัวหิน,รพท.</v>
          </cell>
          <cell r="D340" t="str">
            <v>หัวหิน</v>
          </cell>
          <cell r="E340">
            <v>5</v>
          </cell>
          <cell r="F340" t="str">
            <v>โรงพยาบาลทั่วไป</v>
          </cell>
          <cell r="G340" t="str">
            <v>รพท.</v>
          </cell>
          <cell r="H340">
            <v>77</v>
          </cell>
          <cell r="I340" t="str">
            <v>ประจวบคีรีขันธ์</v>
          </cell>
          <cell r="J340" t="str">
            <v>344</v>
          </cell>
          <cell r="K340">
            <v>0</v>
          </cell>
          <cell r="L340" t="str">
            <v>S</v>
          </cell>
          <cell r="M340">
            <v>16</v>
          </cell>
          <cell r="N340" t="str">
            <v>S &lt;=400</v>
          </cell>
          <cell r="O340" t="str">
            <v>001132000</v>
          </cell>
          <cell r="P340" t="str">
            <v>รพท.S &lt;=400</v>
          </cell>
          <cell r="Q340">
            <v>0</v>
          </cell>
          <cell r="R340">
            <v>0</v>
          </cell>
        </row>
        <row r="341">
          <cell r="A341" t="str">
            <v>11321</v>
          </cell>
          <cell r="B341" t="str">
            <v>โรงพยาบาลสามร้อยยอด</v>
          </cell>
          <cell r="C341" t="str">
            <v>สามร้อยยอด,รพช.</v>
          </cell>
          <cell r="D341" t="str">
            <v>สามร้อยยอด</v>
          </cell>
          <cell r="E341">
            <v>5</v>
          </cell>
          <cell r="F341" t="str">
            <v>โรงพยาบาลชุมชน</v>
          </cell>
          <cell r="G341" t="str">
            <v>รพช.</v>
          </cell>
          <cell r="H341">
            <v>77</v>
          </cell>
          <cell r="I341" t="str">
            <v>ประจวบคีรีขันธ์</v>
          </cell>
          <cell r="J341" t="str">
            <v>60</v>
          </cell>
          <cell r="K341">
            <v>0</v>
          </cell>
          <cell r="L341" t="str">
            <v>F2</v>
          </cell>
          <cell r="M341">
            <v>6</v>
          </cell>
          <cell r="N341" t="str">
            <v>F2 30,000-=60,000</v>
          </cell>
          <cell r="O341" t="str">
            <v>001132100</v>
          </cell>
          <cell r="P341" t="str">
            <v>รพช.F2 &gt;30,000 to 60,000</v>
          </cell>
          <cell r="Q341">
            <v>0</v>
          </cell>
          <cell r="R341">
            <v>0</v>
          </cell>
        </row>
        <row r="342">
          <cell r="A342" t="str">
            <v>10685</v>
          </cell>
          <cell r="B342" t="str">
            <v>โรงพยาบาลสมุทรปราการ</v>
          </cell>
          <cell r="C342" t="str">
            <v>สมุทรปราการ,รพท.</v>
          </cell>
          <cell r="D342" t="str">
            <v>สมุทรปราการ</v>
          </cell>
          <cell r="E342">
            <v>6</v>
          </cell>
          <cell r="F342" t="str">
            <v>โรงพยาบาลทั่วไป</v>
          </cell>
          <cell r="G342" t="str">
            <v>รพท.</v>
          </cell>
          <cell r="H342">
            <v>11</v>
          </cell>
          <cell r="I342" t="str">
            <v>สมุทรปราการ</v>
          </cell>
          <cell r="J342" t="str">
            <v>415</v>
          </cell>
          <cell r="K342">
            <v>0</v>
          </cell>
          <cell r="L342" t="str">
            <v>A</v>
          </cell>
          <cell r="M342">
            <v>18</v>
          </cell>
          <cell r="N342" t="str">
            <v>A &lt;=700</v>
          </cell>
          <cell r="O342" t="str">
            <v>001068500</v>
          </cell>
          <cell r="P342" t="str">
            <v>รพศ.A &lt;=700</v>
          </cell>
          <cell r="Q342">
            <v>0</v>
          </cell>
          <cell r="R342">
            <v>0</v>
          </cell>
        </row>
        <row r="343">
          <cell r="A343" t="str">
            <v>10752</v>
          </cell>
          <cell r="B343" t="str">
            <v>โรงพยาบาลบางบ่อ</v>
          </cell>
          <cell r="C343" t="str">
            <v>บางบ่อ,รพช.</v>
          </cell>
          <cell r="D343" t="str">
            <v>บางบ่อ</v>
          </cell>
          <cell r="E343">
            <v>6</v>
          </cell>
          <cell r="F343" t="str">
            <v>โรงพยาบาลชุมชน</v>
          </cell>
          <cell r="G343" t="str">
            <v>รพช.</v>
          </cell>
          <cell r="H343">
            <v>11</v>
          </cell>
          <cell r="I343" t="str">
            <v>สมุทรปราการ</v>
          </cell>
          <cell r="J343" t="str">
            <v>120</v>
          </cell>
          <cell r="K343" t="str">
            <v>S</v>
          </cell>
          <cell r="L343" t="str">
            <v>M2</v>
          </cell>
          <cell r="M343">
            <v>13</v>
          </cell>
          <cell r="N343" t="str">
            <v>M2 &gt;100</v>
          </cell>
          <cell r="O343" t="str">
            <v>001075200</v>
          </cell>
          <cell r="P343" t="str">
            <v>รพช.M2 &gt;100</v>
          </cell>
          <cell r="Q343">
            <v>0</v>
          </cell>
          <cell r="R343">
            <v>0</v>
          </cell>
        </row>
        <row r="344">
          <cell r="A344" t="str">
            <v>10753</v>
          </cell>
          <cell r="B344" t="str">
            <v>โรงพยาบาลบางพลี</v>
          </cell>
          <cell r="C344" t="str">
            <v>บางพลี,รพท.</v>
          </cell>
          <cell r="D344" t="str">
            <v>บางพลี</v>
          </cell>
          <cell r="E344">
            <v>6</v>
          </cell>
          <cell r="F344" t="str">
            <v>โรงพยาบาลทั่วไป</v>
          </cell>
          <cell r="G344" t="str">
            <v>รพท.</v>
          </cell>
          <cell r="H344">
            <v>11</v>
          </cell>
          <cell r="I344" t="str">
            <v>สมุทรปราการ</v>
          </cell>
          <cell r="J344" t="str">
            <v>200</v>
          </cell>
          <cell r="K344">
            <v>0</v>
          </cell>
          <cell r="L344" t="str">
            <v>M1</v>
          </cell>
          <cell r="M344">
            <v>14</v>
          </cell>
          <cell r="N344" t="str">
            <v>M1 &lt;=200</v>
          </cell>
          <cell r="O344" t="str">
            <v>001075300</v>
          </cell>
          <cell r="P344" t="str">
            <v>รพท.M1 &lt;=200</v>
          </cell>
          <cell r="Q344">
            <v>0</v>
          </cell>
          <cell r="R344">
            <v>0</v>
          </cell>
        </row>
        <row r="345">
          <cell r="A345" t="str">
            <v>10754</v>
          </cell>
          <cell r="B345" t="str">
            <v>โรงพยาบาลบางจาก</v>
          </cell>
          <cell r="C345" t="str">
            <v>บางจาก,รพช.</v>
          </cell>
          <cell r="D345" t="str">
            <v>บางจาก</v>
          </cell>
          <cell r="E345">
            <v>6</v>
          </cell>
          <cell r="F345" t="str">
            <v>โรงพยาบาลชุมชน</v>
          </cell>
          <cell r="G345" t="str">
            <v>รพช.</v>
          </cell>
          <cell r="H345">
            <v>11</v>
          </cell>
          <cell r="I345" t="str">
            <v>สมุทรปราการ</v>
          </cell>
          <cell r="J345" t="str">
            <v>74</v>
          </cell>
          <cell r="K345">
            <v>0</v>
          </cell>
          <cell r="L345" t="str">
            <v>F1</v>
          </cell>
          <cell r="M345">
            <v>10</v>
          </cell>
          <cell r="N345" t="str">
            <v>F1 &gt;=100,000</v>
          </cell>
          <cell r="O345" t="str">
            <v>001075400</v>
          </cell>
          <cell r="P345" t="str">
            <v>รพช.F1 &gt;50,000 to 100,000</v>
          </cell>
          <cell r="Q345">
            <v>0</v>
          </cell>
          <cell r="R345">
            <v>0</v>
          </cell>
        </row>
        <row r="346">
          <cell r="A346" t="str">
            <v>10755</v>
          </cell>
          <cell r="B346" t="str">
            <v>โรงพยาบาลพระสมุทรเจดีย์</v>
          </cell>
          <cell r="C346" t="str">
            <v>พระสมุทรเจดีย์,รพช.</v>
          </cell>
          <cell r="D346" t="str">
            <v>พระสมุทรเจดีย์</v>
          </cell>
          <cell r="E346">
            <v>6</v>
          </cell>
          <cell r="F346" t="str">
            <v>โรงพยาบาลชุมชน</v>
          </cell>
          <cell r="G346" t="str">
            <v>รพช.</v>
          </cell>
          <cell r="H346">
            <v>11</v>
          </cell>
          <cell r="I346" t="str">
            <v>สมุทรปราการ</v>
          </cell>
          <cell r="J346" t="str">
            <v>41</v>
          </cell>
          <cell r="K346">
            <v>0</v>
          </cell>
          <cell r="L346" t="str">
            <v>F2</v>
          </cell>
          <cell r="M346">
            <v>7</v>
          </cell>
          <cell r="N346" t="str">
            <v>F2 &gt;=90,000</v>
          </cell>
          <cell r="O346" t="str">
            <v>001075500</v>
          </cell>
          <cell r="P346" t="str">
            <v>รพช.F2 &gt;60,000 to 90,000</v>
          </cell>
          <cell r="Q346">
            <v>0</v>
          </cell>
          <cell r="R346">
            <v>0</v>
          </cell>
        </row>
        <row r="347">
          <cell r="A347" t="str">
            <v>28785</v>
          </cell>
          <cell r="B347" t="str">
            <v>โรงพยาบาลบางเสาธง</v>
          </cell>
          <cell r="C347" t="str">
            <v>บางเสาธง,รพช.</v>
          </cell>
          <cell r="D347" t="str">
            <v>บางเสาธง</v>
          </cell>
          <cell r="E347">
            <v>6</v>
          </cell>
          <cell r="F347" t="str">
            <v>โรงพยาบาลชุมชน</v>
          </cell>
          <cell r="G347" t="str">
            <v>รพช.</v>
          </cell>
          <cell r="H347">
            <v>11</v>
          </cell>
          <cell r="I347" t="str">
            <v>สมุทรปราการ</v>
          </cell>
          <cell r="J347" t="str">
            <v>0</v>
          </cell>
          <cell r="K347" t="str">
            <v>S</v>
          </cell>
          <cell r="L347" t="str">
            <v>F3</v>
          </cell>
          <cell r="M347">
            <v>4</v>
          </cell>
          <cell r="N347" t="str">
            <v>F3 &gt;=25,000</v>
          </cell>
          <cell r="O347" t="str">
            <v>002878500</v>
          </cell>
          <cell r="P347" t="str">
            <v>รพช.F3 &gt;25,000</v>
          </cell>
          <cell r="Q347">
            <v>0</v>
          </cell>
          <cell r="R347">
            <v>0</v>
          </cell>
        </row>
        <row r="348">
          <cell r="A348" t="str">
            <v>10662</v>
          </cell>
          <cell r="B348" t="str">
            <v>โรงพยาบาลชลบุรี</v>
          </cell>
          <cell r="C348" t="str">
            <v>ชลบุรี,รพศ.</v>
          </cell>
          <cell r="D348" t="str">
            <v>ชลบุรี</v>
          </cell>
          <cell r="E348">
            <v>6</v>
          </cell>
          <cell r="F348" t="str">
            <v>โรงพยาบาลศูนย์</v>
          </cell>
          <cell r="G348" t="str">
            <v>รพศ.</v>
          </cell>
          <cell r="H348">
            <v>20</v>
          </cell>
          <cell r="I348" t="str">
            <v>ชลบุรี</v>
          </cell>
          <cell r="J348" t="str">
            <v>850</v>
          </cell>
          <cell r="K348">
            <v>0</v>
          </cell>
          <cell r="L348" t="str">
            <v>A</v>
          </cell>
          <cell r="M348">
            <v>19</v>
          </cell>
          <cell r="N348" t="str">
            <v>A &gt;700 to &lt;1000</v>
          </cell>
          <cell r="O348" t="str">
            <v>001066200</v>
          </cell>
          <cell r="P348" t="str">
            <v>รพศ.A &gt;700 to 1,000</v>
          </cell>
          <cell r="Q348">
            <v>0</v>
          </cell>
          <cell r="R348">
            <v>0</v>
          </cell>
        </row>
        <row r="349">
          <cell r="A349" t="str">
            <v>10817</v>
          </cell>
          <cell r="B349" t="str">
            <v>โรงพยาบาลบ้านบึง</v>
          </cell>
          <cell r="C349" t="str">
            <v>บ้านบึง,รพช.</v>
          </cell>
          <cell r="D349" t="str">
            <v>บ้านบึง</v>
          </cell>
          <cell r="E349">
            <v>6</v>
          </cell>
          <cell r="F349" t="str">
            <v>โรงพยาบาลชุมชน</v>
          </cell>
          <cell r="G349" t="str">
            <v>รพช.</v>
          </cell>
          <cell r="H349">
            <v>20</v>
          </cell>
          <cell r="I349" t="str">
            <v>ชลบุรี</v>
          </cell>
          <cell r="J349" t="str">
            <v>90</v>
          </cell>
          <cell r="K349">
            <v>0</v>
          </cell>
          <cell r="L349" t="str">
            <v>M2</v>
          </cell>
          <cell r="M349">
            <v>12</v>
          </cell>
          <cell r="N349" t="str">
            <v>M2 &lt;=100</v>
          </cell>
          <cell r="O349" t="str">
            <v>001081700</v>
          </cell>
          <cell r="P349" t="str">
            <v>รพช.M2 &lt;=100</v>
          </cell>
          <cell r="Q349">
            <v>0</v>
          </cell>
          <cell r="R349">
            <v>0</v>
          </cell>
        </row>
        <row r="350">
          <cell r="A350" t="str">
            <v>10818</v>
          </cell>
          <cell r="B350" t="str">
            <v>โรงพยาบาลหนองใหญ่</v>
          </cell>
          <cell r="C350" t="str">
            <v>หนองใหญ่,รพช.</v>
          </cell>
          <cell r="D350" t="str">
            <v>หนองใหญ่</v>
          </cell>
          <cell r="E350">
            <v>6</v>
          </cell>
          <cell r="F350" t="str">
            <v>โรงพยาบาลชุมชน</v>
          </cell>
          <cell r="G350" t="str">
            <v>รพช.</v>
          </cell>
          <cell r="H350">
            <v>20</v>
          </cell>
          <cell r="I350" t="str">
            <v>ชลบุรี</v>
          </cell>
          <cell r="J350" t="str">
            <v>30</v>
          </cell>
          <cell r="K350">
            <v>0</v>
          </cell>
          <cell r="L350" t="str">
            <v>F2</v>
          </cell>
          <cell r="M350">
            <v>5</v>
          </cell>
          <cell r="N350" t="str">
            <v>F2 &lt;=30,000</v>
          </cell>
          <cell r="O350" t="str">
            <v>001081800</v>
          </cell>
          <cell r="P350" t="str">
            <v>รพช.F2 &lt;=30,000</v>
          </cell>
          <cell r="Q350">
            <v>0</v>
          </cell>
          <cell r="R350">
            <v>0</v>
          </cell>
        </row>
        <row r="351">
          <cell r="A351" t="str">
            <v>10819</v>
          </cell>
          <cell r="B351" t="str">
            <v>โรงพยาบาลบางละมุง</v>
          </cell>
          <cell r="C351" t="str">
            <v>บางละมุง,รพท.</v>
          </cell>
          <cell r="D351" t="str">
            <v>บางละมุง</v>
          </cell>
          <cell r="E351">
            <v>6</v>
          </cell>
          <cell r="F351" t="str">
            <v>โรงพยาบาลทั่วไป</v>
          </cell>
          <cell r="G351" t="str">
            <v>รพท.</v>
          </cell>
          <cell r="H351">
            <v>20</v>
          </cell>
          <cell r="I351" t="str">
            <v>ชลบุรี</v>
          </cell>
          <cell r="J351" t="str">
            <v>250</v>
          </cell>
          <cell r="K351">
            <v>0</v>
          </cell>
          <cell r="L351" t="str">
            <v>S</v>
          </cell>
          <cell r="M351">
            <v>16</v>
          </cell>
          <cell r="N351" t="str">
            <v>S &lt;=400</v>
          </cell>
          <cell r="O351" t="str">
            <v>001081900</v>
          </cell>
          <cell r="P351" t="str">
            <v>รพท.S &lt;=400</v>
          </cell>
          <cell r="Q351">
            <v>0</v>
          </cell>
          <cell r="R351">
            <v>0</v>
          </cell>
        </row>
        <row r="352">
          <cell r="A352" t="str">
            <v>10820</v>
          </cell>
          <cell r="B352" t="str">
            <v>โรงพยาบาลวัดญาณสังวราราม</v>
          </cell>
          <cell r="C352" t="str">
            <v>วัดญาณสังวราราม,รพช.</v>
          </cell>
          <cell r="D352" t="str">
            <v>วัดญาณสังวราราม</v>
          </cell>
          <cell r="E352">
            <v>6</v>
          </cell>
          <cell r="F352" t="str">
            <v>โรงพยาบาลชุมชน</v>
          </cell>
          <cell r="G352" t="str">
            <v>รพช.</v>
          </cell>
          <cell r="H352">
            <v>20</v>
          </cell>
          <cell r="I352" t="str">
            <v>ชลบุรี</v>
          </cell>
          <cell r="J352" t="str">
            <v>23</v>
          </cell>
          <cell r="K352">
            <v>0</v>
          </cell>
          <cell r="L352" t="str">
            <v>F2</v>
          </cell>
          <cell r="M352">
            <v>5</v>
          </cell>
          <cell r="N352" t="str">
            <v>F2 &gt;=90,000</v>
          </cell>
          <cell r="O352" t="str">
            <v>001082000</v>
          </cell>
          <cell r="P352" t="str">
            <v>รพช.F2 &lt;=30,000</v>
          </cell>
          <cell r="Q352">
            <v>0</v>
          </cell>
          <cell r="R352">
            <v>0</v>
          </cell>
        </row>
        <row r="353">
          <cell r="A353" t="str">
            <v>10821</v>
          </cell>
          <cell r="B353" t="str">
            <v>โรงพยาบาลพานทอง</v>
          </cell>
          <cell r="C353" t="str">
            <v>พานทอง,รพช.</v>
          </cell>
          <cell r="D353" t="str">
            <v>พานทอง</v>
          </cell>
          <cell r="E353">
            <v>6</v>
          </cell>
          <cell r="F353" t="str">
            <v>โรงพยาบาลชุมชน</v>
          </cell>
          <cell r="G353" t="str">
            <v>รพช.</v>
          </cell>
          <cell r="H353">
            <v>20</v>
          </cell>
          <cell r="I353" t="str">
            <v>ชลบุรี</v>
          </cell>
          <cell r="J353" t="str">
            <v>81</v>
          </cell>
          <cell r="K353">
            <v>0</v>
          </cell>
          <cell r="L353" t="str">
            <v>F1</v>
          </cell>
          <cell r="M353">
            <v>9</v>
          </cell>
          <cell r="N353" t="str">
            <v>F1 50,000-100,000</v>
          </cell>
          <cell r="O353" t="str">
            <v>001082100</v>
          </cell>
          <cell r="P353" t="str">
            <v>รพช.F1 &lt;=50,000</v>
          </cell>
          <cell r="Q353">
            <v>0</v>
          </cell>
          <cell r="R353">
            <v>0</v>
          </cell>
        </row>
        <row r="354">
          <cell r="A354" t="str">
            <v>10822</v>
          </cell>
          <cell r="B354" t="str">
            <v>โรงพยาบาลพนัสนิคม</v>
          </cell>
          <cell r="C354" t="str">
            <v>พนัสนิคม,รพช.</v>
          </cell>
          <cell r="D354" t="str">
            <v>พนัสนิคม</v>
          </cell>
          <cell r="E354">
            <v>6</v>
          </cell>
          <cell r="F354" t="str">
            <v>โรงพยาบาลชุมชน</v>
          </cell>
          <cell r="G354" t="str">
            <v>รพช.</v>
          </cell>
          <cell r="H354">
            <v>20</v>
          </cell>
          <cell r="I354" t="str">
            <v>ชลบุรี</v>
          </cell>
          <cell r="J354" t="str">
            <v>137</v>
          </cell>
          <cell r="K354">
            <v>0</v>
          </cell>
          <cell r="L354" t="str">
            <v>M2</v>
          </cell>
          <cell r="M354">
            <v>13</v>
          </cell>
          <cell r="N354" t="str">
            <v>M2 &gt;100</v>
          </cell>
          <cell r="O354" t="str">
            <v>001082200</v>
          </cell>
          <cell r="P354" t="str">
            <v>รพช.M2 &gt;100</v>
          </cell>
          <cell r="Q354">
            <v>0</v>
          </cell>
          <cell r="R354">
            <v>0</v>
          </cell>
        </row>
        <row r="355">
          <cell r="A355" t="str">
            <v>10823</v>
          </cell>
          <cell r="B355" t="str">
            <v>โรงพยาบาลแหลมฉบัง</v>
          </cell>
          <cell r="C355" t="str">
            <v>แหลมฉบัง,รพช.</v>
          </cell>
          <cell r="D355" t="str">
            <v>แหลมฉบัง</v>
          </cell>
          <cell r="E355">
            <v>6</v>
          </cell>
          <cell r="F355" t="str">
            <v>โรงพยาบาลชุมชน</v>
          </cell>
          <cell r="G355" t="str">
            <v>รพช.</v>
          </cell>
          <cell r="H355">
            <v>20</v>
          </cell>
          <cell r="I355" t="str">
            <v>ชลบุรี</v>
          </cell>
          <cell r="J355" t="str">
            <v>113</v>
          </cell>
          <cell r="K355" t="str">
            <v>S</v>
          </cell>
          <cell r="L355" t="str">
            <v>M2</v>
          </cell>
          <cell r="M355">
            <v>13</v>
          </cell>
          <cell r="N355" t="str">
            <v>M2 &gt;100</v>
          </cell>
          <cell r="O355" t="str">
            <v>001082300</v>
          </cell>
          <cell r="P355" t="str">
            <v>รพช.M2 &gt;100</v>
          </cell>
          <cell r="Q355">
            <v>0</v>
          </cell>
          <cell r="R355">
            <v>0</v>
          </cell>
        </row>
        <row r="356">
          <cell r="A356" t="str">
            <v>10824</v>
          </cell>
          <cell r="B356" t="str">
            <v>โรงพยาบาลเกาะสีชัง</v>
          </cell>
          <cell r="C356" t="str">
            <v>เกาะสีชัง,รพช.</v>
          </cell>
          <cell r="D356" t="str">
            <v>เกาะสีชัง</v>
          </cell>
          <cell r="E356">
            <v>6</v>
          </cell>
          <cell r="F356" t="str">
            <v>โรงพยาบาลชุมชน</v>
          </cell>
          <cell r="G356" t="str">
            <v>รพช.</v>
          </cell>
          <cell r="H356">
            <v>20</v>
          </cell>
          <cell r="I356" t="str">
            <v>ชลบุรี</v>
          </cell>
          <cell r="J356" t="str">
            <v>30</v>
          </cell>
          <cell r="K356">
            <v>0</v>
          </cell>
          <cell r="L356" t="str">
            <v>F2</v>
          </cell>
          <cell r="M356">
            <v>5</v>
          </cell>
          <cell r="N356" t="str">
            <v>Is. any Pop</v>
          </cell>
          <cell r="O356" t="str">
            <v>001082400</v>
          </cell>
          <cell r="P356" t="str">
            <v>รพช.F2 &lt;=30,000</v>
          </cell>
          <cell r="Q356">
            <v>0</v>
          </cell>
          <cell r="R356">
            <v>0</v>
          </cell>
        </row>
        <row r="357">
          <cell r="A357" t="str">
            <v>10825</v>
          </cell>
          <cell r="B357" t="str">
            <v>โรงพยาบาลสัตหีบกม10</v>
          </cell>
          <cell r="C357" t="str">
            <v>สัตหีบกม10,รพช.</v>
          </cell>
          <cell r="D357" t="str">
            <v>สัตหีบกม10</v>
          </cell>
          <cell r="E357">
            <v>6</v>
          </cell>
          <cell r="F357" t="str">
            <v>โรงพยาบาลชุมชน</v>
          </cell>
          <cell r="G357" t="str">
            <v>รพช.</v>
          </cell>
          <cell r="H357">
            <v>20</v>
          </cell>
          <cell r="I357" t="str">
            <v>ชลบุรี</v>
          </cell>
          <cell r="J357" t="str">
            <v>40</v>
          </cell>
          <cell r="K357">
            <v>0</v>
          </cell>
          <cell r="L357" t="str">
            <v>F1</v>
          </cell>
          <cell r="M357">
            <v>10</v>
          </cell>
          <cell r="N357" t="str">
            <v>F1 &gt;=100,000</v>
          </cell>
          <cell r="O357" t="str">
            <v>001082500</v>
          </cell>
          <cell r="P357" t="str">
            <v>รพช.F1 &gt;50,000 to 100,000</v>
          </cell>
          <cell r="Q357">
            <v>0</v>
          </cell>
          <cell r="R357">
            <v>0</v>
          </cell>
        </row>
        <row r="358">
          <cell r="A358" t="str">
            <v>10826</v>
          </cell>
          <cell r="B358" t="str">
            <v>โรงพยาบาลบ่อทอง</v>
          </cell>
          <cell r="C358" t="str">
            <v>บ่อทอง,รพช.</v>
          </cell>
          <cell r="D358" t="str">
            <v>บ่อทอง</v>
          </cell>
          <cell r="E358">
            <v>6</v>
          </cell>
          <cell r="F358" t="str">
            <v>โรงพยาบาลชุมชน</v>
          </cell>
          <cell r="G358" t="str">
            <v>รพช.</v>
          </cell>
          <cell r="H358">
            <v>20</v>
          </cell>
          <cell r="I358" t="str">
            <v>ชลบุรี</v>
          </cell>
          <cell r="J358" t="str">
            <v>60</v>
          </cell>
          <cell r="K358">
            <v>0</v>
          </cell>
          <cell r="L358" t="str">
            <v>F2</v>
          </cell>
          <cell r="M358">
            <v>6</v>
          </cell>
          <cell r="N358" t="str">
            <v>F2 30,000-=60,000</v>
          </cell>
          <cell r="O358" t="str">
            <v>001082600</v>
          </cell>
          <cell r="P358" t="str">
            <v>รพช.F2 &gt;30,000 to 60,000</v>
          </cell>
          <cell r="Q358">
            <v>0</v>
          </cell>
          <cell r="R358">
            <v>0</v>
          </cell>
        </row>
        <row r="359">
          <cell r="A359" t="str">
            <v>28006</v>
          </cell>
          <cell r="B359" t="str">
            <v>โรงพยาบาลเกาะจันทร์</v>
          </cell>
          <cell r="C359" t="str">
            <v>เกาะจันทร์,รพช.</v>
          </cell>
          <cell r="D359" t="str">
            <v>เกาะจันทร์</v>
          </cell>
          <cell r="E359">
            <v>6</v>
          </cell>
          <cell r="F359" t="str">
            <v>โรงพยาบาลชุมชน</v>
          </cell>
          <cell r="G359" t="str">
            <v>รพช.</v>
          </cell>
          <cell r="H359">
            <v>20</v>
          </cell>
          <cell r="I359" t="str">
            <v>ชลบุรี</v>
          </cell>
          <cell r="J359" t="str">
            <v>30</v>
          </cell>
          <cell r="K359" t="str">
            <v>S</v>
          </cell>
          <cell r="L359" t="str">
            <v>F3</v>
          </cell>
          <cell r="M359">
            <v>4</v>
          </cell>
          <cell r="N359" t="str">
            <v>F3 &gt;=25,000</v>
          </cell>
          <cell r="O359" t="str">
            <v>002800600</v>
          </cell>
          <cell r="P359" t="str">
            <v>รพช.F3 &gt;25,000</v>
          </cell>
          <cell r="Q359">
            <v>0</v>
          </cell>
          <cell r="R359">
            <v>0</v>
          </cell>
        </row>
        <row r="360">
          <cell r="A360" t="str">
            <v>10663</v>
          </cell>
          <cell r="B360" t="str">
            <v>โรงพยาบาลระยอง</v>
          </cell>
          <cell r="C360" t="str">
            <v>ระยอง,รพศ.</v>
          </cell>
          <cell r="D360" t="str">
            <v>ระยอง</v>
          </cell>
          <cell r="E360">
            <v>6</v>
          </cell>
          <cell r="F360" t="str">
            <v>โรงพยาบาลศูนย์</v>
          </cell>
          <cell r="G360" t="str">
            <v>รพศ.</v>
          </cell>
          <cell r="H360">
            <v>21</v>
          </cell>
          <cell r="I360" t="str">
            <v>ระยอง</v>
          </cell>
          <cell r="J360" t="str">
            <v>525</v>
          </cell>
          <cell r="K360">
            <v>0</v>
          </cell>
          <cell r="L360" t="str">
            <v>A</v>
          </cell>
          <cell r="M360">
            <v>18</v>
          </cell>
          <cell r="N360" t="str">
            <v>A &lt;=700</v>
          </cell>
          <cell r="O360" t="str">
            <v>001066300</v>
          </cell>
          <cell r="P360" t="str">
            <v>รพศ.A &lt;=700</v>
          </cell>
          <cell r="Q360">
            <v>0</v>
          </cell>
          <cell r="R360">
            <v>0</v>
          </cell>
        </row>
        <row r="361">
          <cell r="A361" t="str">
            <v>10827</v>
          </cell>
          <cell r="B361" t="str">
            <v>โรงพยาบาลเฉลิมพระเกียรติสมเด็จพระเทพรัตนราชสุดาฯ สยามบรมราชกุมารี ระยอง</v>
          </cell>
          <cell r="C361" t="str">
            <v>เฉลิมพระเกียรติสมเด็จพระเทพรัตนราชสุดาฯ สยามบรมราชกุมารี ระยอง,รพท.</v>
          </cell>
          <cell r="D361" t="str">
            <v>เฉลิมพระเกียรติสมเด็จพระเทพรัตนราชสุดาฯ สยามบรมราช</v>
          </cell>
          <cell r="E361">
            <v>6</v>
          </cell>
          <cell r="F361" t="str">
            <v>โรงพยาบาลทั่วไป</v>
          </cell>
          <cell r="G361" t="str">
            <v>รพท.</v>
          </cell>
          <cell r="H361">
            <v>21</v>
          </cell>
          <cell r="I361" t="str">
            <v>ระยอง</v>
          </cell>
          <cell r="J361" t="str">
            <v>107</v>
          </cell>
          <cell r="K361" t="str">
            <v>S</v>
          </cell>
          <cell r="L361" t="str">
            <v>M1</v>
          </cell>
          <cell r="M361">
            <v>14</v>
          </cell>
          <cell r="N361" t="str">
            <v>M1 &lt;=200</v>
          </cell>
          <cell r="O361" t="str">
            <v>001082700</v>
          </cell>
          <cell r="P361" t="str">
            <v>รพท.M1 &lt;=200</v>
          </cell>
          <cell r="Q361">
            <v>0</v>
          </cell>
          <cell r="R361">
            <v>0</v>
          </cell>
        </row>
        <row r="362">
          <cell r="A362" t="str">
            <v>10828</v>
          </cell>
          <cell r="B362" t="str">
            <v>โรงพยาบาลบ้านฉาง</v>
          </cell>
          <cell r="C362" t="str">
            <v>บ้านฉาง,รพช.</v>
          </cell>
          <cell r="D362" t="str">
            <v>บ้านฉาง</v>
          </cell>
          <cell r="E362">
            <v>6</v>
          </cell>
          <cell r="F362" t="str">
            <v>โรงพยาบาลชุมชน</v>
          </cell>
          <cell r="G362" t="str">
            <v>รพช.</v>
          </cell>
          <cell r="H362">
            <v>21</v>
          </cell>
          <cell r="I362" t="str">
            <v>ระยอง</v>
          </cell>
          <cell r="J362" t="str">
            <v>70</v>
          </cell>
          <cell r="K362" t="str">
            <v>S</v>
          </cell>
          <cell r="L362" t="str">
            <v>F1</v>
          </cell>
          <cell r="M362">
            <v>9</v>
          </cell>
          <cell r="N362" t="str">
            <v>F1 50,000-100,000</v>
          </cell>
          <cell r="O362" t="str">
            <v>001082800</v>
          </cell>
          <cell r="P362" t="str">
            <v>รพช.F1 &lt;=50,000</v>
          </cell>
          <cell r="Q362">
            <v>0</v>
          </cell>
          <cell r="R362">
            <v>0</v>
          </cell>
        </row>
        <row r="363">
          <cell r="A363" t="str">
            <v>10829</v>
          </cell>
          <cell r="B363" t="str">
            <v>โรงพยาบาลแกลง</v>
          </cell>
          <cell r="C363" t="str">
            <v>แกลง,รพท.</v>
          </cell>
          <cell r="D363" t="str">
            <v>แกลง</v>
          </cell>
          <cell r="E363">
            <v>6</v>
          </cell>
          <cell r="F363" t="str">
            <v>โรงพยาบาลทั่วไป</v>
          </cell>
          <cell r="G363" t="str">
            <v>รพท.</v>
          </cell>
          <cell r="H363">
            <v>21</v>
          </cell>
          <cell r="I363" t="str">
            <v>ระยอง</v>
          </cell>
          <cell r="J363" t="str">
            <v>200</v>
          </cell>
          <cell r="K363" t="str">
            <v>S</v>
          </cell>
          <cell r="L363" t="str">
            <v>M1</v>
          </cell>
          <cell r="M363">
            <v>14</v>
          </cell>
          <cell r="N363" t="str">
            <v>M1 &lt;=200</v>
          </cell>
          <cell r="O363" t="str">
            <v>001082900</v>
          </cell>
          <cell r="P363" t="str">
            <v>รพท.M1 &lt;=200</v>
          </cell>
          <cell r="Q363">
            <v>0</v>
          </cell>
          <cell r="R363">
            <v>0</v>
          </cell>
        </row>
        <row r="364">
          <cell r="A364" t="str">
            <v>10830</v>
          </cell>
          <cell r="B364" t="str">
            <v>โรงพยาบาลวังจันทร์</v>
          </cell>
          <cell r="C364" t="str">
            <v>วังจันทร์,รพช.</v>
          </cell>
          <cell r="D364" t="str">
            <v>วังจันทร์</v>
          </cell>
          <cell r="E364">
            <v>6</v>
          </cell>
          <cell r="F364" t="str">
            <v>โรงพยาบาลชุมชน</v>
          </cell>
          <cell r="G364" t="str">
            <v>รพช.</v>
          </cell>
          <cell r="H364">
            <v>21</v>
          </cell>
          <cell r="I364" t="str">
            <v>ระยอง</v>
          </cell>
          <cell r="J364" t="str">
            <v>45</v>
          </cell>
          <cell r="K364" t="str">
            <v>S</v>
          </cell>
          <cell r="L364" t="str">
            <v>F2</v>
          </cell>
          <cell r="M364">
            <v>5</v>
          </cell>
          <cell r="N364" t="str">
            <v>F2 &lt;=30,000</v>
          </cell>
          <cell r="O364" t="str">
            <v>001083000</v>
          </cell>
          <cell r="P364" t="str">
            <v>รพช.F2 &lt;=30,000</v>
          </cell>
          <cell r="Q364">
            <v>0</v>
          </cell>
          <cell r="R364">
            <v>0</v>
          </cell>
        </row>
        <row r="365">
          <cell r="A365" t="str">
            <v>10831</v>
          </cell>
          <cell r="B365" t="str">
            <v>โรงพยาบาลบ้านค่าย</v>
          </cell>
          <cell r="C365" t="str">
            <v>บ้านค่าย,รพช.</v>
          </cell>
          <cell r="D365" t="str">
            <v>บ้านค่าย</v>
          </cell>
          <cell r="E365">
            <v>6</v>
          </cell>
          <cell r="F365" t="str">
            <v>โรงพยาบาลชุมชน</v>
          </cell>
          <cell r="G365" t="str">
            <v>รพช.</v>
          </cell>
          <cell r="H365">
            <v>21</v>
          </cell>
          <cell r="I365" t="str">
            <v>ระยอง</v>
          </cell>
          <cell r="J365" t="str">
            <v>53</v>
          </cell>
          <cell r="K365" t="str">
            <v>S</v>
          </cell>
          <cell r="L365" t="str">
            <v>F2</v>
          </cell>
          <cell r="M365">
            <v>6</v>
          </cell>
          <cell r="N365" t="str">
            <v>F2 60,000-90,000</v>
          </cell>
          <cell r="O365" t="str">
            <v>001083100</v>
          </cell>
          <cell r="P365" t="str">
            <v>รพช.F2 &gt;30,000 to 60,000</v>
          </cell>
          <cell r="Q365">
            <v>0</v>
          </cell>
          <cell r="R365">
            <v>0</v>
          </cell>
        </row>
        <row r="366">
          <cell r="A366" t="str">
            <v>10832</v>
          </cell>
          <cell r="B366" t="str">
            <v>โรงพยาบาลปลวกแดง</v>
          </cell>
          <cell r="C366" t="str">
            <v>ปลวกแดง,รพช.</v>
          </cell>
          <cell r="D366" t="str">
            <v>ปลวกแดง</v>
          </cell>
          <cell r="E366">
            <v>6</v>
          </cell>
          <cell r="F366" t="str">
            <v>โรงพยาบาลชุมชน</v>
          </cell>
          <cell r="G366" t="str">
            <v>รพช.</v>
          </cell>
          <cell r="H366">
            <v>21</v>
          </cell>
          <cell r="I366" t="str">
            <v>ระยอง</v>
          </cell>
          <cell r="J366" t="str">
            <v>60</v>
          </cell>
          <cell r="K366" t="str">
            <v>S</v>
          </cell>
          <cell r="L366" t="str">
            <v>F2</v>
          </cell>
          <cell r="M366">
            <v>6</v>
          </cell>
          <cell r="N366" t="str">
            <v>F2 30,000-=60,000</v>
          </cell>
          <cell r="O366" t="str">
            <v>001083200</v>
          </cell>
          <cell r="P366" t="str">
            <v>รพช.F2 &gt;30,000 to 60,000</v>
          </cell>
          <cell r="Q366">
            <v>0</v>
          </cell>
          <cell r="R366">
            <v>0</v>
          </cell>
        </row>
        <row r="367">
          <cell r="A367" t="str">
            <v>22734</v>
          </cell>
          <cell r="B367" t="str">
            <v>โรงพยาบาลเขาชะเมา เฉลิมพระเกียรติ 80 พรรษา</v>
          </cell>
          <cell r="C367" t="str">
            <v>เขาชะเมา เฉลิมพระเกียรติ 80 พรรษา,รพช.</v>
          </cell>
          <cell r="D367" t="str">
            <v>เขาชะเมา เฉลิมพระเกียรติ 80 พรรษา</v>
          </cell>
          <cell r="E367">
            <v>6</v>
          </cell>
          <cell r="F367" t="str">
            <v>โรงพยาบาลชุมชน</v>
          </cell>
          <cell r="G367" t="str">
            <v>รพช.</v>
          </cell>
          <cell r="H367">
            <v>21</v>
          </cell>
          <cell r="I367" t="str">
            <v>ระยอง</v>
          </cell>
          <cell r="J367" t="str">
            <v>26</v>
          </cell>
          <cell r="K367">
            <v>0</v>
          </cell>
          <cell r="L367" t="str">
            <v>F2</v>
          </cell>
          <cell r="M367">
            <v>5</v>
          </cell>
          <cell r="N367" t="str">
            <v>F2 &lt;=30,000</v>
          </cell>
          <cell r="O367" t="str">
            <v>002273400</v>
          </cell>
          <cell r="P367" t="str">
            <v>รพช.F2 &lt;=30,000</v>
          </cell>
          <cell r="Q367">
            <v>0</v>
          </cell>
          <cell r="R367">
            <v>0</v>
          </cell>
        </row>
        <row r="368">
          <cell r="A368" t="str">
            <v>23962</v>
          </cell>
          <cell r="B368" t="str">
            <v>โรงพยาบาลนิคมพัฒนา</v>
          </cell>
          <cell r="C368" t="str">
            <v>นิคมพัฒนา,รพช.</v>
          </cell>
          <cell r="D368" t="str">
            <v>นิคมพัฒนา</v>
          </cell>
          <cell r="E368">
            <v>6</v>
          </cell>
          <cell r="F368" t="str">
            <v>โรงพยาบาลชุมชน</v>
          </cell>
          <cell r="G368" t="str">
            <v>รพช.</v>
          </cell>
          <cell r="H368">
            <v>21</v>
          </cell>
          <cell r="I368" t="str">
            <v>ระยอง</v>
          </cell>
          <cell r="J368" t="str">
            <v>30</v>
          </cell>
          <cell r="K368" t="str">
            <v>S</v>
          </cell>
          <cell r="L368" t="str">
            <v>F2</v>
          </cell>
          <cell r="M368">
            <v>5</v>
          </cell>
          <cell r="N368" t="str">
            <v>F2 30,000-=60,000</v>
          </cell>
          <cell r="O368" t="str">
            <v>002396200</v>
          </cell>
          <cell r="P368" t="str">
            <v>รพช.F2 &lt;=30,000</v>
          </cell>
          <cell r="Q368">
            <v>0</v>
          </cell>
          <cell r="R368">
            <v>0</v>
          </cell>
        </row>
        <row r="369">
          <cell r="A369" t="str">
            <v>10664</v>
          </cell>
          <cell r="B369" t="str">
            <v>โรงพยาบาลพระปกเกล้า</v>
          </cell>
          <cell r="C369" t="str">
            <v>พระปกเกล้า,รพศ.</v>
          </cell>
          <cell r="D369" t="str">
            <v>พระปกเกล้า</v>
          </cell>
          <cell r="E369">
            <v>6</v>
          </cell>
          <cell r="F369" t="str">
            <v>โรงพยาบาลศูนย์</v>
          </cell>
          <cell r="G369" t="str">
            <v>รพศ.</v>
          </cell>
          <cell r="H369">
            <v>22</v>
          </cell>
          <cell r="I369" t="str">
            <v>จันทบุรี</v>
          </cell>
          <cell r="J369" t="str">
            <v>694</v>
          </cell>
          <cell r="K369">
            <v>0</v>
          </cell>
          <cell r="L369" t="str">
            <v>A</v>
          </cell>
          <cell r="M369">
            <v>19</v>
          </cell>
          <cell r="N369" t="str">
            <v>A &lt;=700</v>
          </cell>
          <cell r="O369" t="str">
            <v>001066400</v>
          </cell>
          <cell r="P369" t="str">
            <v>รพศ.A &gt;700 to 1,000</v>
          </cell>
          <cell r="Q369">
            <v>0</v>
          </cell>
          <cell r="R369">
            <v>0</v>
          </cell>
        </row>
        <row r="370">
          <cell r="A370" t="str">
            <v>10834</v>
          </cell>
          <cell r="B370" t="str">
            <v>โรงพยาบาลขลุง</v>
          </cell>
          <cell r="C370" t="str">
            <v>ขลุง,รพช.</v>
          </cell>
          <cell r="D370" t="str">
            <v>ขลุง</v>
          </cell>
          <cell r="E370">
            <v>6</v>
          </cell>
          <cell r="F370" t="str">
            <v>โรงพยาบาลชุมชน</v>
          </cell>
          <cell r="G370" t="str">
            <v>รพช.</v>
          </cell>
          <cell r="H370">
            <v>22</v>
          </cell>
          <cell r="I370" t="str">
            <v>จันทบุรี</v>
          </cell>
          <cell r="J370" t="str">
            <v>30</v>
          </cell>
          <cell r="K370" t="str">
            <v>S</v>
          </cell>
          <cell r="L370" t="str">
            <v>F1</v>
          </cell>
          <cell r="M370">
            <v>9</v>
          </cell>
          <cell r="N370" t="str">
            <v>F1 50,000-100,000</v>
          </cell>
          <cell r="O370" t="str">
            <v>001083400</v>
          </cell>
          <cell r="P370" t="str">
            <v>รพช.F1 &lt;=50,000</v>
          </cell>
          <cell r="Q370">
            <v>0</v>
          </cell>
          <cell r="R370">
            <v>0</v>
          </cell>
        </row>
        <row r="371">
          <cell r="A371" t="str">
            <v>10835</v>
          </cell>
          <cell r="B371" t="str">
            <v>โรงพยาบาลท่าใหม่</v>
          </cell>
          <cell r="C371" t="str">
            <v>ท่าใหม่,รพช.</v>
          </cell>
          <cell r="D371" t="str">
            <v>ท่าใหม่</v>
          </cell>
          <cell r="E371">
            <v>6</v>
          </cell>
          <cell r="F371" t="str">
            <v>โรงพยาบาลชุมชน</v>
          </cell>
          <cell r="G371" t="str">
            <v>รพช.</v>
          </cell>
          <cell r="H371">
            <v>22</v>
          </cell>
          <cell r="I371" t="str">
            <v>จันทบุรี</v>
          </cell>
          <cell r="J371" t="str">
            <v>30</v>
          </cell>
          <cell r="K371" t="str">
            <v>S</v>
          </cell>
          <cell r="L371" t="str">
            <v>F2</v>
          </cell>
          <cell r="M371">
            <v>5</v>
          </cell>
          <cell r="N371" t="str">
            <v>F2 60,000-90,000</v>
          </cell>
          <cell r="O371" t="str">
            <v>001083500</v>
          </cell>
          <cell r="P371" t="str">
            <v>รพช.F2 &lt;=30,000</v>
          </cell>
          <cell r="Q371">
            <v>0</v>
          </cell>
          <cell r="R371">
            <v>0</v>
          </cell>
        </row>
        <row r="372">
          <cell r="A372" t="str">
            <v>10836</v>
          </cell>
          <cell r="B372" t="str">
            <v>โรงพยาบาลเขาสุกิม</v>
          </cell>
          <cell r="C372" t="str">
            <v>เขาสุกิม,รพช.</v>
          </cell>
          <cell r="D372" t="str">
            <v>เขาสุกิม</v>
          </cell>
          <cell r="E372">
            <v>6</v>
          </cell>
          <cell r="F372" t="str">
            <v>โรงพยาบาลชุมชน</v>
          </cell>
          <cell r="G372" t="str">
            <v>รพช.</v>
          </cell>
          <cell r="H372">
            <v>22</v>
          </cell>
          <cell r="I372" t="str">
            <v>จันทบุรี</v>
          </cell>
          <cell r="J372" t="str">
            <v>30</v>
          </cell>
          <cell r="K372" t="str">
            <v>S</v>
          </cell>
          <cell r="L372" t="str">
            <v>F2</v>
          </cell>
          <cell r="M372">
            <v>5</v>
          </cell>
          <cell r="N372" t="str">
            <v>F2 60,000-90,000</v>
          </cell>
          <cell r="O372" t="str">
            <v>001083600</v>
          </cell>
          <cell r="P372" t="str">
            <v>รพช.F2 &lt;=30,000</v>
          </cell>
          <cell r="Q372">
            <v>0</v>
          </cell>
          <cell r="R372">
            <v>0</v>
          </cell>
        </row>
        <row r="373">
          <cell r="A373" t="str">
            <v>10837</v>
          </cell>
          <cell r="B373" t="str">
            <v>โรงพยาบาลสองพี่น้อง</v>
          </cell>
          <cell r="C373" t="str">
            <v>สองพี่น้อง,รพช.</v>
          </cell>
          <cell r="D373" t="str">
            <v>สองพี่น้อง</v>
          </cell>
          <cell r="E373">
            <v>6</v>
          </cell>
          <cell r="F373" t="str">
            <v>โรงพยาบาลชุมชน</v>
          </cell>
          <cell r="G373" t="str">
            <v>รพช.</v>
          </cell>
          <cell r="H373">
            <v>22</v>
          </cell>
          <cell r="I373" t="str">
            <v>จันทบุรี</v>
          </cell>
          <cell r="J373" t="str">
            <v>26</v>
          </cell>
          <cell r="K373" t="str">
            <v>S</v>
          </cell>
          <cell r="L373" t="str">
            <v>F2</v>
          </cell>
          <cell r="M373">
            <v>5</v>
          </cell>
          <cell r="N373" t="str">
            <v>F2 60,000-90,000</v>
          </cell>
          <cell r="O373" t="str">
            <v>001083700</v>
          </cell>
          <cell r="P373" t="str">
            <v>รพช.F2 &lt;=30,000</v>
          </cell>
          <cell r="Q373">
            <v>0</v>
          </cell>
          <cell r="R373">
            <v>0</v>
          </cell>
        </row>
        <row r="374">
          <cell r="A374" t="str">
            <v>10838</v>
          </cell>
          <cell r="B374" t="str">
            <v>โรงพยาบาลโป่งน้ำร้อน</v>
          </cell>
          <cell r="C374" t="str">
            <v>โป่งน้ำร้อน,รพช.</v>
          </cell>
          <cell r="D374" t="str">
            <v>โป่งน้ำร้อน</v>
          </cell>
          <cell r="E374">
            <v>6</v>
          </cell>
          <cell r="F374" t="str">
            <v>โรงพยาบาลชุมชน</v>
          </cell>
          <cell r="G374" t="str">
            <v>รพช.</v>
          </cell>
          <cell r="H374">
            <v>22</v>
          </cell>
          <cell r="I374" t="str">
            <v>จันทบุรี</v>
          </cell>
          <cell r="J374" t="str">
            <v>69</v>
          </cell>
          <cell r="K374">
            <v>0</v>
          </cell>
          <cell r="L374" t="str">
            <v>F2</v>
          </cell>
          <cell r="M374">
            <v>6</v>
          </cell>
          <cell r="N374" t="str">
            <v>F2 30,000-=60,000</v>
          </cell>
          <cell r="O374" t="str">
            <v>001083800</v>
          </cell>
          <cell r="P374" t="str">
            <v>รพช.F2 &gt;30,000 to 60,000</v>
          </cell>
          <cell r="Q374">
            <v>0</v>
          </cell>
          <cell r="R374">
            <v>0</v>
          </cell>
        </row>
        <row r="375">
          <cell r="A375" t="str">
            <v>10839</v>
          </cell>
          <cell r="B375" t="str">
            <v>โรงพยาบาลมะขาม</v>
          </cell>
          <cell r="C375" t="str">
            <v>มะขาม,รพช.</v>
          </cell>
          <cell r="D375" t="str">
            <v>มะขาม</v>
          </cell>
          <cell r="E375">
            <v>6</v>
          </cell>
          <cell r="F375" t="str">
            <v>โรงพยาบาลชุมชน</v>
          </cell>
          <cell r="G375" t="str">
            <v>รพช.</v>
          </cell>
          <cell r="H375">
            <v>22</v>
          </cell>
          <cell r="I375" t="str">
            <v>จันทบุรี</v>
          </cell>
          <cell r="J375" t="str">
            <v>36</v>
          </cell>
          <cell r="K375">
            <v>0</v>
          </cell>
          <cell r="L375" t="str">
            <v>F1</v>
          </cell>
          <cell r="M375">
            <v>9</v>
          </cell>
          <cell r="N375" t="str">
            <v>F1 &lt;=50,000</v>
          </cell>
          <cell r="O375" t="str">
            <v>001083900</v>
          </cell>
          <cell r="P375" t="str">
            <v>รพช.F1 &lt;=50,000</v>
          </cell>
          <cell r="Q375">
            <v>0</v>
          </cell>
          <cell r="R375">
            <v>0</v>
          </cell>
        </row>
        <row r="376">
          <cell r="A376" t="str">
            <v>10840</v>
          </cell>
          <cell r="B376" t="str">
            <v>โรงพยาบาลแหลมสิงห์</v>
          </cell>
          <cell r="C376" t="str">
            <v>แหลมสิงห์,รพช.</v>
          </cell>
          <cell r="D376" t="str">
            <v>แหลมสิงห์</v>
          </cell>
          <cell r="E376">
            <v>6</v>
          </cell>
          <cell r="F376" t="str">
            <v>โรงพยาบาลชุมชน</v>
          </cell>
          <cell r="G376" t="str">
            <v>รพช.</v>
          </cell>
          <cell r="H376">
            <v>22</v>
          </cell>
          <cell r="I376" t="str">
            <v>จันทบุรี</v>
          </cell>
          <cell r="J376" t="str">
            <v>46</v>
          </cell>
          <cell r="K376">
            <v>0</v>
          </cell>
          <cell r="L376" t="str">
            <v>F2</v>
          </cell>
          <cell r="M376">
            <v>5</v>
          </cell>
          <cell r="N376" t="str">
            <v>F2 30,000-=60,000</v>
          </cell>
          <cell r="O376" t="str">
            <v>001084000</v>
          </cell>
          <cell r="P376" t="str">
            <v>รพช.F2 &lt;=30,000</v>
          </cell>
          <cell r="Q376">
            <v>0</v>
          </cell>
          <cell r="R376">
            <v>0</v>
          </cell>
        </row>
        <row r="377">
          <cell r="A377" t="str">
            <v>10841</v>
          </cell>
          <cell r="B377" t="str">
            <v>โรงพยาบาลสอยดาว</v>
          </cell>
          <cell r="C377" t="str">
            <v>สอยดาว,รพช.</v>
          </cell>
          <cell r="D377" t="str">
            <v>สอยดาว</v>
          </cell>
          <cell r="E377">
            <v>6</v>
          </cell>
          <cell r="F377" t="str">
            <v>โรงพยาบาลชุมชน</v>
          </cell>
          <cell r="G377" t="str">
            <v>รพช.</v>
          </cell>
          <cell r="H377">
            <v>22</v>
          </cell>
          <cell r="I377" t="str">
            <v>จันทบุรี</v>
          </cell>
          <cell r="J377" t="str">
            <v>62</v>
          </cell>
          <cell r="K377">
            <v>0</v>
          </cell>
          <cell r="L377" t="str">
            <v>F1</v>
          </cell>
          <cell r="M377">
            <v>10</v>
          </cell>
          <cell r="N377" t="str">
            <v>F1 50,000-100,000</v>
          </cell>
          <cell r="O377" t="str">
            <v>001084100</v>
          </cell>
          <cell r="P377" t="str">
            <v>รพช.F1 &gt;50,000 to 100,000</v>
          </cell>
          <cell r="Q377">
            <v>0</v>
          </cell>
          <cell r="R377">
            <v>0</v>
          </cell>
        </row>
        <row r="378">
          <cell r="A378" t="str">
            <v>10842</v>
          </cell>
          <cell r="B378" t="str">
            <v>โรงพยาบาลแก่งหางแมว</v>
          </cell>
          <cell r="C378" t="str">
            <v>แก่งหางแมว,รพช.</v>
          </cell>
          <cell r="D378" t="str">
            <v>แก่งหางแมว</v>
          </cell>
          <cell r="E378">
            <v>6</v>
          </cell>
          <cell r="F378" t="str">
            <v>โรงพยาบาลชุมชน</v>
          </cell>
          <cell r="G378" t="str">
            <v>รพช.</v>
          </cell>
          <cell r="H378">
            <v>22</v>
          </cell>
          <cell r="I378" t="str">
            <v>จันทบุรี</v>
          </cell>
          <cell r="J378" t="str">
            <v>30</v>
          </cell>
          <cell r="K378">
            <v>0</v>
          </cell>
          <cell r="L378" t="str">
            <v>F2</v>
          </cell>
          <cell r="M378">
            <v>6</v>
          </cell>
          <cell r="N378" t="str">
            <v>F2 30,000-=60,000</v>
          </cell>
          <cell r="O378" t="str">
            <v>001084200</v>
          </cell>
          <cell r="P378" t="str">
            <v>รพช.F2 &gt;30,000 to 60,000</v>
          </cell>
          <cell r="Q378">
            <v>0</v>
          </cell>
          <cell r="R378">
            <v>0</v>
          </cell>
        </row>
        <row r="379">
          <cell r="A379" t="str">
            <v>10843</v>
          </cell>
          <cell r="B379" t="str">
            <v>โรงพยาบาลนายายอาม</v>
          </cell>
          <cell r="C379" t="str">
            <v>นายายอาม,รพช.</v>
          </cell>
          <cell r="D379" t="str">
            <v>นายายอาม</v>
          </cell>
          <cell r="E379">
            <v>6</v>
          </cell>
          <cell r="F379" t="str">
            <v>โรงพยาบาลชุมชน</v>
          </cell>
          <cell r="G379" t="str">
            <v>รพช.</v>
          </cell>
          <cell r="H379">
            <v>22</v>
          </cell>
          <cell r="I379" t="str">
            <v>จันทบุรี</v>
          </cell>
          <cell r="J379" t="str">
            <v>34</v>
          </cell>
          <cell r="K379">
            <v>0</v>
          </cell>
          <cell r="L379" t="str">
            <v>F1</v>
          </cell>
          <cell r="M379">
            <v>9</v>
          </cell>
          <cell r="N379" t="str">
            <v>F1 &lt;=50,000</v>
          </cell>
          <cell r="O379" t="str">
            <v>001084300</v>
          </cell>
          <cell r="P379" t="str">
            <v>รพช.F1 &lt;=50,000</v>
          </cell>
          <cell r="Q379">
            <v>0</v>
          </cell>
          <cell r="R379">
            <v>0</v>
          </cell>
        </row>
        <row r="380">
          <cell r="A380" t="str">
            <v>10844</v>
          </cell>
          <cell r="B380" t="str">
            <v>โรงพยาบาลเขาคิชฌกูฏ</v>
          </cell>
          <cell r="C380" t="str">
            <v>เขาคิชฌกูฏ,รพช.</v>
          </cell>
          <cell r="D380" t="str">
            <v>เขาคิชฌกูฏ</v>
          </cell>
          <cell r="E380">
            <v>6</v>
          </cell>
          <cell r="F380" t="str">
            <v>โรงพยาบาลชุมชน</v>
          </cell>
          <cell r="G380" t="str">
            <v>รพช.</v>
          </cell>
          <cell r="H380">
            <v>22</v>
          </cell>
          <cell r="I380" t="str">
            <v>จันทบุรี</v>
          </cell>
          <cell r="J380" t="str">
            <v>30</v>
          </cell>
          <cell r="K380" t="str">
            <v>S</v>
          </cell>
          <cell r="L380" t="str">
            <v>F2</v>
          </cell>
          <cell r="M380">
            <v>5</v>
          </cell>
          <cell r="N380" t="str">
            <v>F2 &lt;=30,000</v>
          </cell>
          <cell r="O380" t="str">
            <v>001084400</v>
          </cell>
          <cell r="P380" t="str">
            <v>รพช.F2 &lt;=30,000</v>
          </cell>
          <cell r="Q380">
            <v>0</v>
          </cell>
          <cell r="R380">
            <v>0</v>
          </cell>
        </row>
        <row r="381">
          <cell r="A381" t="str">
            <v>10696</v>
          </cell>
          <cell r="B381" t="str">
            <v>โรงพยาบาลตราด</v>
          </cell>
          <cell r="C381" t="str">
            <v>ตราด,รพท.</v>
          </cell>
          <cell r="D381" t="str">
            <v>ตราด</v>
          </cell>
          <cell r="E381">
            <v>6</v>
          </cell>
          <cell r="F381" t="str">
            <v>โรงพยาบาลทั่วไป</v>
          </cell>
          <cell r="G381" t="str">
            <v>รพท.</v>
          </cell>
          <cell r="H381">
            <v>23</v>
          </cell>
          <cell r="I381" t="str">
            <v>ตราด</v>
          </cell>
          <cell r="J381" t="str">
            <v>312</v>
          </cell>
          <cell r="K381">
            <v>0</v>
          </cell>
          <cell r="L381" t="str">
            <v>S</v>
          </cell>
          <cell r="M381">
            <v>16</v>
          </cell>
          <cell r="N381" t="str">
            <v>S &lt;=400</v>
          </cell>
          <cell r="O381" t="str">
            <v>001069600</v>
          </cell>
          <cell r="P381" t="str">
            <v>รพท.S &lt;=400</v>
          </cell>
          <cell r="Q381">
            <v>0</v>
          </cell>
          <cell r="R381">
            <v>0</v>
          </cell>
        </row>
        <row r="382">
          <cell r="A382" t="str">
            <v>10845</v>
          </cell>
          <cell r="B382" t="str">
            <v>โรงพยาบาลคลองใหญ่</v>
          </cell>
          <cell r="C382" t="str">
            <v>คลองใหญ่,รพช.</v>
          </cell>
          <cell r="D382" t="str">
            <v>คลองใหญ่</v>
          </cell>
          <cell r="E382">
            <v>6</v>
          </cell>
          <cell r="F382" t="str">
            <v>โรงพยาบาลชุมชน</v>
          </cell>
          <cell r="G382" t="str">
            <v>รพช.</v>
          </cell>
          <cell r="H382">
            <v>23</v>
          </cell>
          <cell r="I382" t="str">
            <v>ตราด</v>
          </cell>
          <cell r="J382" t="str">
            <v>33</v>
          </cell>
          <cell r="K382" t="str">
            <v>S</v>
          </cell>
          <cell r="L382" t="str">
            <v>F2</v>
          </cell>
          <cell r="M382">
            <v>5</v>
          </cell>
          <cell r="N382" t="str">
            <v>F2 &lt;=30,000</v>
          </cell>
          <cell r="O382" t="str">
            <v>001084500</v>
          </cell>
          <cell r="P382" t="str">
            <v>รพช.F2 &lt;=30,000</v>
          </cell>
          <cell r="Q382">
            <v>0</v>
          </cell>
          <cell r="R382">
            <v>0</v>
          </cell>
        </row>
        <row r="383">
          <cell r="A383" t="str">
            <v>10846</v>
          </cell>
          <cell r="B383" t="str">
            <v>โรงพยาบาลเขาสมิง</v>
          </cell>
          <cell r="C383" t="str">
            <v>เขาสมิง,รพช.</v>
          </cell>
          <cell r="D383" t="str">
            <v>เขาสมิง</v>
          </cell>
          <cell r="E383">
            <v>6</v>
          </cell>
          <cell r="F383" t="str">
            <v>โรงพยาบาลชุมชน</v>
          </cell>
          <cell r="G383" t="str">
            <v>รพช.</v>
          </cell>
          <cell r="H383">
            <v>23</v>
          </cell>
          <cell r="I383" t="str">
            <v>ตราด</v>
          </cell>
          <cell r="J383" t="str">
            <v>34</v>
          </cell>
          <cell r="K383" t="str">
            <v>S</v>
          </cell>
          <cell r="L383" t="str">
            <v>F2</v>
          </cell>
          <cell r="M383">
            <v>6</v>
          </cell>
          <cell r="N383" t="str">
            <v>F2 30,000-=60,000</v>
          </cell>
          <cell r="O383" t="str">
            <v>001084600</v>
          </cell>
          <cell r="P383" t="str">
            <v>รพช.F2 &gt;30,000 to 60,000</v>
          </cell>
          <cell r="Q383">
            <v>0</v>
          </cell>
          <cell r="R383">
            <v>0</v>
          </cell>
        </row>
        <row r="384">
          <cell r="A384" t="str">
            <v>10847</v>
          </cell>
          <cell r="B384" t="str">
            <v>โรงพยาบาลบ่อไร่</v>
          </cell>
          <cell r="C384" t="str">
            <v>บ่อไร่,รพช.</v>
          </cell>
          <cell r="D384" t="str">
            <v>บ่อไร่</v>
          </cell>
          <cell r="E384">
            <v>6</v>
          </cell>
          <cell r="F384" t="str">
            <v>โรงพยาบาลชุมชน</v>
          </cell>
          <cell r="G384" t="str">
            <v>รพช.</v>
          </cell>
          <cell r="H384">
            <v>23</v>
          </cell>
          <cell r="I384" t="str">
            <v>ตราด</v>
          </cell>
          <cell r="J384" t="str">
            <v>36</v>
          </cell>
          <cell r="K384" t="str">
            <v>S</v>
          </cell>
          <cell r="L384" t="str">
            <v>F2</v>
          </cell>
          <cell r="M384">
            <v>5</v>
          </cell>
          <cell r="N384" t="str">
            <v>F2 30,000-=60,000</v>
          </cell>
          <cell r="O384" t="str">
            <v>001084700</v>
          </cell>
          <cell r="P384" t="str">
            <v>รพช.F2 &lt;=30,000</v>
          </cell>
          <cell r="Q384">
            <v>0</v>
          </cell>
          <cell r="R384">
            <v>0</v>
          </cell>
        </row>
        <row r="385">
          <cell r="A385" t="str">
            <v>10848</v>
          </cell>
          <cell r="B385" t="str">
            <v>โรงพยาบาลแหลมงอบ</v>
          </cell>
          <cell r="C385" t="str">
            <v>แหลมงอบ,รพช.</v>
          </cell>
          <cell r="D385" t="str">
            <v>แหลมงอบ</v>
          </cell>
          <cell r="E385">
            <v>6</v>
          </cell>
          <cell r="F385" t="str">
            <v>โรงพยาบาลชุมชน</v>
          </cell>
          <cell r="G385" t="str">
            <v>รพช.</v>
          </cell>
          <cell r="H385">
            <v>23</v>
          </cell>
          <cell r="I385" t="str">
            <v>ตราด</v>
          </cell>
          <cell r="J385" t="str">
            <v>33</v>
          </cell>
          <cell r="K385" t="str">
            <v>S</v>
          </cell>
          <cell r="L385" t="str">
            <v>F2</v>
          </cell>
          <cell r="M385">
            <v>5</v>
          </cell>
          <cell r="N385" t="str">
            <v>F2 &lt;=30,000</v>
          </cell>
          <cell r="O385" t="str">
            <v>001084800</v>
          </cell>
          <cell r="P385" t="str">
            <v>รพช.F2 &lt;=30,000</v>
          </cell>
          <cell r="Q385">
            <v>0</v>
          </cell>
          <cell r="R385">
            <v>0</v>
          </cell>
        </row>
        <row r="386">
          <cell r="A386" t="str">
            <v>10849</v>
          </cell>
          <cell r="B386" t="str">
            <v>โรงพยาบาลเกาะกูด</v>
          </cell>
          <cell r="C386" t="str">
            <v>เกาะกูด,รพช.</v>
          </cell>
          <cell r="D386" t="str">
            <v>เกาะกูด</v>
          </cell>
          <cell r="E386">
            <v>6</v>
          </cell>
          <cell r="F386" t="str">
            <v>โรงพยาบาลชุมชน</v>
          </cell>
          <cell r="G386" t="str">
            <v>รพช.</v>
          </cell>
          <cell r="H386">
            <v>23</v>
          </cell>
          <cell r="I386" t="str">
            <v>ตราด</v>
          </cell>
          <cell r="J386" t="str">
            <v>7</v>
          </cell>
          <cell r="K386" t="str">
            <v>S</v>
          </cell>
          <cell r="L386" t="str">
            <v>F3</v>
          </cell>
          <cell r="M386">
            <v>2</v>
          </cell>
          <cell r="N386" t="str">
            <v>Is. any Pop</v>
          </cell>
          <cell r="O386" t="str">
            <v>001084900</v>
          </cell>
          <cell r="P386" t="str">
            <v>รพช.F3 &lt;=15,000</v>
          </cell>
          <cell r="Q386">
            <v>0</v>
          </cell>
          <cell r="R386">
            <v>0</v>
          </cell>
        </row>
        <row r="387">
          <cell r="A387" t="str">
            <v>13816</v>
          </cell>
          <cell r="B387" t="str">
            <v>โรงพยาบาลเกาะช้าง</v>
          </cell>
          <cell r="C387" t="str">
            <v>เกาะช้าง,รพช.</v>
          </cell>
          <cell r="D387" t="str">
            <v>เกาะช้าง</v>
          </cell>
          <cell r="E387">
            <v>6</v>
          </cell>
          <cell r="F387" t="str">
            <v>โรงพยาบาลชุมชน</v>
          </cell>
          <cell r="G387" t="str">
            <v>รพช.</v>
          </cell>
          <cell r="H387">
            <v>23</v>
          </cell>
          <cell r="I387" t="str">
            <v>ตราด</v>
          </cell>
          <cell r="J387" t="str">
            <v>26</v>
          </cell>
          <cell r="K387" t="str">
            <v>S</v>
          </cell>
          <cell r="L387" t="str">
            <v>F2</v>
          </cell>
          <cell r="M387">
            <v>5</v>
          </cell>
          <cell r="N387" t="str">
            <v>Is. any Pop</v>
          </cell>
          <cell r="O387" t="str">
            <v>001381600</v>
          </cell>
          <cell r="P387" t="str">
            <v>รพช.F2 &lt;=30,000</v>
          </cell>
          <cell r="Q387">
            <v>0</v>
          </cell>
          <cell r="R387">
            <v>0</v>
          </cell>
        </row>
        <row r="388">
          <cell r="A388" t="str">
            <v>10697</v>
          </cell>
          <cell r="B388" t="str">
            <v>โรงพยาบาลพุทธโสธร</v>
          </cell>
          <cell r="C388" t="str">
            <v>พุทธโสธร,รพท.</v>
          </cell>
          <cell r="D388" t="str">
            <v>พุทธโสธร</v>
          </cell>
          <cell r="E388">
            <v>6</v>
          </cell>
          <cell r="F388" t="str">
            <v>โรงพยาบาลทั่วไป</v>
          </cell>
          <cell r="G388" t="str">
            <v>รพท.</v>
          </cell>
          <cell r="H388">
            <v>24</v>
          </cell>
          <cell r="I388" t="str">
            <v>ฉะเชิงเทรา</v>
          </cell>
          <cell r="J388" t="str">
            <v>585</v>
          </cell>
          <cell r="K388">
            <v>0</v>
          </cell>
          <cell r="L388" t="str">
            <v>A</v>
          </cell>
          <cell r="M388">
            <v>18</v>
          </cell>
          <cell r="N388" t="str">
            <v>A &lt;=700</v>
          </cell>
          <cell r="O388" t="str">
            <v>001069700</v>
          </cell>
          <cell r="P388" t="str">
            <v>รพศ.A &lt;=700</v>
          </cell>
          <cell r="Q388">
            <v>0</v>
          </cell>
          <cell r="R388">
            <v>0</v>
          </cell>
        </row>
        <row r="389">
          <cell r="A389" t="str">
            <v>10833</v>
          </cell>
          <cell r="B389" t="str">
            <v>โรงพยาบาลท่าตะเกียบ</v>
          </cell>
          <cell r="C389" t="str">
            <v>ท่าตะเกียบ,รพช.</v>
          </cell>
          <cell r="D389" t="str">
            <v>ท่าตะเกียบ</v>
          </cell>
          <cell r="E389">
            <v>6</v>
          </cell>
          <cell r="F389" t="str">
            <v>โรงพยาบาลชุมชน</v>
          </cell>
          <cell r="G389" t="str">
            <v>รพช.</v>
          </cell>
          <cell r="H389">
            <v>24</v>
          </cell>
          <cell r="I389" t="str">
            <v>ฉะเชิงเทรา</v>
          </cell>
          <cell r="J389" t="str">
            <v>31</v>
          </cell>
          <cell r="K389" t="str">
            <v>S</v>
          </cell>
          <cell r="L389" t="str">
            <v>F2</v>
          </cell>
          <cell r="M389">
            <v>6</v>
          </cell>
          <cell r="N389" t="str">
            <v>F2 30,000-=60,000</v>
          </cell>
          <cell r="O389" t="str">
            <v>001083300</v>
          </cell>
          <cell r="P389" t="str">
            <v>รพช.F2 &gt;30,000 to 60,000</v>
          </cell>
          <cell r="Q389">
            <v>0</v>
          </cell>
          <cell r="R389">
            <v>0</v>
          </cell>
        </row>
        <row r="390">
          <cell r="A390" t="str">
            <v>10850</v>
          </cell>
          <cell r="B390" t="str">
            <v>โรงพยาบาลบางคล้า</v>
          </cell>
          <cell r="C390" t="str">
            <v>บางคล้า,รพช.</v>
          </cell>
          <cell r="D390" t="str">
            <v>บางคล้า</v>
          </cell>
          <cell r="E390">
            <v>6</v>
          </cell>
          <cell r="F390" t="str">
            <v>โรงพยาบาลชุมชน</v>
          </cell>
          <cell r="G390" t="str">
            <v>รพช.</v>
          </cell>
          <cell r="H390">
            <v>24</v>
          </cell>
          <cell r="I390" t="str">
            <v>ฉะเชิงเทรา</v>
          </cell>
          <cell r="J390" t="str">
            <v>34</v>
          </cell>
          <cell r="K390" t="str">
            <v>S</v>
          </cell>
          <cell r="L390" t="str">
            <v>F2</v>
          </cell>
          <cell r="M390">
            <v>6</v>
          </cell>
          <cell r="N390" t="str">
            <v>F2 30,000-=60,000</v>
          </cell>
          <cell r="O390" t="str">
            <v>001085000</v>
          </cell>
          <cell r="P390" t="str">
            <v>รพช.F2 &gt;30,000 to 60,000</v>
          </cell>
          <cell r="Q390">
            <v>0</v>
          </cell>
          <cell r="R390">
            <v>0</v>
          </cell>
        </row>
        <row r="391">
          <cell r="A391" t="str">
            <v>10851</v>
          </cell>
          <cell r="B391" t="str">
            <v>โรงพยาบาลบางน้ำเปรี้ยว</v>
          </cell>
          <cell r="C391" t="str">
            <v>บางน้ำเปรี้ยว,รพช.</v>
          </cell>
          <cell r="D391" t="str">
            <v>บางน้ำเปรี้ยว</v>
          </cell>
          <cell r="E391">
            <v>6</v>
          </cell>
          <cell r="F391" t="str">
            <v>โรงพยาบาลชุมชน</v>
          </cell>
          <cell r="G391" t="str">
            <v>รพช.</v>
          </cell>
          <cell r="H391">
            <v>24</v>
          </cell>
          <cell r="I391" t="str">
            <v>ฉะเชิงเทรา</v>
          </cell>
          <cell r="J391" t="str">
            <v>65</v>
          </cell>
          <cell r="K391" t="str">
            <v>S</v>
          </cell>
          <cell r="L391" t="str">
            <v>F1</v>
          </cell>
          <cell r="M391">
            <v>10</v>
          </cell>
          <cell r="N391" t="str">
            <v>F1 50,000-100,000</v>
          </cell>
          <cell r="O391" t="str">
            <v>001085100</v>
          </cell>
          <cell r="P391" t="str">
            <v>รพช.F1 &gt;50,000 to 100,000</v>
          </cell>
          <cell r="Q391">
            <v>0</v>
          </cell>
          <cell r="R391">
            <v>0</v>
          </cell>
        </row>
        <row r="392">
          <cell r="A392" t="str">
            <v>10852</v>
          </cell>
          <cell r="B392" t="str">
            <v>โรงพยาบาลบางปะกง</v>
          </cell>
          <cell r="C392" t="str">
            <v>บางปะกง,รพช.</v>
          </cell>
          <cell r="D392" t="str">
            <v>บางปะกง</v>
          </cell>
          <cell r="E392">
            <v>6</v>
          </cell>
          <cell r="F392" t="str">
            <v>โรงพยาบาลชุมชน</v>
          </cell>
          <cell r="G392" t="str">
            <v>รพช.</v>
          </cell>
          <cell r="H392">
            <v>24</v>
          </cell>
          <cell r="I392" t="str">
            <v>ฉะเชิงเทรา</v>
          </cell>
          <cell r="J392" t="str">
            <v>90</v>
          </cell>
          <cell r="K392" t="str">
            <v>S</v>
          </cell>
          <cell r="L392" t="str">
            <v>F1</v>
          </cell>
          <cell r="M392">
            <v>10</v>
          </cell>
          <cell r="N392" t="str">
            <v>F1 50,000-100,000</v>
          </cell>
          <cell r="O392" t="str">
            <v>001085200</v>
          </cell>
          <cell r="P392" t="str">
            <v>รพช.F1 &gt;50,000 to 100,000</v>
          </cell>
          <cell r="Q392">
            <v>0</v>
          </cell>
          <cell r="R392">
            <v>0</v>
          </cell>
        </row>
        <row r="393">
          <cell r="A393" t="str">
            <v>10853</v>
          </cell>
          <cell r="B393" t="str">
            <v>โรงพยาบาลบ้านโพธิ์</v>
          </cell>
          <cell r="C393" t="str">
            <v>บ้านโพธิ์,รพช.</v>
          </cell>
          <cell r="D393" t="str">
            <v>บ้านโพธิ์</v>
          </cell>
          <cell r="E393">
            <v>6</v>
          </cell>
          <cell r="F393" t="str">
            <v>โรงพยาบาลชุมชน</v>
          </cell>
          <cell r="G393" t="str">
            <v>รพช.</v>
          </cell>
          <cell r="H393">
            <v>24</v>
          </cell>
          <cell r="I393" t="str">
            <v>ฉะเชิงเทรา</v>
          </cell>
          <cell r="J393" t="str">
            <v>44</v>
          </cell>
          <cell r="K393" t="str">
            <v>S</v>
          </cell>
          <cell r="L393" t="str">
            <v>F2</v>
          </cell>
          <cell r="M393">
            <v>6</v>
          </cell>
          <cell r="N393" t="str">
            <v>F2 30,000-=60,000</v>
          </cell>
          <cell r="O393" t="str">
            <v>001085300</v>
          </cell>
          <cell r="P393" t="str">
            <v>รพช.F2 &gt;30,000 to 60,000</v>
          </cell>
          <cell r="Q393">
            <v>0</v>
          </cell>
          <cell r="R393">
            <v>0</v>
          </cell>
        </row>
        <row r="394">
          <cell r="A394" t="str">
            <v>10854</v>
          </cell>
          <cell r="B394" t="str">
            <v>โรงพยาบาลพนมสารคาม</v>
          </cell>
          <cell r="C394" t="str">
            <v>พนมสารคาม,รพช.</v>
          </cell>
          <cell r="D394" t="str">
            <v>พนมสารคาม</v>
          </cell>
          <cell r="E394">
            <v>6</v>
          </cell>
          <cell r="F394" t="str">
            <v>โรงพยาบาลชุมชน</v>
          </cell>
          <cell r="G394" t="str">
            <v>รพช.</v>
          </cell>
          <cell r="H394">
            <v>24</v>
          </cell>
          <cell r="I394" t="str">
            <v>ฉะเชิงเทรา</v>
          </cell>
          <cell r="J394" t="str">
            <v>116</v>
          </cell>
          <cell r="K394" t="str">
            <v>S</v>
          </cell>
          <cell r="L394" t="str">
            <v>M2</v>
          </cell>
          <cell r="M394">
            <v>13</v>
          </cell>
          <cell r="N394" t="str">
            <v>M2 &gt;100</v>
          </cell>
          <cell r="O394" t="str">
            <v>001085400</v>
          </cell>
          <cell r="P394" t="str">
            <v>รพช.M2 &gt;100</v>
          </cell>
          <cell r="Q394">
            <v>0</v>
          </cell>
          <cell r="R394">
            <v>0</v>
          </cell>
        </row>
        <row r="395">
          <cell r="A395" t="str">
            <v>10855</v>
          </cell>
          <cell r="B395" t="str">
            <v>โรงพยาบาลสนามชัยเขต</v>
          </cell>
          <cell r="C395" t="str">
            <v>สนามชัยเขต,รพช.</v>
          </cell>
          <cell r="D395" t="str">
            <v>สนามชัยเขต</v>
          </cell>
          <cell r="E395">
            <v>6</v>
          </cell>
          <cell r="F395" t="str">
            <v>โรงพยาบาลชุมชน</v>
          </cell>
          <cell r="G395" t="str">
            <v>รพช.</v>
          </cell>
          <cell r="H395">
            <v>24</v>
          </cell>
          <cell r="I395" t="str">
            <v>ฉะเชิงเทรา</v>
          </cell>
          <cell r="J395" t="str">
            <v>111</v>
          </cell>
          <cell r="K395" t="str">
            <v>S</v>
          </cell>
          <cell r="L395" t="str">
            <v>F1</v>
          </cell>
          <cell r="M395">
            <v>10</v>
          </cell>
          <cell r="N395" t="str">
            <v>F1 50,000-100,000</v>
          </cell>
          <cell r="O395" t="str">
            <v>001085500</v>
          </cell>
          <cell r="P395" t="str">
            <v>รพช.F1 &gt;50,000 to 100,000</v>
          </cell>
          <cell r="Q395">
            <v>0</v>
          </cell>
          <cell r="R395">
            <v>0</v>
          </cell>
        </row>
        <row r="396">
          <cell r="A396" t="str">
            <v>10856</v>
          </cell>
          <cell r="B396" t="str">
            <v>โรงพยาบาลแปลงยาว</v>
          </cell>
          <cell r="C396" t="str">
            <v>แปลงยาว,รพช.</v>
          </cell>
          <cell r="D396" t="str">
            <v>แปลงยาว</v>
          </cell>
          <cell r="E396">
            <v>6</v>
          </cell>
          <cell r="F396" t="str">
            <v>โรงพยาบาลชุมชน</v>
          </cell>
          <cell r="G396" t="str">
            <v>รพช.</v>
          </cell>
          <cell r="H396">
            <v>24</v>
          </cell>
          <cell r="I396" t="str">
            <v>ฉะเชิงเทรา</v>
          </cell>
          <cell r="J396" t="str">
            <v>40</v>
          </cell>
          <cell r="K396" t="str">
            <v>S</v>
          </cell>
          <cell r="L396" t="str">
            <v>F2</v>
          </cell>
          <cell r="M396">
            <v>5</v>
          </cell>
          <cell r="N396" t="str">
            <v>F2 30,000-=60,000</v>
          </cell>
          <cell r="O396" t="str">
            <v>001085600</v>
          </cell>
          <cell r="P396" t="str">
            <v>รพช.F2 &lt;=30,000</v>
          </cell>
          <cell r="Q396">
            <v>0</v>
          </cell>
          <cell r="R396">
            <v>0</v>
          </cell>
        </row>
        <row r="397">
          <cell r="A397" t="str">
            <v>13747</v>
          </cell>
          <cell r="B397" t="str">
            <v>โรงพยาบาลราชสาส์น</v>
          </cell>
          <cell r="C397" t="str">
            <v>ราชสาส์น,รพช.</v>
          </cell>
          <cell r="D397" t="str">
            <v>ราชสาส์น</v>
          </cell>
          <cell r="E397">
            <v>6</v>
          </cell>
          <cell r="F397" t="str">
            <v>โรงพยาบาลชุมชน</v>
          </cell>
          <cell r="G397" t="str">
            <v>รพช.</v>
          </cell>
          <cell r="H397">
            <v>24</v>
          </cell>
          <cell r="I397" t="str">
            <v>ฉะเชิงเทรา</v>
          </cell>
          <cell r="J397" t="str">
            <v>12</v>
          </cell>
          <cell r="K397" t="str">
            <v>S</v>
          </cell>
          <cell r="L397" t="str">
            <v>F2</v>
          </cell>
          <cell r="M397">
            <v>5</v>
          </cell>
          <cell r="N397" t="str">
            <v>F2 &lt;=30,000</v>
          </cell>
          <cell r="O397" t="str">
            <v>001374700</v>
          </cell>
          <cell r="P397" t="str">
            <v>รพช.F2 &lt;=30,000</v>
          </cell>
          <cell r="Q397">
            <v>0</v>
          </cell>
          <cell r="R397">
            <v>0</v>
          </cell>
        </row>
        <row r="398">
          <cell r="A398" t="str">
            <v>31327</v>
          </cell>
          <cell r="B398" t="str">
            <v>โรงพยาบาลคลองเขื่อน</v>
          </cell>
          <cell r="C398" t="str">
            <v>คลองเขื่อน,รพช.</v>
          </cell>
          <cell r="D398" t="str">
            <v>คลองเขื่อน</v>
          </cell>
          <cell r="E398">
            <v>6</v>
          </cell>
          <cell r="F398" t="str">
            <v>โรงพยาบาลชุมชน</v>
          </cell>
          <cell r="G398" t="str">
            <v>รพช.</v>
          </cell>
          <cell r="H398">
            <v>24</v>
          </cell>
          <cell r="I398" t="str">
            <v>ฉะเชิงเทรา</v>
          </cell>
          <cell r="J398" t="str">
            <v>0</v>
          </cell>
          <cell r="K398" t="str">
            <v>S</v>
          </cell>
          <cell r="L398" t="str">
            <v>F3</v>
          </cell>
          <cell r="M398">
            <v>2</v>
          </cell>
          <cell r="N398" t="str">
            <v>F3 &lt;=15,000</v>
          </cell>
          <cell r="O398" t="str">
            <v>003132700</v>
          </cell>
          <cell r="P398" t="str">
            <v>รพช.F3 &lt;=15,000</v>
          </cell>
          <cell r="Q398">
            <v>0</v>
          </cell>
          <cell r="R398">
            <v>0</v>
          </cell>
        </row>
        <row r="399">
          <cell r="A399" t="str">
            <v>10665</v>
          </cell>
          <cell r="B399" t="str">
            <v>โรงพยาบาลเจ้าพระยาอภัยภูเบศร</v>
          </cell>
          <cell r="C399" t="str">
            <v>เจ้าพระยาอภัยภูเบศร,รพศ.</v>
          </cell>
          <cell r="D399" t="str">
            <v>เจ้าพระยาอภัยภูเบศร</v>
          </cell>
          <cell r="E399">
            <v>6</v>
          </cell>
          <cell r="F399" t="str">
            <v>โรงพยาบาลศูนย์</v>
          </cell>
          <cell r="G399" t="str">
            <v>รพศ.</v>
          </cell>
          <cell r="H399">
            <v>25</v>
          </cell>
          <cell r="I399" t="str">
            <v>ปราจีนบุรี</v>
          </cell>
          <cell r="J399" t="str">
            <v>433</v>
          </cell>
          <cell r="K399">
            <v>0</v>
          </cell>
          <cell r="L399" t="str">
            <v>A</v>
          </cell>
          <cell r="M399">
            <v>18</v>
          </cell>
          <cell r="N399" t="str">
            <v>A &lt;=700</v>
          </cell>
          <cell r="O399" t="str">
            <v>001066500</v>
          </cell>
          <cell r="P399" t="str">
            <v>รพศ.A &lt;=700</v>
          </cell>
          <cell r="Q399">
            <v>0</v>
          </cell>
          <cell r="R399">
            <v>0</v>
          </cell>
        </row>
        <row r="400">
          <cell r="A400" t="str">
            <v>10857</v>
          </cell>
          <cell r="B400" t="str">
            <v>โรงพยาบาลกบินทร์บุรี</v>
          </cell>
          <cell r="C400" t="str">
            <v>กบินทร์บุรี,รพท.</v>
          </cell>
          <cell r="D400" t="str">
            <v>กบินทร์บุรี</v>
          </cell>
          <cell r="E400">
            <v>6</v>
          </cell>
          <cell r="F400" t="str">
            <v>โรงพยาบาลทั่วไป</v>
          </cell>
          <cell r="G400" t="str">
            <v>รพท.</v>
          </cell>
          <cell r="H400">
            <v>25</v>
          </cell>
          <cell r="I400" t="str">
            <v>ปราจีนบุรี</v>
          </cell>
          <cell r="J400" t="str">
            <v>205</v>
          </cell>
          <cell r="K400">
            <v>0</v>
          </cell>
          <cell r="L400" t="str">
            <v>M1</v>
          </cell>
          <cell r="M400">
            <v>15</v>
          </cell>
          <cell r="N400" t="str">
            <v>M1 &gt;200</v>
          </cell>
          <cell r="O400" t="str">
            <v>001085700</v>
          </cell>
          <cell r="P400" t="str">
            <v>รพท.M1 &gt;200</v>
          </cell>
          <cell r="Q400">
            <v>0</v>
          </cell>
          <cell r="R400">
            <v>0</v>
          </cell>
        </row>
        <row r="401">
          <cell r="A401" t="str">
            <v>10858</v>
          </cell>
          <cell r="B401" t="str">
            <v>โรงพยาบาลนาดี</v>
          </cell>
          <cell r="C401" t="str">
            <v>นาดี,รพช.</v>
          </cell>
          <cell r="D401" t="str">
            <v>นาดี</v>
          </cell>
          <cell r="E401">
            <v>6</v>
          </cell>
          <cell r="F401" t="str">
            <v>โรงพยาบาลชุมชน</v>
          </cell>
          <cell r="G401" t="str">
            <v>รพช.</v>
          </cell>
          <cell r="H401">
            <v>25</v>
          </cell>
          <cell r="I401" t="str">
            <v>ปราจีนบุรี</v>
          </cell>
          <cell r="J401" t="str">
            <v>65</v>
          </cell>
          <cell r="K401">
            <v>0</v>
          </cell>
          <cell r="L401" t="str">
            <v>F2</v>
          </cell>
          <cell r="M401">
            <v>6</v>
          </cell>
          <cell r="N401" t="str">
            <v>F2 30,000-=60,000</v>
          </cell>
          <cell r="O401" t="str">
            <v>001085800</v>
          </cell>
          <cell r="P401" t="str">
            <v>รพช.F2 &gt;30,000 to 60,000</v>
          </cell>
          <cell r="Q401">
            <v>0</v>
          </cell>
          <cell r="R401">
            <v>0</v>
          </cell>
        </row>
        <row r="402">
          <cell r="A402" t="str">
            <v>10859</v>
          </cell>
          <cell r="B402" t="str">
            <v>โรงพยาบาลบ้านสร้าง</v>
          </cell>
          <cell r="C402" t="str">
            <v>บ้านสร้าง,รพช.</v>
          </cell>
          <cell r="D402" t="str">
            <v>บ้านสร้าง</v>
          </cell>
          <cell r="E402">
            <v>6</v>
          </cell>
          <cell r="F402" t="str">
            <v>โรงพยาบาลชุมชน</v>
          </cell>
          <cell r="G402" t="str">
            <v>รพช.</v>
          </cell>
          <cell r="H402">
            <v>25</v>
          </cell>
          <cell r="I402" t="str">
            <v>ปราจีนบุรี</v>
          </cell>
          <cell r="J402" t="str">
            <v>29</v>
          </cell>
          <cell r="K402">
            <v>0</v>
          </cell>
          <cell r="L402" t="str">
            <v>F2</v>
          </cell>
          <cell r="M402">
            <v>5</v>
          </cell>
          <cell r="N402" t="str">
            <v>F2 30,000-=60,000</v>
          </cell>
          <cell r="O402" t="str">
            <v>001085900</v>
          </cell>
          <cell r="P402" t="str">
            <v>รพช.F2 &lt;=30,000</v>
          </cell>
          <cell r="Q402">
            <v>0</v>
          </cell>
          <cell r="R402">
            <v>0</v>
          </cell>
        </row>
        <row r="403">
          <cell r="A403" t="str">
            <v>10860</v>
          </cell>
          <cell r="B403" t="str">
            <v>โรงพยาบาลประจันตคาม</v>
          </cell>
          <cell r="C403" t="str">
            <v>ประจันตคาม,รพช.</v>
          </cell>
          <cell r="D403" t="str">
            <v>ประจันตคาม</v>
          </cell>
          <cell r="E403">
            <v>6</v>
          </cell>
          <cell r="F403" t="str">
            <v>โรงพยาบาลชุมชน</v>
          </cell>
          <cell r="G403" t="str">
            <v>รพช.</v>
          </cell>
          <cell r="H403">
            <v>25</v>
          </cell>
          <cell r="I403" t="str">
            <v>ปราจีนบุรี</v>
          </cell>
          <cell r="J403" t="str">
            <v>34</v>
          </cell>
          <cell r="K403">
            <v>0</v>
          </cell>
          <cell r="L403" t="str">
            <v>F2</v>
          </cell>
          <cell r="M403">
            <v>6</v>
          </cell>
          <cell r="N403" t="str">
            <v>F2 30,000-=60,000</v>
          </cell>
          <cell r="O403" t="str">
            <v>001086000</v>
          </cell>
          <cell r="P403" t="str">
            <v>รพช.F2 &gt;30,000 to 60,000</v>
          </cell>
          <cell r="Q403">
            <v>0</v>
          </cell>
          <cell r="R403">
            <v>0</v>
          </cell>
        </row>
        <row r="404">
          <cell r="A404" t="str">
            <v>10861</v>
          </cell>
          <cell r="B404" t="str">
            <v>โรงพยาบาลศรีมหาโพธิ</v>
          </cell>
          <cell r="C404" t="str">
            <v>ศรีมหาโพธิ,รพช.</v>
          </cell>
          <cell r="D404" t="str">
            <v>ศรีมหาโพธิ</v>
          </cell>
          <cell r="E404">
            <v>6</v>
          </cell>
          <cell r="F404" t="str">
            <v>โรงพยาบาลชุมชน</v>
          </cell>
          <cell r="G404" t="str">
            <v>รพช.</v>
          </cell>
          <cell r="H404">
            <v>25</v>
          </cell>
          <cell r="I404" t="str">
            <v>ปราจีนบุรี</v>
          </cell>
          <cell r="J404" t="str">
            <v>60</v>
          </cell>
          <cell r="K404">
            <v>0</v>
          </cell>
          <cell r="L404" t="str">
            <v>F2</v>
          </cell>
          <cell r="M404">
            <v>6</v>
          </cell>
          <cell r="N404" t="str">
            <v>F2 60,000-90,000</v>
          </cell>
          <cell r="O404" t="str">
            <v>001086100</v>
          </cell>
          <cell r="P404" t="str">
            <v>รพช.F2 &gt;30,000 to 60,000</v>
          </cell>
          <cell r="Q404">
            <v>0</v>
          </cell>
          <cell r="R404">
            <v>0</v>
          </cell>
        </row>
        <row r="405">
          <cell r="A405" t="str">
            <v>10862</v>
          </cell>
          <cell r="B405" t="str">
            <v>โรงพยาบาลศรีมโหสถ</v>
          </cell>
          <cell r="C405" t="str">
            <v>ศรีมโหสถ,รพช.</v>
          </cell>
          <cell r="D405" t="str">
            <v>ศรีมโหสถ</v>
          </cell>
          <cell r="E405">
            <v>6</v>
          </cell>
          <cell r="F405" t="str">
            <v>โรงพยาบาลชุมชน</v>
          </cell>
          <cell r="G405" t="str">
            <v>รพช.</v>
          </cell>
          <cell r="H405">
            <v>25</v>
          </cell>
          <cell r="I405" t="str">
            <v>ปราจีนบุรี</v>
          </cell>
          <cell r="J405" t="str">
            <v>30</v>
          </cell>
          <cell r="K405">
            <v>0</v>
          </cell>
          <cell r="L405" t="str">
            <v>F2</v>
          </cell>
          <cell r="M405">
            <v>5</v>
          </cell>
          <cell r="N405" t="str">
            <v>F2 &lt;=30,000</v>
          </cell>
          <cell r="O405" t="str">
            <v>001086200</v>
          </cell>
          <cell r="P405" t="str">
            <v>รพช.F2 &lt;=30,000</v>
          </cell>
          <cell r="Q405">
            <v>0</v>
          </cell>
          <cell r="R405">
            <v>0</v>
          </cell>
        </row>
        <row r="406">
          <cell r="A406" t="str">
            <v>10699</v>
          </cell>
          <cell r="B406" t="str">
            <v>โรงพยาบาลสมเด็จพระยุพราชสระแก้ว</v>
          </cell>
          <cell r="C406" t="str">
            <v>สมเด็จพระยุพราชสระแก้ว,รพท.</v>
          </cell>
          <cell r="D406" t="str">
            <v>สมเด็จพระยุพราชสระแก้ว</v>
          </cell>
          <cell r="E406">
            <v>6</v>
          </cell>
          <cell r="F406" t="str">
            <v>โรงพยาบาลทั่วไป</v>
          </cell>
          <cell r="G406" t="str">
            <v>รพท.</v>
          </cell>
          <cell r="H406">
            <v>27</v>
          </cell>
          <cell r="I406" t="str">
            <v>สระแก้ว</v>
          </cell>
          <cell r="J406" t="str">
            <v>388</v>
          </cell>
          <cell r="K406">
            <v>0</v>
          </cell>
          <cell r="L406" t="str">
            <v>S</v>
          </cell>
          <cell r="M406">
            <v>16</v>
          </cell>
          <cell r="N406" t="str">
            <v>S &lt;=400</v>
          </cell>
          <cell r="O406" t="str">
            <v>001069900</v>
          </cell>
          <cell r="P406" t="str">
            <v>รพท.S &lt;=400</v>
          </cell>
          <cell r="Q406">
            <v>0</v>
          </cell>
          <cell r="R406">
            <v>0</v>
          </cell>
        </row>
        <row r="407">
          <cell r="A407" t="str">
            <v>10866</v>
          </cell>
          <cell r="B407" t="str">
            <v>โรงพยาบาลคลองหาด</v>
          </cell>
          <cell r="C407" t="str">
            <v>คลองหาด,รพช.</v>
          </cell>
          <cell r="D407" t="str">
            <v>คลองหาด</v>
          </cell>
          <cell r="E407">
            <v>6</v>
          </cell>
          <cell r="F407" t="str">
            <v>โรงพยาบาลชุมชน</v>
          </cell>
          <cell r="G407" t="str">
            <v>รพช.</v>
          </cell>
          <cell r="H407">
            <v>27</v>
          </cell>
          <cell r="I407" t="str">
            <v>สระแก้ว</v>
          </cell>
          <cell r="J407" t="str">
            <v>34</v>
          </cell>
          <cell r="K407">
            <v>0</v>
          </cell>
          <cell r="L407" t="str">
            <v>F2</v>
          </cell>
          <cell r="M407">
            <v>5</v>
          </cell>
          <cell r="N407" t="str">
            <v>F2 30,000-=60,000</v>
          </cell>
          <cell r="O407" t="str">
            <v>001086600</v>
          </cell>
          <cell r="P407" t="str">
            <v>รพช.F2 &lt;=30,000</v>
          </cell>
          <cell r="Q407">
            <v>0</v>
          </cell>
          <cell r="R407">
            <v>0</v>
          </cell>
        </row>
        <row r="408">
          <cell r="A408" t="str">
            <v>10867</v>
          </cell>
          <cell r="B408" t="str">
            <v>โรงพยาบาลตาพระยา</v>
          </cell>
          <cell r="C408" t="str">
            <v>ตาพระยา,รพช.</v>
          </cell>
          <cell r="D408" t="str">
            <v>ตาพระยา</v>
          </cell>
          <cell r="E408">
            <v>6</v>
          </cell>
          <cell r="F408" t="str">
            <v>โรงพยาบาลชุมชน</v>
          </cell>
          <cell r="G408" t="str">
            <v>รพช.</v>
          </cell>
          <cell r="H408">
            <v>27</v>
          </cell>
          <cell r="I408" t="str">
            <v>สระแก้ว</v>
          </cell>
          <cell r="J408" t="str">
            <v>38</v>
          </cell>
          <cell r="K408">
            <v>0</v>
          </cell>
          <cell r="L408" t="str">
            <v>F2</v>
          </cell>
          <cell r="M408">
            <v>6</v>
          </cell>
          <cell r="N408" t="str">
            <v>F2 30,000-=60,000</v>
          </cell>
          <cell r="O408" t="str">
            <v>001086700</v>
          </cell>
          <cell r="P408" t="str">
            <v>รพช.F2 &gt;30,000 to 60,000</v>
          </cell>
          <cell r="Q408">
            <v>0</v>
          </cell>
          <cell r="R408">
            <v>0</v>
          </cell>
        </row>
        <row r="409">
          <cell r="A409" t="str">
            <v>10868</v>
          </cell>
          <cell r="B409" t="str">
            <v>โรงพยาบาลวังน้ำเย็น</v>
          </cell>
          <cell r="C409" t="str">
            <v>วังน้ำเย็น,รพช.</v>
          </cell>
          <cell r="D409" t="str">
            <v>วังน้ำเย็น</v>
          </cell>
          <cell r="E409">
            <v>6</v>
          </cell>
          <cell r="F409" t="str">
            <v>โรงพยาบาลชุมชน</v>
          </cell>
          <cell r="G409" t="str">
            <v>รพช.</v>
          </cell>
          <cell r="H409">
            <v>27</v>
          </cell>
          <cell r="I409" t="str">
            <v>สระแก้ว</v>
          </cell>
          <cell r="J409" t="str">
            <v>85</v>
          </cell>
          <cell r="K409">
            <v>0</v>
          </cell>
          <cell r="L409" t="str">
            <v>F2</v>
          </cell>
          <cell r="M409">
            <v>6</v>
          </cell>
          <cell r="N409" t="str">
            <v>F2 60,000-90,000</v>
          </cell>
          <cell r="O409" t="str">
            <v>001086800</v>
          </cell>
          <cell r="P409" t="str">
            <v>รพช.F2 &gt;30,000 to 60,000</v>
          </cell>
          <cell r="Q409">
            <v>0</v>
          </cell>
          <cell r="R409">
            <v>0</v>
          </cell>
        </row>
        <row r="410">
          <cell r="A410" t="str">
            <v>10869</v>
          </cell>
          <cell r="B410" t="str">
            <v>โรงพยาบาลวัฒนานคร</v>
          </cell>
          <cell r="C410" t="str">
            <v>วัฒนานคร,รพช.</v>
          </cell>
          <cell r="D410" t="str">
            <v>วัฒนานคร</v>
          </cell>
          <cell r="E410">
            <v>6</v>
          </cell>
          <cell r="F410" t="str">
            <v>โรงพยาบาลชุมชน</v>
          </cell>
          <cell r="G410" t="str">
            <v>รพช.</v>
          </cell>
          <cell r="H410">
            <v>27</v>
          </cell>
          <cell r="I410" t="str">
            <v>สระแก้ว</v>
          </cell>
          <cell r="J410" t="str">
            <v>77</v>
          </cell>
          <cell r="K410">
            <v>0</v>
          </cell>
          <cell r="L410" t="str">
            <v>F2</v>
          </cell>
          <cell r="M410">
            <v>6</v>
          </cell>
          <cell r="N410" t="str">
            <v>F2 60,000-90,000</v>
          </cell>
          <cell r="O410" t="str">
            <v>001086900</v>
          </cell>
          <cell r="P410" t="str">
            <v>รพช.F2 &gt;30,000 to 60,000</v>
          </cell>
          <cell r="Q410">
            <v>0</v>
          </cell>
          <cell r="R410">
            <v>0</v>
          </cell>
        </row>
        <row r="411">
          <cell r="A411" t="str">
            <v>10870</v>
          </cell>
          <cell r="B411" t="str">
            <v>โรงพยาบาลอรัญประเทศ</v>
          </cell>
          <cell r="C411" t="str">
            <v>อรัญประเทศ,รพท.</v>
          </cell>
          <cell r="D411" t="str">
            <v>อรัญประเทศ</v>
          </cell>
          <cell r="E411">
            <v>6</v>
          </cell>
          <cell r="F411" t="str">
            <v>โรงพยาบาลทั่วไป</v>
          </cell>
          <cell r="G411" t="str">
            <v>รพท.</v>
          </cell>
          <cell r="H411">
            <v>27</v>
          </cell>
          <cell r="I411" t="str">
            <v>สระแก้ว</v>
          </cell>
          <cell r="J411" t="str">
            <v>151</v>
          </cell>
          <cell r="K411">
            <v>0</v>
          </cell>
          <cell r="L411" t="str">
            <v>S</v>
          </cell>
          <cell r="M411">
            <v>14</v>
          </cell>
          <cell r="N411" t="str">
            <v>M1 &lt;=200</v>
          </cell>
          <cell r="O411" t="str">
            <v>001087000</v>
          </cell>
          <cell r="P411" t="str">
            <v>รพท.M1 &lt;=200</v>
          </cell>
          <cell r="Q411">
            <v>0</v>
          </cell>
          <cell r="R411">
            <v>0</v>
          </cell>
        </row>
        <row r="412">
          <cell r="A412" t="str">
            <v>13817</v>
          </cell>
          <cell r="B412" t="str">
            <v>โรงพยาบาลเขาฉกรรจ์</v>
          </cell>
          <cell r="C412" t="str">
            <v>เขาฉกรรจ์,รพช.</v>
          </cell>
          <cell r="D412" t="str">
            <v>เขาฉกรรจ์</v>
          </cell>
          <cell r="E412">
            <v>6</v>
          </cell>
          <cell r="F412" t="str">
            <v>โรงพยาบาลชุมชน</v>
          </cell>
          <cell r="G412" t="str">
            <v>รพช.</v>
          </cell>
          <cell r="H412">
            <v>27</v>
          </cell>
          <cell r="I412" t="str">
            <v>สระแก้ว</v>
          </cell>
          <cell r="J412" t="str">
            <v>51</v>
          </cell>
          <cell r="K412">
            <v>0</v>
          </cell>
          <cell r="L412" t="str">
            <v>F2</v>
          </cell>
          <cell r="M412">
            <v>6</v>
          </cell>
          <cell r="N412" t="str">
            <v>F2 30,000-=60,000</v>
          </cell>
          <cell r="O412" t="str">
            <v>001381700</v>
          </cell>
          <cell r="P412" t="str">
            <v>รพช.F2 &gt;30,000 to 60,000</v>
          </cell>
          <cell r="Q412">
            <v>0</v>
          </cell>
          <cell r="R412">
            <v>0</v>
          </cell>
        </row>
        <row r="413">
          <cell r="A413" t="str">
            <v>28849</v>
          </cell>
          <cell r="B413" t="str">
            <v>โรงพยาบาลวังสมบูรณ์</v>
          </cell>
          <cell r="C413" t="str">
            <v>วังสมบูรณ์,รพช.</v>
          </cell>
          <cell r="D413" t="str">
            <v>วังสมบูรณ์</v>
          </cell>
          <cell r="E413">
            <v>6</v>
          </cell>
          <cell r="F413" t="str">
            <v>โรงพยาบาลชุมชน</v>
          </cell>
          <cell r="G413" t="str">
            <v>รพช.</v>
          </cell>
          <cell r="H413">
            <v>27</v>
          </cell>
          <cell r="I413" t="str">
            <v>สระแก้ว</v>
          </cell>
          <cell r="J413" t="str">
            <v>10</v>
          </cell>
          <cell r="K413" t="str">
            <v>S</v>
          </cell>
          <cell r="L413" t="str">
            <v>F3</v>
          </cell>
          <cell r="M413">
            <v>4</v>
          </cell>
          <cell r="N413" t="str">
            <v>F3 &gt;=25,000</v>
          </cell>
          <cell r="O413" t="str">
            <v>002884900</v>
          </cell>
          <cell r="P413" t="str">
            <v>รพช.F3 &gt;25,000</v>
          </cell>
          <cell r="Q413">
            <v>0</v>
          </cell>
          <cell r="R413">
            <v>0</v>
          </cell>
        </row>
        <row r="414">
          <cell r="A414" t="str">
            <v>28850</v>
          </cell>
          <cell r="B414" t="str">
            <v>โรงพยาบาลโคกสูง</v>
          </cell>
          <cell r="C414" t="str">
            <v>โคกสูง,รพช.</v>
          </cell>
          <cell r="D414" t="str">
            <v>โคกสูง</v>
          </cell>
          <cell r="E414">
            <v>6</v>
          </cell>
          <cell r="F414" t="str">
            <v>โรงพยาบาลชุมชน</v>
          </cell>
          <cell r="G414" t="str">
            <v>รพช.</v>
          </cell>
          <cell r="H414">
            <v>27</v>
          </cell>
          <cell r="I414" t="str">
            <v>สระแก้ว</v>
          </cell>
          <cell r="J414" t="str">
            <v>10</v>
          </cell>
          <cell r="K414" t="str">
            <v>S</v>
          </cell>
          <cell r="L414" t="str">
            <v>F3</v>
          </cell>
          <cell r="M414">
            <v>3</v>
          </cell>
          <cell r="N414" t="str">
            <v>F3 &gt;=25,000</v>
          </cell>
          <cell r="O414" t="str">
            <v>002885000</v>
          </cell>
          <cell r="P414" t="str">
            <v>รพช.F3 &gt;15,000 to 25,000</v>
          </cell>
          <cell r="Q414">
            <v>0</v>
          </cell>
          <cell r="R414">
            <v>0</v>
          </cell>
        </row>
        <row r="415">
          <cell r="A415" t="str">
            <v>10670</v>
          </cell>
          <cell r="B415" t="str">
            <v>โรงพยาบาลขอนแก่น</v>
          </cell>
          <cell r="C415" t="str">
            <v>ขอนแก่น,รพศ.</v>
          </cell>
          <cell r="D415" t="str">
            <v>ขอนแก่น</v>
          </cell>
          <cell r="E415">
            <v>7</v>
          </cell>
          <cell r="F415" t="str">
            <v>โรงพยาบาลศูนย์</v>
          </cell>
          <cell r="G415" t="str">
            <v>รพศ.</v>
          </cell>
          <cell r="H415">
            <v>40</v>
          </cell>
          <cell r="I415" t="str">
            <v>ขอนแก่น</v>
          </cell>
          <cell r="J415" t="str">
            <v>867</v>
          </cell>
          <cell r="K415" t="str">
            <v>S</v>
          </cell>
          <cell r="L415" t="str">
            <v>A</v>
          </cell>
          <cell r="M415">
            <v>19</v>
          </cell>
          <cell r="N415" t="str">
            <v>A &gt;700 to &lt;1000</v>
          </cell>
          <cell r="O415" t="str">
            <v>001067000</v>
          </cell>
          <cell r="P415" t="str">
            <v>รพศ.A &gt;700 to 1,000</v>
          </cell>
          <cell r="Q415">
            <v>0</v>
          </cell>
          <cell r="R415">
            <v>0</v>
          </cell>
        </row>
        <row r="416">
          <cell r="A416" t="str">
            <v>10995</v>
          </cell>
          <cell r="B416" t="str">
            <v>โรงพยาบาลบ้านฝาง</v>
          </cell>
          <cell r="C416" t="str">
            <v>บ้านฝาง,รพช.</v>
          </cell>
          <cell r="D416" t="str">
            <v>บ้านฝาง</v>
          </cell>
          <cell r="E416">
            <v>7</v>
          </cell>
          <cell r="F416" t="str">
            <v>โรงพยาบาลชุมชน</v>
          </cell>
          <cell r="G416" t="str">
            <v>รพช.</v>
          </cell>
          <cell r="H416">
            <v>40</v>
          </cell>
          <cell r="I416" t="str">
            <v>ขอนแก่น</v>
          </cell>
          <cell r="J416" t="str">
            <v>30</v>
          </cell>
          <cell r="K416" t="str">
            <v>S</v>
          </cell>
          <cell r="L416" t="str">
            <v>F2</v>
          </cell>
          <cell r="M416">
            <v>6</v>
          </cell>
          <cell r="N416" t="str">
            <v>F2 30,000-=60,000</v>
          </cell>
          <cell r="O416" t="str">
            <v>001099500</v>
          </cell>
          <cell r="P416" t="str">
            <v>รพช.F2 &gt;30,000 to 60,000</v>
          </cell>
          <cell r="Q416">
            <v>0</v>
          </cell>
          <cell r="R416">
            <v>0</v>
          </cell>
        </row>
        <row r="417">
          <cell r="A417" t="str">
            <v>10996</v>
          </cell>
          <cell r="B417" t="str">
            <v>โรงพยาบาลพระยืน</v>
          </cell>
          <cell r="C417" t="str">
            <v>พระยืน,รพช.</v>
          </cell>
          <cell r="D417" t="str">
            <v>พระยืน</v>
          </cell>
          <cell r="E417">
            <v>7</v>
          </cell>
          <cell r="F417" t="str">
            <v>โรงพยาบาลชุมชน</v>
          </cell>
          <cell r="G417" t="str">
            <v>รพช.</v>
          </cell>
          <cell r="H417">
            <v>40</v>
          </cell>
          <cell r="I417" t="str">
            <v>ขอนแก่น</v>
          </cell>
          <cell r="J417" t="str">
            <v>30</v>
          </cell>
          <cell r="K417" t="str">
            <v>S</v>
          </cell>
          <cell r="L417" t="str">
            <v>F2</v>
          </cell>
          <cell r="M417">
            <v>5</v>
          </cell>
          <cell r="N417" t="str">
            <v>F2 30,000-=60,000</v>
          </cell>
          <cell r="O417" t="str">
            <v>001099600</v>
          </cell>
          <cell r="P417" t="str">
            <v>รพช.F2 &lt;=30,000</v>
          </cell>
          <cell r="Q417">
            <v>0</v>
          </cell>
          <cell r="R417">
            <v>0</v>
          </cell>
        </row>
        <row r="418">
          <cell r="A418" t="str">
            <v>10997</v>
          </cell>
          <cell r="B418" t="str">
            <v>โรงพยาบาลหนองเรือ</v>
          </cell>
          <cell r="C418" t="str">
            <v>หนองเรือ,รพช.</v>
          </cell>
          <cell r="D418" t="str">
            <v>หนองเรือ</v>
          </cell>
          <cell r="E418">
            <v>7</v>
          </cell>
          <cell r="F418" t="str">
            <v>โรงพยาบาลชุมชน</v>
          </cell>
          <cell r="G418" t="str">
            <v>รพช.</v>
          </cell>
          <cell r="H418">
            <v>40</v>
          </cell>
          <cell r="I418" t="str">
            <v>ขอนแก่น</v>
          </cell>
          <cell r="J418" t="str">
            <v>88</v>
          </cell>
          <cell r="K418" t="str">
            <v>S</v>
          </cell>
          <cell r="L418" t="str">
            <v>F2</v>
          </cell>
          <cell r="M418">
            <v>10</v>
          </cell>
          <cell r="N418" t="str">
            <v>F2 &gt;=90,000</v>
          </cell>
          <cell r="O418" t="str">
            <v>001099700</v>
          </cell>
          <cell r="P418" t="str">
            <v>รพช.F1 &gt;50,000 to 100,000</v>
          </cell>
          <cell r="Q418">
            <v>0</v>
          </cell>
          <cell r="R418">
            <v>0</v>
          </cell>
        </row>
        <row r="419">
          <cell r="A419" t="str">
            <v>10998</v>
          </cell>
          <cell r="B419" t="str">
            <v>โรงพยาบาลชุมแพ</v>
          </cell>
          <cell r="C419" t="str">
            <v>ชุมแพ,รพท.</v>
          </cell>
          <cell r="D419" t="str">
            <v>ชุมแพ</v>
          </cell>
          <cell r="E419">
            <v>7</v>
          </cell>
          <cell r="F419" t="str">
            <v>โรงพยาบาลทั่วไป</v>
          </cell>
          <cell r="G419" t="str">
            <v>รพท.</v>
          </cell>
          <cell r="H419">
            <v>40</v>
          </cell>
          <cell r="I419" t="str">
            <v>ขอนแก่น</v>
          </cell>
          <cell r="J419" t="str">
            <v>166</v>
          </cell>
          <cell r="K419" t="str">
            <v>S</v>
          </cell>
          <cell r="L419" t="str">
            <v>M1</v>
          </cell>
          <cell r="M419">
            <v>15</v>
          </cell>
          <cell r="N419" t="str">
            <v>M1 &lt;=200</v>
          </cell>
          <cell r="O419" t="str">
            <v>001099800</v>
          </cell>
          <cell r="P419" t="str">
            <v>รพท.M1 &gt;200</v>
          </cell>
          <cell r="Q419">
            <v>0</v>
          </cell>
          <cell r="R419">
            <v>0</v>
          </cell>
        </row>
        <row r="420">
          <cell r="A420" t="str">
            <v>10999</v>
          </cell>
          <cell r="B420" t="str">
            <v>โรงพยาบาลสีชมพู</v>
          </cell>
          <cell r="C420" t="str">
            <v>สีชมพู,รพช.</v>
          </cell>
          <cell r="D420" t="str">
            <v>สีชมพู</v>
          </cell>
          <cell r="E420">
            <v>7</v>
          </cell>
          <cell r="F420" t="str">
            <v>โรงพยาบาลชุมชน</v>
          </cell>
          <cell r="G420" t="str">
            <v>รพช.</v>
          </cell>
          <cell r="H420">
            <v>40</v>
          </cell>
          <cell r="I420" t="str">
            <v>ขอนแก่น</v>
          </cell>
          <cell r="J420" t="str">
            <v>60</v>
          </cell>
          <cell r="K420" t="str">
            <v>S</v>
          </cell>
          <cell r="L420" t="str">
            <v>F2</v>
          </cell>
          <cell r="M420">
            <v>6</v>
          </cell>
          <cell r="N420" t="str">
            <v>F2 60,000-90,000</v>
          </cell>
          <cell r="O420" t="str">
            <v>001099900</v>
          </cell>
          <cell r="P420" t="str">
            <v>รพช.F2 &gt;30,000 to 60,000</v>
          </cell>
          <cell r="Q420">
            <v>0</v>
          </cell>
          <cell r="R420">
            <v>0</v>
          </cell>
        </row>
        <row r="421">
          <cell r="A421" t="str">
            <v>11000</v>
          </cell>
          <cell r="B421" t="str">
            <v>โรงพยาบาลน้ำพอง</v>
          </cell>
          <cell r="C421" t="str">
            <v>น้ำพอง,รพช.</v>
          </cell>
          <cell r="D421" t="str">
            <v>น้ำพอง</v>
          </cell>
          <cell r="E421">
            <v>7</v>
          </cell>
          <cell r="F421" t="str">
            <v>โรงพยาบาลชุมชน</v>
          </cell>
          <cell r="G421" t="str">
            <v>รพช.</v>
          </cell>
          <cell r="H421">
            <v>40</v>
          </cell>
          <cell r="I421" t="str">
            <v>ขอนแก่น</v>
          </cell>
          <cell r="J421" t="str">
            <v>120</v>
          </cell>
          <cell r="K421" t="str">
            <v>S</v>
          </cell>
          <cell r="L421" t="str">
            <v>F1</v>
          </cell>
          <cell r="M421">
            <v>10</v>
          </cell>
          <cell r="N421" t="str">
            <v>F1 &gt;=100,000</v>
          </cell>
          <cell r="O421" t="str">
            <v>001100000</v>
          </cell>
          <cell r="P421" t="str">
            <v>รพช.F1 &gt;50,000 to 100,000</v>
          </cell>
          <cell r="Q421">
            <v>0</v>
          </cell>
          <cell r="R421">
            <v>0</v>
          </cell>
        </row>
        <row r="422">
          <cell r="A422" t="str">
            <v>11001</v>
          </cell>
          <cell r="B422" t="str">
            <v>โรงพยาบาลอุบลรัตน์</v>
          </cell>
          <cell r="C422" t="str">
            <v>อุบลรัตน์,รพช.</v>
          </cell>
          <cell r="D422" t="str">
            <v>อุบลรัตน์</v>
          </cell>
          <cell r="E422">
            <v>7</v>
          </cell>
          <cell r="F422" t="str">
            <v>โรงพยาบาลชุมชน</v>
          </cell>
          <cell r="G422" t="str">
            <v>รพช.</v>
          </cell>
          <cell r="H422">
            <v>40</v>
          </cell>
          <cell r="I422" t="str">
            <v>ขอนแก่น</v>
          </cell>
          <cell r="J422" t="str">
            <v>47</v>
          </cell>
          <cell r="K422" t="str">
            <v>S</v>
          </cell>
          <cell r="L422" t="str">
            <v>F2</v>
          </cell>
          <cell r="M422">
            <v>6</v>
          </cell>
          <cell r="N422" t="str">
            <v>F2 30,000-=60,000</v>
          </cell>
          <cell r="O422" t="str">
            <v>001100100</v>
          </cell>
          <cell r="P422" t="str">
            <v>รพช.F2 &gt;30,000 to 60,000</v>
          </cell>
          <cell r="Q422">
            <v>0</v>
          </cell>
          <cell r="R422">
            <v>0</v>
          </cell>
        </row>
        <row r="423">
          <cell r="A423" t="str">
            <v>11002</v>
          </cell>
          <cell r="B423" t="str">
            <v>โรงพยาบาลบ้านไผ่</v>
          </cell>
          <cell r="C423" t="str">
            <v>บ้านไผ่,รพช.</v>
          </cell>
          <cell r="D423" t="str">
            <v>บ้านไผ่</v>
          </cell>
          <cell r="E423">
            <v>7</v>
          </cell>
          <cell r="F423" t="str">
            <v>โรงพยาบาลชุมชน</v>
          </cell>
          <cell r="G423" t="str">
            <v>รพช.</v>
          </cell>
          <cell r="H423">
            <v>40</v>
          </cell>
          <cell r="I423" t="str">
            <v>ขอนแก่น</v>
          </cell>
          <cell r="J423" t="str">
            <v>120</v>
          </cell>
          <cell r="K423" t="str">
            <v>S</v>
          </cell>
          <cell r="L423" t="str">
            <v>M2</v>
          </cell>
          <cell r="M423">
            <v>13</v>
          </cell>
          <cell r="N423" t="str">
            <v>M2 &gt;100</v>
          </cell>
          <cell r="O423" t="str">
            <v>001100200</v>
          </cell>
          <cell r="P423" t="str">
            <v>รพช.M2 &gt;100</v>
          </cell>
          <cell r="Q423">
            <v>0</v>
          </cell>
          <cell r="R423">
            <v>0</v>
          </cell>
        </row>
        <row r="424">
          <cell r="A424" t="str">
            <v>11003</v>
          </cell>
          <cell r="B424" t="str">
            <v>โรงพยาบาลเปือยน้อย</v>
          </cell>
          <cell r="C424" t="str">
            <v>เปือยน้อย,รพช.</v>
          </cell>
          <cell r="D424" t="str">
            <v>เปือยน้อย</v>
          </cell>
          <cell r="E424">
            <v>7</v>
          </cell>
          <cell r="F424" t="str">
            <v>โรงพยาบาลชุมชน</v>
          </cell>
          <cell r="G424" t="str">
            <v>รพช.</v>
          </cell>
          <cell r="H424">
            <v>40</v>
          </cell>
          <cell r="I424" t="str">
            <v>ขอนแก่น</v>
          </cell>
          <cell r="J424" t="str">
            <v>30</v>
          </cell>
          <cell r="K424" t="str">
            <v>S</v>
          </cell>
          <cell r="L424" t="str">
            <v>F2</v>
          </cell>
          <cell r="M424">
            <v>5</v>
          </cell>
          <cell r="N424" t="str">
            <v>F2 &lt;=30,000</v>
          </cell>
          <cell r="O424" t="str">
            <v>001100300</v>
          </cell>
          <cell r="P424" t="str">
            <v>รพช.F2 &lt;=30,000</v>
          </cell>
          <cell r="Q424">
            <v>0</v>
          </cell>
          <cell r="R424">
            <v>0</v>
          </cell>
        </row>
        <row r="425">
          <cell r="A425" t="str">
            <v>11004</v>
          </cell>
          <cell r="B425" t="str">
            <v>โรงพยาบาลพล</v>
          </cell>
          <cell r="C425" t="str">
            <v>พล,รพช.</v>
          </cell>
          <cell r="D425" t="str">
            <v>พล</v>
          </cell>
          <cell r="E425">
            <v>7</v>
          </cell>
          <cell r="F425" t="str">
            <v>โรงพยาบาลชุมชน</v>
          </cell>
          <cell r="G425" t="str">
            <v>รพช.</v>
          </cell>
          <cell r="H425">
            <v>40</v>
          </cell>
          <cell r="I425" t="str">
            <v>ขอนแก่น</v>
          </cell>
          <cell r="J425" t="str">
            <v>67</v>
          </cell>
          <cell r="K425" t="str">
            <v>S</v>
          </cell>
          <cell r="L425" t="str">
            <v>M2</v>
          </cell>
          <cell r="M425">
            <v>12</v>
          </cell>
          <cell r="N425" t="str">
            <v>M2 &lt;=100</v>
          </cell>
          <cell r="O425" t="str">
            <v>001100400</v>
          </cell>
          <cell r="P425" t="str">
            <v>รพช.M2 &lt;=100</v>
          </cell>
          <cell r="Q425">
            <v>0</v>
          </cell>
          <cell r="R425">
            <v>0</v>
          </cell>
        </row>
        <row r="426">
          <cell r="A426" t="str">
            <v>11005</v>
          </cell>
          <cell r="B426" t="str">
            <v>โรงพยาบาลแวงใหญ่</v>
          </cell>
          <cell r="C426" t="str">
            <v>แวงใหญ่,รพช.</v>
          </cell>
          <cell r="D426" t="str">
            <v>แวงใหญ่</v>
          </cell>
          <cell r="E426">
            <v>7</v>
          </cell>
          <cell r="F426" t="str">
            <v>โรงพยาบาลชุมชน</v>
          </cell>
          <cell r="G426" t="str">
            <v>รพช.</v>
          </cell>
          <cell r="H426">
            <v>40</v>
          </cell>
          <cell r="I426" t="str">
            <v>ขอนแก่น</v>
          </cell>
          <cell r="J426" t="str">
            <v>35</v>
          </cell>
          <cell r="K426" t="str">
            <v>S</v>
          </cell>
          <cell r="L426" t="str">
            <v>F2</v>
          </cell>
          <cell r="M426">
            <v>5</v>
          </cell>
          <cell r="N426" t="str">
            <v>F2 &lt;=30,000</v>
          </cell>
          <cell r="O426" t="str">
            <v>001100500</v>
          </cell>
          <cell r="P426" t="str">
            <v>รพช.F2 &lt;=30,000</v>
          </cell>
          <cell r="Q426">
            <v>0</v>
          </cell>
          <cell r="R426">
            <v>0</v>
          </cell>
        </row>
        <row r="427">
          <cell r="A427" t="str">
            <v>11006</v>
          </cell>
          <cell r="B427" t="str">
            <v>โรงพยาบาลแวงน้อย</v>
          </cell>
          <cell r="C427" t="str">
            <v>แวงน้อย,รพช.</v>
          </cell>
          <cell r="D427" t="str">
            <v>แวงน้อย</v>
          </cell>
          <cell r="E427">
            <v>7</v>
          </cell>
          <cell r="F427" t="str">
            <v>โรงพยาบาลชุมชน</v>
          </cell>
          <cell r="G427" t="str">
            <v>รพช.</v>
          </cell>
          <cell r="H427">
            <v>40</v>
          </cell>
          <cell r="I427" t="str">
            <v>ขอนแก่น</v>
          </cell>
          <cell r="J427" t="str">
            <v>30</v>
          </cell>
          <cell r="K427" t="str">
            <v>S</v>
          </cell>
          <cell r="L427" t="str">
            <v>F2</v>
          </cell>
          <cell r="M427">
            <v>5</v>
          </cell>
          <cell r="N427" t="str">
            <v>F2 30,000-=60,000</v>
          </cell>
          <cell r="O427" t="str">
            <v>001100600</v>
          </cell>
          <cell r="P427" t="str">
            <v>รพช.F2 &lt;=30,000</v>
          </cell>
          <cell r="Q427">
            <v>0</v>
          </cell>
          <cell r="R427">
            <v>0</v>
          </cell>
        </row>
        <row r="428">
          <cell r="A428" t="str">
            <v>11007</v>
          </cell>
          <cell r="B428" t="str">
            <v>โรงพยาบาลหนองสองห้อง</v>
          </cell>
          <cell r="C428" t="str">
            <v>หนองสองห้อง,รพช.</v>
          </cell>
          <cell r="D428" t="str">
            <v>หนองสองห้อง</v>
          </cell>
          <cell r="E428">
            <v>7</v>
          </cell>
          <cell r="F428" t="str">
            <v>โรงพยาบาลชุมชน</v>
          </cell>
          <cell r="G428" t="str">
            <v>รพช.</v>
          </cell>
          <cell r="H428">
            <v>40</v>
          </cell>
          <cell r="I428" t="str">
            <v>ขอนแก่น</v>
          </cell>
          <cell r="J428" t="str">
            <v>45</v>
          </cell>
          <cell r="K428" t="str">
            <v>S</v>
          </cell>
          <cell r="L428" t="str">
            <v>F2</v>
          </cell>
          <cell r="M428">
            <v>6</v>
          </cell>
          <cell r="N428" t="str">
            <v>F2 60,000-90,000</v>
          </cell>
          <cell r="O428" t="str">
            <v>001100700</v>
          </cell>
          <cell r="P428" t="str">
            <v>รพช.F2 &gt;30,000 to 60,000</v>
          </cell>
          <cell r="Q428">
            <v>0</v>
          </cell>
          <cell r="R428">
            <v>0</v>
          </cell>
        </row>
        <row r="429">
          <cell r="A429" t="str">
            <v>11008</v>
          </cell>
          <cell r="B429" t="str">
            <v>โรงพยาบาลภูเวียง</v>
          </cell>
          <cell r="C429" t="str">
            <v>ภูเวียง,รพช.</v>
          </cell>
          <cell r="D429" t="str">
            <v>ภูเวียง</v>
          </cell>
          <cell r="E429">
            <v>7</v>
          </cell>
          <cell r="F429" t="str">
            <v>โรงพยาบาลชุมชน</v>
          </cell>
          <cell r="G429" t="str">
            <v>รพช.</v>
          </cell>
          <cell r="H429">
            <v>40</v>
          </cell>
          <cell r="I429" t="str">
            <v>ขอนแก่น</v>
          </cell>
          <cell r="J429" t="str">
            <v>98</v>
          </cell>
          <cell r="K429" t="str">
            <v>S</v>
          </cell>
          <cell r="L429" t="str">
            <v>F2</v>
          </cell>
          <cell r="M429">
            <v>10</v>
          </cell>
          <cell r="N429" t="str">
            <v>F2 60,000-90,000</v>
          </cell>
          <cell r="O429" t="str">
            <v>001100800</v>
          </cell>
          <cell r="P429" t="str">
            <v>รพช.F1 &gt;50,000 to 100,000</v>
          </cell>
          <cell r="Q429">
            <v>0</v>
          </cell>
          <cell r="R429">
            <v>0</v>
          </cell>
        </row>
        <row r="430">
          <cell r="A430" t="str">
            <v>11009</v>
          </cell>
          <cell r="B430" t="str">
            <v>โรงพยาบาลมัญจาคีรี</v>
          </cell>
          <cell r="C430" t="str">
            <v>มัญจาคีรี,รพช.</v>
          </cell>
          <cell r="D430" t="str">
            <v>มัญจาคีรี</v>
          </cell>
          <cell r="E430">
            <v>7</v>
          </cell>
          <cell r="F430" t="str">
            <v>โรงพยาบาลชุมชน</v>
          </cell>
          <cell r="G430" t="str">
            <v>รพช.</v>
          </cell>
          <cell r="H430">
            <v>40</v>
          </cell>
          <cell r="I430" t="str">
            <v>ขอนแก่น</v>
          </cell>
          <cell r="J430" t="str">
            <v>60</v>
          </cell>
          <cell r="K430" t="str">
            <v>S</v>
          </cell>
          <cell r="L430" t="str">
            <v>F2</v>
          </cell>
          <cell r="M430">
            <v>10</v>
          </cell>
          <cell r="N430" t="str">
            <v>F2 60,000-90,000</v>
          </cell>
          <cell r="O430" t="str">
            <v>001100900</v>
          </cell>
          <cell r="P430" t="str">
            <v>รพช.F1 &gt;50,000 to 100,000</v>
          </cell>
          <cell r="Q430">
            <v>0</v>
          </cell>
          <cell r="R430">
            <v>0</v>
          </cell>
        </row>
        <row r="431">
          <cell r="A431" t="str">
            <v>11010</v>
          </cell>
          <cell r="B431" t="str">
            <v>โรงพยาบาลชนบท</v>
          </cell>
          <cell r="C431" t="str">
            <v>ชนบท,รพช.</v>
          </cell>
          <cell r="D431" t="str">
            <v>ชนบท</v>
          </cell>
          <cell r="E431">
            <v>7</v>
          </cell>
          <cell r="F431" t="str">
            <v>โรงพยาบาลชุมชน</v>
          </cell>
          <cell r="G431" t="str">
            <v>รพช.</v>
          </cell>
          <cell r="H431">
            <v>40</v>
          </cell>
          <cell r="I431" t="str">
            <v>ขอนแก่น</v>
          </cell>
          <cell r="J431" t="str">
            <v>35</v>
          </cell>
          <cell r="K431" t="str">
            <v>S</v>
          </cell>
          <cell r="L431" t="str">
            <v>F2</v>
          </cell>
          <cell r="M431">
            <v>6</v>
          </cell>
          <cell r="N431" t="str">
            <v>F2 30,000-=60,000</v>
          </cell>
          <cell r="O431" t="str">
            <v>001101000</v>
          </cell>
          <cell r="P431" t="str">
            <v>รพช.F2 &gt;30,000 to 60,000</v>
          </cell>
          <cell r="Q431">
            <v>0</v>
          </cell>
          <cell r="R431">
            <v>0</v>
          </cell>
        </row>
        <row r="432">
          <cell r="A432" t="str">
            <v>11011</v>
          </cell>
          <cell r="B432" t="str">
            <v>โรงพยาบาลเขาสวนกวาง</v>
          </cell>
          <cell r="C432" t="str">
            <v>เขาสวนกวาง,รพช.</v>
          </cell>
          <cell r="D432" t="str">
            <v>เขาสวนกวาง</v>
          </cell>
          <cell r="E432">
            <v>7</v>
          </cell>
          <cell r="F432" t="str">
            <v>โรงพยาบาลชุมชน</v>
          </cell>
          <cell r="G432" t="str">
            <v>รพช.</v>
          </cell>
          <cell r="H432">
            <v>40</v>
          </cell>
          <cell r="I432" t="str">
            <v>ขอนแก่น</v>
          </cell>
          <cell r="J432" t="str">
            <v>45</v>
          </cell>
          <cell r="K432" t="str">
            <v>S</v>
          </cell>
          <cell r="L432" t="str">
            <v>F2</v>
          </cell>
          <cell r="M432">
            <v>5</v>
          </cell>
          <cell r="N432" t="str">
            <v>F2 30,000-=60,000</v>
          </cell>
          <cell r="O432" t="str">
            <v>001101100</v>
          </cell>
          <cell r="P432" t="str">
            <v>รพช.F2 &lt;=30,000</v>
          </cell>
          <cell r="Q432">
            <v>0</v>
          </cell>
          <cell r="R432">
            <v>0</v>
          </cell>
        </row>
        <row r="433">
          <cell r="A433" t="str">
            <v>11012</v>
          </cell>
          <cell r="B433" t="str">
            <v>โรงพยาบาลภูผาม่าน</v>
          </cell>
          <cell r="C433" t="str">
            <v>ภูผาม่าน,รพช.</v>
          </cell>
          <cell r="D433" t="str">
            <v>ภูผาม่าน</v>
          </cell>
          <cell r="E433">
            <v>7</v>
          </cell>
          <cell r="F433" t="str">
            <v>โรงพยาบาลชุมชน</v>
          </cell>
          <cell r="G433" t="str">
            <v>รพช.</v>
          </cell>
          <cell r="H433">
            <v>40</v>
          </cell>
          <cell r="I433" t="str">
            <v>ขอนแก่น</v>
          </cell>
          <cell r="J433" t="str">
            <v>30</v>
          </cell>
          <cell r="K433" t="str">
            <v>S</v>
          </cell>
          <cell r="L433" t="str">
            <v>F2</v>
          </cell>
          <cell r="M433">
            <v>5</v>
          </cell>
          <cell r="N433" t="str">
            <v>F2 &lt;=30,000</v>
          </cell>
          <cell r="O433" t="str">
            <v>001101200</v>
          </cell>
          <cell r="P433" t="str">
            <v>รพช.F2 &lt;=30,000</v>
          </cell>
          <cell r="Q433">
            <v>0</v>
          </cell>
          <cell r="R433">
            <v>0</v>
          </cell>
        </row>
        <row r="434">
          <cell r="A434" t="str">
            <v>11445</v>
          </cell>
          <cell r="B434" t="str">
            <v>โรงพยาบาลสมเด็จพระยุพราชกระนวน</v>
          </cell>
          <cell r="C434" t="str">
            <v>สมเด็จพระยุพราชกระนวน,รพช.</v>
          </cell>
          <cell r="D434" t="str">
            <v>สมเด็จพระยุพราชกระนวน</v>
          </cell>
          <cell r="E434">
            <v>7</v>
          </cell>
          <cell r="F434" t="str">
            <v>โรงพยาบาลชุมชน</v>
          </cell>
          <cell r="G434" t="str">
            <v>รพช.</v>
          </cell>
          <cell r="H434">
            <v>40</v>
          </cell>
          <cell r="I434" t="str">
            <v>ขอนแก่น</v>
          </cell>
          <cell r="J434" t="str">
            <v>107</v>
          </cell>
          <cell r="K434" t="str">
            <v>S</v>
          </cell>
          <cell r="L434" t="str">
            <v>M2</v>
          </cell>
          <cell r="M434">
            <v>13</v>
          </cell>
          <cell r="N434" t="str">
            <v>M2 &gt;100</v>
          </cell>
          <cell r="O434" t="str">
            <v>001144500</v>
          </cell>
          <cell r="P434" t="str">
            <v>รพช.M2 &gt;100</v>
          </cell>
          <cell r="Q434">
            <v>0</v>
          </cell>
          <cell r="R434">
            <v>0</v>
          </cell>
        </row>
        <row r="435">
          <cell r="A435" t="str">
            <v>12275</v>
          </cell>
          <cell r="B435" t="str">
            <v>โรงพยาบาลสิรินธร(ภาคตะวันออกเฉียงเหนือ)</v>
          </cell>
          <cell r="C435" t="str">
            <v>สิรินธร(ภาคตะวันออกเฉียงเหนือ),รพท.</v>
          </cell>
          <cell r="D435" t="str">
            <v>สิรินธร(ภาคตะวันออกเฉียงเหนือ)</v>
          </cell>
          <cell r="E435">
            <v>7</v>
          </cell>
          <cell r="F435" t="str">
            <v>โรงพยาบาลทั่วไป</v>
          </cell>
          <cell r="G435" t="str">
            <v>รพท.</v>
          </cell>
          <cell r="H435">
            <v>40</v>
          </cell>
          <cell r="I435" t="str">
            <v>ขอนแก่น</v>
          </cell>
          <cell r="J435" t="str">
            <v>90</v>
          </cell>
          <cell r="K435" t="str">
            <v>S</v>
          </cell>
          <cell r="L435" t="str">
            <v>M1</v>
          </cell>
          <cell r="M435">
            <v>14</v>
          </cell>
          <cell r="N435" t="str">
            <v>M1 &lt;=200</v>
          </cell>
          <cell r="O435" t="str">
            <v>001227500</v>
          </cell>
          <cell r="P435" t="str">
            <v>รพท.M1 &lt;=200</v>
          </cell>
          <cell r="Q435">
            <v>0</v>
          </cell>
          <cell r="R435">
            <v>0</v>
          </cell>
        </row>
        <row r="436">
          <cell r="A436" t="str">
            <v>14132</v>
          </cell>
          <cell r="B436" t="str">
            <v>โรงพยาบาลซำสูง</v>
          </cell>
          <cell r="C436" t="str">
            <v>ซำสูง,รพช.</v>
          </cell>
          <cell r="D436" t="str">
            <v>ซำสูง</v>
          </cell>
          <cell r="E436">
            <v>7</v>
          </cell>
          <cell r="F436" t="str">
            <v>โรงพยาบาลชุมชน</v>
          </cell>
          <cell r="G436" t="str">
            <v>รพช.</v>
          </cell>
          <cell r="H436">
            <v>40</v>
          </cell>
          <cell r="I436" t="str">
            <v>ขอนแก่น</v>
          </cell>
          <cell r="J436" t="str">
            <v>30</v>
          </cell>
          <cell r="K436" t="str">
            <v>S</v>
          </cell>
          <cell r="L436" t="str">
            <v>F2</v>
          </cell>
          <cell r="M436">
            <v>5</v>
          </cell>
          <cell r="N436" t="str">
            <v>F2 30,000-=60,000</v>
          </cell>
          <cell r="O436" t="str">
            <v>001413200</v>
          </cell>
          <cell r="P436" t="str">
            <v>รพช.F2 &lt;=30,000</v>
          </cell>
          <cell r="Q436">
            <v>0</v>
          </cell>
          <cell r="R436">
            <v>0</v>
          </cell>
        </row>
        <row r="437">
          <cell r="A437" t="str">
            <v>77649</v>
          </cell>
          <cell r="B437" t="str">
            <v>โรงพยาบาลหนองนาคำ</v>
          </cell>
          <cell r="C437" t="str">
            <v>หนองนาคำ,รพช.</v>
          </cell>
          <cell r="D437" t="str">
            <v>หนองนาคำ</v>
          </cell>
          <cell r="E437">
            <v>7</v>
          </cell>
          <cell r="F437" t="str">
            <v>โรงพยาบาลชุมชน</v>
          </cell>
          <cell r="G437" t="str">
            <v>รพช.</v>
          </cell>
          <cell r="H437">
            <v>40</v>
          </cell>
          <cell r="I437" t="str">
            <v>ขอนแก่น</v>
          </cell>
          <cell r="J437" t="str">
            <v>0</v>
          </cell>
          <cell r="K437" t="str">
            <v>S</v>
          </cell>
          <cell r="L437" t="str">
            <v>F3</v>
          </cell>
          <cell r="M437">
            <v>3</v>
          </cell>
          <cell r="N437" t="str">
            <v>F3 15,000-25,000</v>
          </cell>
          <cell r="O437" t="str">
            <v>007764900</v>
          </cell>
          <cell r="P437" t="str">
            <v>รพช.F3 &gt;15,000 to 25,000</v>
          </cell>
          <cell r="Q437">
            <v>0</v>
          </cell>
          <cell r="R437">
            <v>0</v>
          </cell>
        </row>
        <row r="438">
          <cell r="A438" t="str">
            <v>77650</v>
          </cell>
          <cell r="B438" t="str">
            <v>โรงพยาบาลเวียงเก่า</v>
          </cell>
          <cell r="C438" t="str">
            <v>เวียงเก่า,รพช.</v>
          </cell>
          <cell r="D438" t="str">
            <v>เวียงเก่า</v>
          </cell>
          <cell r="E438">
            <v>7</v>
          </cell>
          <cell r="F438" t="str">
            <v>โรงพยาบาลชุมชน</v>
          </cell>
          <cell r="G438" t="str">
            <v>รพช.</v>
          </cell>
          <cell r="H438">
            <v>40</v>
          </cell>
          <cell r="I438" t="str">
            <v>ขอนแก่น</v>
          </cell>
          <cell r="J438" t="str">
            <v>0</v>
          </cell>
          <cell r="K438" t="str">
            <v>S</v>
          </cell>
          <cell r="L438" t="str">
            <v>F3</v>
          </cell>
          <cell r="M438">
            <v>2</v>
          </cell>
          <cell r="N438" t="str">
            <v>F3 15,000-25,000</v>
          </cell>
          <cell r="O438" t="str">
            <v>007765000</v>
          </cell>
          <cell r="P438" t="str">
            <v>รพช.F3 &lt;=15,000</v>
          </cell>
          <cell r="Q438">
            <v>0</v>
          </cell>
          <cell r="R438">
            <v>0</v>
          </cell>
        </row>
        <row r="439">
          <cell r="A439" t="str">
            <v>77651</v>
          </cell>
          <cell r="B439" t="str">
            <v>โรงพยาบาลโคกโพธิ์ไชย</v>
          </cell>
          <cell r="C439" t="str">
            <v>โคกโพธิ์ไชย,รพช.</v>
          </cell>
          <cell r="D439" t="str">
            <v>โคกโพธิ์ไชย</v>
          </cell>
          <cell r="E439">
            <v>7</v>
          </cell>
          <cell r="F439" t="str">
            <v>โรงพยาบาลชุมชน</v>
          </cell>
          <cell r="G439" t="str">
            <v>รพช.</v>
          </cell>
          <cell r="H439">
            <v>40</v>
          </cell>
          <cell r="I439" t="str">
            <v>ขอนแก่น</v>
          </cell>
          <cell r="J439" t="str">
            <v>0</v>
          </cell>
          <cell r="K439" t="str">
            <v>S</v>
          </cell>
          <cell r="L439" t="str">
            <v>F3</v>
          </cell>
          <cell r="M439">
            <v>3</v>
          </cell>
          <cell r="N439" t="str">
            <v>F3 &gt;=25,000</v>
          </cell>
          <cell r="O439" t="str">
            <v>007765100</v>
          </cell>
          <cell r="P439" t="str">
            <v>รพช.F3 &gt;15,000 to 25,000</v>
          </cell>
          <cell r="Q439">
            <v>0</v>
          </cell>
          <cell r="R439">
            <v>0</v>
          </cell>
        </row>
        <row r="440">
          <cell r="A440" t="str">
            <v>77652</v>
          </cell>
          <cell r="B440" t="str">
            <v>โรงพยาบาลโนนศิลา</v>
          </cell>
          <cell r="C440" t="str">
            <v>โนนศิลา,รพช.</v>
          </cell>
          <cell r="D440" t="str">
            <v>โนนศิลา</v>
          </cell>
          <cell r="E440">
            <v>7</v>
          </cell>
          <cell r="F440" t="str">
            <v>โรงพยาบาลชุมชน</v>
          </cell>
          <cell r="G440" t="str">
            <v>รพช.</v>
          </cell>
          <cell r="H440">
            <v>40</v>
          </cell>
          <cell r="I440" t="str">
            <v>ขอนแก่น</v>
          </cell>
          <cell r="J440" t="str">
            <v>0</v>
          </cell>
          <cell r="K440" t="str">
            <v>S</v>
          </cell>
          <cell r="L440" t="str">
            <v>F3</v>
          </cell>
          <cell r="M440">
            <v>3</v>
          </cell>
          <cell r="N440" t="str">
            <v>F3 &gt;=25,000</v>
          </cell>
          <cell r="O440" t="str">
            <v>007765200</v>
          </cell>
          <cell r="P440" t="str">
            <v>รพช.F3 &gt;15,000 to 25,000</v>
          </cell>
          <cell r="Q440">
            <v>0</v>
          </cell>
          <cell r="R440">
            <v>0</v>
          </cell>
        </row>
        <row r="441">
          <cell r="A441" t="str">
            <v>10707</v>
          </cell>
          <cell r="B441" t="str">
            <v>โรงพยาบาลมหาสารคาม</v>
          </cell>
          <cell r="C441" t="str">
            <v>มหาสารคาม,รพท.</v>
          </cell>
          <cell r="D441" t="str">
            <v>มหาสารคาม</v>
          </cell>
          <cell r="E441">
            <v>7</v>
          </cell>
          <cell r="F441" t="str">
            <v>โรงพยาบาลทั่วไป</v>
          </cell>
          <cell r="G441" t="str">
            <v>รพท.</v>
          </cell>
          <cell r="H441">
            <v>44</v>
          </cell>
          <cell r="I441" t="str">
            <v>มหาสารคาม</v>
          </cell>
          <cell r="J441" t="str">
            <v>580</v>
          </cell>
          <cell r="K441">
            <v>0</v>
          </cell>
          <cell r="L441" t="str">
            <v>S</v>
          </cell>
          <cell r="M441">
            <v>17</v>
          </cell>
          <cell r="N441" t="str">
            <v>S &gt;400</v>
          </cell>
          <cell r="O441" t="str">
            <v>001070700</v>
          </cell>
          <cell r="P441" t="str">
            <v>รพท.S &gt;400</v>
          </cell>
          <cell r="Q441">
            <v>0</v>
          </cell>
          <cell r="R441">
            <v>0</v>
          </cell>
        </row>
        <row r="442">
          <cell r="A442" t="str">
            <v>11051</v>
          </cell>
          <cell r="B442" t="str">
            <v>โรงพยาบาลแกดำ</v>
          </cell>
          <cell r="C442" t="str">
            <v>แกดำ,รพช.</v>
          </cell>
          <cell r="D442" t="str">
            <v>แกดำ</v>
          </cell>
          <cell r="E442">
            <v>7</v>
          </cell>
          <cell r="F442" t="str">
            <v>โรงพยาบาลชุมชน</v>
          </cell>
          <cell r="G442" t="str">
            <v>รพช.</v>
          </cell>
          <cell r="H442">
            <v>44</v>
          </cell>
          <cell r="I442" t="str">
            <v>มหาสารคาม</v>
          </cell>
          <cell r="J442" t="str">
            <v>33</v>
          </cell>
          <cell r="K442">
            <v>0</v>
          </cell>
          <cell r="L442" t="str">
            <v>F2</v>
          </cell>
          <cell r="M442">
            <v>5</v>
          </cell>
          <cell r="N442" t="str">
            <v>F2 &lt;=30,000</v>
          </cell>
          <cell r="O442" t="str">
            <v>001105100</v>
          </cell>
          <cell r="P442" t="str">
            <v>รพช.F2 &lt;=30,000</v>
          </cell>
          <cell r="Q442">
            <v>0</v>
          </cell>
          <cell r="R442">
            <v>0</v>
          </cell>
        </row>
        <row r="443">
          <cell r="A443" t="str">
            <v>11052</v>
          </cell>
          <cell r="B443" t="str">
            <v>โรงพยาบาลโกสุมพิสัย</v>
          </cell>
          <cell r="C443" t="str">
            <v>โกสุมพิสัย,รพช.</v>
          </cell>
          <cell r="D443" t="str">
            <v>โกสุมพิสัย</v>
          </cell>
          <cell r="E443">
            <v>7</v>
          </cell>
          <cell r="F443" t="str">
            <v>โรงพยาบาลชุมชน</v>
          </cell>
          <cell r="G443" t="str">
            <v>รพช.</v>
          </cell>
          <cell r="H443">
            <v>44</v>
          </cell>
          <cell r="I443" t="str">
            <v>มหาสารคาม</v>
          </cell>
          <cell r="J443" t="str">
            <v>96</v>
          </cell>
          <cell r="K443">
            <v>0</v>
          </cell>
          <cell r="L443" t="str">
            <v>F1</v>
          </cell>
          <cell r="M443">
            <v>10</v>
          </cell>
          <cell r="N443" t="str">
            <v>F1 &gt;=100,000</v>
          </cell>
          <cell r="O443" t="str">
            <v>001105200</v>
          </cell>
          <cell r="P443" t="str">
            <v>รพช.F1 &gt;50,000 to 100,000</v>
          </cell>
          <cell r="Q443">
            <v>0</v>
          </cell>
          <cell r="R443">
            <v>0</v>
          </cell>
        </row>
        <row r="444">
          <cell r="A444" t="str">
            <v>11053</v>
          </cell>
          <cell r="B444" t="str">
            <v>โรงพยาบาลกันทรวิชัย</v>
          </cell>
          <cell r="C444" t="str">
            <v>กันทรวิชัย,รพช.</v>
          </cell>
          <cell r="D444" t="str">
            <v>กันทรวิชัย</v>
          </cell>
          <cell r="E444">
            <v>7</v>
          </cell>
          <cell r="F444" t="str">
            <v>โรงพยาบาลชุมชน</v>
          </cell>
          <cell r="G444" t="str">
            <v>รพช.</v>
          </cell>
          <cell r="H444">
            <v>44</v>
          </cell>
          <cell r="I444" t="str">
            <v>มหาสารคาม</v>
          </cell>
          <cell r="J444" t="str">
            <v>60</v>
          </cell>
          <cell r="K444">
            <v>0</v>
          </cell>
          <cell r="L444" t="str">
            <v>F2</v>
          </cell>
          <cell r="M444">
            <v>6</v>
          </cell>
          <cell r="N444" t="str">
            <v>F2 60,000-90,000</v>
          </cell>
          <cell r="O444" t="str">
            <v>001105300</v>
          </cell>
          <cell r="P444" t="str">
            <v>รพช.F2 &gt;30,000 to 60,000</v>
          </cell>
          <cell r="Q444">
            <v>0</v>
          </cell>
          <cell r="R444">
            <v>0</v>
          </cell>
        </row>
        <row r="445">
          <cell r="A445" t="str">
            <v>11054</v>
          </cell>
          <cell r="B445" t="str">
            <v>โรงพยาบาลเชียงยืน</v>
          </cell>
          <cell r="C445" t="str">
            <v>เชียงยืน,รพช.</v>
          </cell>
          <cell r="D445" t="str">
            <v>เชียงยืน</v>
          </cell>
          <cell r="E445">
            <v>7</v>
          </cell>
          <cell r="F445" t="str">
            <v>โรงพยาบาลชุมชน</v>
          </cell>
          <cell r="G445" t="str">
            <v>รพช.</v>
          </cell>
          <cell r="H445">
            <v>44</v>
          </cell>
          <cell r="I445" t="str">
            <v>มหาสารคาม</v>
          </cell>
          <cell r="J445" t="str">
            <v>52</v>
          </cell>
          <cell r="K445">
            <v>0</v>
          </cell>
          <cell r="L445" t="str">
            <v>F2</v>
          </cell>
          <cell r="M445">
            <v>6</v>
          </cell>
          <cell r="N445" t="str">
            <v>F2 60,000-90,000</v>
          </cell>
          <cell r="O445" t="str">
            <v>001105400</v>
          </cell>
          <cell r="P445" t="str">
            <v>รพช.F2 &gt;30,000 to 60,000</v>
          </cell>
          <cell r="Q445">
            <v>0</v>
          </cell>
          <cell r="R445">
            <v>0</v>
          </cell>
        </row>
        <row r="446">
          <cell r="A446" t="str">
            <v>11055</v>
          </cell>
          <cell r="B446" t="str">
            <v>โรงพยาบาลบรบือ</v>
          </cell>
          <cell r="C446" t="str">
            <v>บรบือ,รพช.</v>
          </cell>
          <cell r="D446" t="str">
            <v>บรบือ</v>
          </cell>
          <cell r="E446">
            <v>7</v>
          </cell>
          <cell r="F446" t="str">
            <v>โรงพยาบาลชุมชน</v>
          </cell>
          <cell r="G446" t="str">
            <v>รพช.</v>
          </cell>
          <cell r="H446">
            <v>44</v>
          </cell>
          <cell r="I446" t="str">
            <v>มหาสารคาม</v>
          </cell>
          <cell r="J446" t="str">
            <v>95</v>
          </cell>
          <cell r="K446">
            <v>0</v>
          </cell>
          <cell r="L446" t="str">
            <v>M2</v>
          </cell>
          <cell r="M446">
            <v>12</v>
          </cell>
          <cell r="N446" t="str">
            <v>M2 &lt;=100</v>
          </cell>
          <cell r="O446" t="str">
            <v>001105500</v>
          </cell>
          <cell r="P446" t="str">
            <v>รพช.M2 &lt;=100</v>
          </cell>
          <cell r="Q446">
            <v>0</v>
          </cell>
          <cell r="R446">
            <v>0</v>
          </cell>
        </row>
        <row r="447">
          <cell r="A447" t="str">
            <v>11056</v>
          </cell>
          <cell r="B447" t="str">
            <v>โรงพยาบาลนาเชือก</v>
          </cell>
          <cell r="C447" t="str">
            <v>นาเชือก,รพช.</v>
          </cell>
          <cell r="D447" t="str">
            <v>นาเชือก</v>
          </cell>
          <cell r="E447">
            <v>7</v>
          </cell>
          <cell r="F447" t="str">
            <v>โรงพยาบาลชุมชน</v>
          </cell>
          <cell r="G447" t="str">
            <v>รพช.</v>
          </cell>
          <cell r="H447">
            <v>44</v>
          </cell>
          <cell r="I447" t="str">
            <v>มหาสารคาม</v>
          </cell>
          <cell r="J447" t="str">
            <v>38</v>
          </cell>
          <cell r="K447">
            <v>0</v>
          </cell>
          <cell r="L447" t="str">
            <v>F2</v>
          </cell>
          <cell r="M447">
            <v>6</v>
          </cell>
          <cell r="N447" t="str">
            <v>F2 60,000-90,000</v>
          </cell>
          <cell r="O447" t="str">
            <v>001105600</v>
          </cell>
          <cell r="P447" t="str">
            <v>รพช.F2 &gt;30,000 to 60,000</v>
          </cell>
          <cell r="Q447">
            <v>0</v>
          </cell>
          <cell r="R447">
            <v>0</v>
          </cell>
        </row>
        <row r="448">
          <cell r="A448" t="str">
            <v>11057</v>
          </cell>
          <cell r="B448" t="str">
            <v>โรงพยาบาลพยัคฆภูมิพิสัย</v>
          </cell>
          <cell r="C448" t="str">
            <v>พยัคฆภูมิพิสัย,รพช.</v>
          </cell>
          <cell r="D448" t="str">
            <v>พยัคฆภูมิพิสัย</v>
          </cell>
          <cell r="E448">
            <v>7</v>
          </cell>
          <cell r="F448" t="str">
            <v>โรงพยาบาลชุมชน</v>
          </cell>
          <cell r="G448" t="str">
            <v>รพช.</v>
          </cell>
          <cell r="H448">
            <v>44</v>
          </cell>
          <cell r="I448" t="str">
            <v>มหาสารคาม</v>
          </cell>
          <cell r="J448" t="str">
            <v>102</v>
          </cell>
          <cell r="K448">
            <v>0</v>
          </cell>
          <cell r="L448" t="str">
            <v>M2</v>
          </cell>
          <cell r="M448">
            <v>13</v>
          </cell>
          <cell r="N448" t="str">
            <v>M2 &gt;100</v>
          </cell>
          <cell r="O448" t="str">
            <v>001105700</v>
          </cell>
          <cell r="P448" t="str">
            <v>รพช.M2 &gt;100</v>
          </cell>
          <cell r="Q448">
            <v>0</v>
          </cell>
          <cell r="R448">
            <v>0</v>
          </cell>
        </row>
        <row r="449">
          <cell r="A449" t="str">
            <v>11058</v>
          </cell>
          <cell r="B449" t="str">
            <v>โรงพยาบาลวาปีปทุม</v>
          </cell>
          <cell r="C449" t="str">
            <v>วาปีปทุม,รพช.</v>
          </cell>
          <cell r="D449" t="str">
            <v>วาปีปทุม</v>
          </cell>
          <cell r="E449">
            <v>7</v>
          </cell>
          <cell r="F449" t="str">
            <v>โรงพยาบาลชุมชน</v>
          </cell>
          <cell r="G449" t="str">
            <v>รพช.</v>
          </cell>
          <cell r="H449">
            <v>44</v>
          </cell>
          <cell r="I449" t="str">
            <v>มหาสารคาม</v>
          </cell>
          <cell r="J449" t="str">
            <v>112</v>
          </cell>
          <cell r="K449">
            <v>0</v>
          </cell>
          <cell r="L449" t="str">
            <v>F1</v>
          </cell>
          <cell r="M449">
            <v>10</v>
          </cell>
          <cell r="N449" t="str">
            <v>F1 &gt;=100,000</v>
          </cell>
          <cell r="O449" t="str">
            <v>001105800</v>
          </cell>
          <cell r="P449" t="str">
            <v>รพช.F1 &gt;50,000 to 100,000</v>
          </cell>
          <cell r="Q449">
            <v>0</v>
          </cell>
          <cell r="R449">
            <v>0</v>
          </cell>
        </row>
        <row r="450">
          <cell r="A450" t="str">
            <v>11059</v>
          </cell>
          <cell r="B450" t="str">
            <v>โรงพยาบาลนาดูน</v>
          </cell>
          <cell r="C450" t="str">
            <v>นาดูน,รพช.</v>
          </cell>
          <cell r="D450" t="str">
            <v>นาดูน</v>
          </cell>
          <cell r="E450">
            <v>7</v>
          </cell>
          <cell r="F450" t="str">
            <v>โรงพยาบาลชุมชน</v>
          </cell>
          <cell r="G450" t="str">
            <v>รพช.</v>
          </cell>
          <cell r="H450">
            <v>44</v>
          </cell>
          <cell r="I450" t="str">
            <v>มหาสารคาม</v>
          </cell>
          <cell r="J450" t="str">
            <v>30</v>
          </cell>
          <cell r="K450">
            <v>0</v>
          </cell>
          <cell r="L450" t="str">
            <v>F2</v>
          </cell>
          <cell r="M450">
            <v>5</v>
          </cell>
          <cell r="N450" t="str">
            <v>F2 30,000-=60,000</v>
          </cell>
          <cell r="O450" t="str">
            <v>001105900</v>
          </cell>
          <cell r="P450" t="str">
            <v>รพช.F2 &lt;=30,000</v>
          </cell>
          <cell r="Q450">
            <v>0</v>
          </cell>
          <cell r="R450">
            <v>0</v>
          </cell>
        </row>
        <row r="451">
          <cell r="A451" t="str">
            <v>11060</v>
          </cell>
          <cell r="B451" t="str">
            <v>โรงพยาบาลยางสีสุราช</v>
          </cell>
          <cell r="C451" t="str">
            <v>ยางสีสุราช,รพช.</v>
          </cell>
          <cell r="D451" t="str">
            <v>ยางสีสุราช</v>
          </cell>
          <cell r="E451">
            <v>7</v>
          </cell>
          <cell r="F451" t="str">
            <v>โรงพยาบาลชุมชน</v>
          </cell>
          <cell r="G451" t="str">
            <v>รพช.</v>
          </cell>
          <cell r="H451">
            <v>44</v>
          </cell>
          <cell r="I451" t="str">
            <v>มหาสารคาม</v>
          </cell>
          <cell r="J451" t="str">
            <v>32</v>
          </cell>
          <cell r="K451">
            <v>0</v>
          </cell>
          <cell r="L451" t="str">
            <v>F2</v>
          </cell>
          <cell r="M451">
            <v>5</v>
          </cell>
          <cell r="N451" t="str">
            <v>F2 30,000-=60,000</v>
          </cell>
          <cell r="O451" t="str">
            <v>001106000</v>
          </cell>
          <cell r="P451" t="str">
            <v>รพช.F2 &lt;=30,000</v>
          </cell>
          <cell r="Q451">
            <v>0</v>
          </cell>
          <cell r="R451">
            <v>0</v>
          </cell>
        </row>
        <row r="452">
          <cell r="A452" t="str">
            <v>24704</v>
          </cell>
          <cell r="B452" t="str">
            <v>โรงพยาบาลกุดรัง</v>
          </cell>
          <cell r="C452" t="str">
            <v>กุดรัง,รพช.</v>
          </cell>
          <cell r="D452" t="str">
            <v>กุดรัง</v>
          </cell>
          <cell r="E452">
            <v>7</v>
          </cell>
          <cell r="F452" t="str">
            <v>โรงพยาบาลชุมชน</v>
          </cell>
          <cell r="G452" t="str">
            <v>รพช.</v>
          </cell>
          <cell r="H452">
            <v>44</v>
          </cell>
          <cell r="I452" t="str">
            <v>มหาสารคาม</v>
          </cell>
          <cell r="J452" t="str">
            <v>0</v>
          </cell>
          <cell r="K452" t="str">
            <v>S</v>
          </cell>
          <cell r="L452" t="str">
            <v>F3</v>
          </cell>
          <cell r="M452">
            <v>4</v>
          </cell>
          <cell r="N452" t="str">
            <v>F3 &gt;=25,000</v>
          </cell>
          <cell r="O452" t="str">
            <v>002470400</v>
          </cell>
          <cell r="P452" t="str">
            <v>รพช.F3 &gt;25,000</v>
          </cell>
          <cell r="Q452">
            <v>0</v>
          </cell>
          <cell r="R452">
            <v>0</v>
          </cell>
        </row>
        <row r="453">
          <cell r="A453" t="str">
            <v>28843</v>
          </cell>
          <cell r="B453" t="str">
            <v>โรงพยาบาลชื่นชม</v>
          </cell>
          <cell r="C453" t="str">
            <v>ชื่นชม,รพช.</v>
          </cell>
          <cell r="D453" t="str">
            <v>ชื่นชม</v>
          </cell>
          <cell r="E453">
            <v>7</v>
          </cell>
          <cell r="F453" t="str">
            <v>โรงพยาบาลชุมชน</v>
          </cell>
          <cell r="G453" t="str">
            <v>รพช.</v>
          </cell>
          <cell r="H453">
            <v>44</v>
          </cell>
          <cell r="I453" t="str">
            <v>มหาสารคาม</v>
          </cell>
          <cell r="J453" t="str">
            <v>0</v>
          </cell>
          <cell r="K453" t="str">
            <v>S</v>
          </cell>
          <cell r="L453" t="str">
            <v>F3</v>
          </cell>
          <cell r="M453">
            <v>3</v>
          </cell>
          <cell r="N453" t="str">
            <v>F3 15,000-25,000</v>
          </cell>
          <cell r="O453" t="str">
            <v>002884300</v>
          </cell>
          <cell r="P453" t="str">
            <v>รพช.F3 &gt;15,000 to 25,000</v>
          </cell>
          <cell r="Q453">
            <v>0</v>
          </cell>
          <cell r="R453">
            <v>0</v>
          </cell>
        </row>
        <row r="454">
          <cell r="A454" t="str">
            <v>10708</v>
          </cell>
          <cell r="B454" t="str">
            <v>โรงพยาบาลร้อยเอ็ด</v>
          </cell>
          <cell r="C454" t="str">
            <v>ร้อยเอ็ด,รพท.</v>
          </cell>
          <cell r="D454" t="str">
            <v>ร้อยเอ็ด</v>
          </cell>
          <cell r="E454">
            <v>7</v>
          </cell>
          <cell r="F454" t="str">
            <v>โรงพยาบาลทั่วไป</v>
          </cell>
          <cell r="G454" t="str">
            <v>รพท.</v>
          </cell>
          <cell r="H454">
            <v>45</v>
          </cell>
          <cell r="I454" t="str">
            <v>ร้อยเอ็ด</v>
          </cell>
          <cell r="J454" t="str">
            <v>730</v>
          </cell>
          <cell r="K454">
            <v>0</v>
          </cell>
          <cell r="L454" t="str">
            <v>A</v>
          </cell>
          <cell r="M454">
            <v>19</v>
          </cell>
          <cell r="N454" t="str">
            <v>A &gt;700 to &lt;1000</v>
          </cell>
          <cell r="O454" t="str">
            <v>001070800</v>
          </cell>
          <cell r="P454" t="str">
            <v>รพศ.A &gt;700 to 1,000</v>
          </cell>
          <cell r="Q454">
            <v>0</v>
          </cell>
          <cell r="R454">
            <v>0</v>
          </cell>
        </row>
        <row r="455">
          <cell r="A455" t="str">
            <v>11061</v>
          </cell>
          <cell r="B455" t="str">
            <v>โรงพยาบาลเกษตรวิสัย</v>
          </cell>
          <cell r="C455" t="str">
            <v>เกษตรวิสัย,รพช.</v>
          </cell>
          <cell r="D455" t="str">
            <v>เกษตรวิสัย</v>
          </cell>
          <cell r="E455">
            <v>7</v>
          </cell>
          <cell r="F455" t="str">
            <v>โรงพยาบาลชุมชน</v>
          </cell>
          <cell r="G455" t="str">
            <v>รพช.</v>
          </cell>
          <cell r="H455">
            <v>45</v>
          </cell>
          <cell r="I455" t="str">
            <v>ร้อยเอ็ด</v>
          </cell>
          <cell r="J455" t="str">
            <v>67</v>
          </cell>
          <cell r="K455">
            <v>0</v>
          </cell>
          <cell r="L455" t="str">
            <v>M2</v>
          </cell>
          <cell r="M455">
            <v>12</v>
          </cell>
          <cell r="N455" t="str">
            <v>M2 &lt;=100</v>
          </cell>
          <cell r="O455" t="str">
            <v>001106100</v>
          </cell>
          <cell r="P455" t="str">
            <v>รพช.M2 &lt;=100</v>
          </cell>
          <cell r="Q455">
            <v>0</v>
          </cell>
          <cell r="R455">
            <v>0</v>
          </cell>
        </row>
        <row r="456">
          <cell r="A456" t="str">
            <v>11062</v>
          </cell>
          <cell r="B456" t="str">
            <v>โรงพยาบาลปทุมรัตต์</v>
          </cell>
          <cell r="C456" t="str">
            <v>ปทุมรัตต์,รพช.</v>
          </cell>
          <cell r="D456" t="str">
            <v>ปทุมรัตต์</v>
          </cell>
          <cell r="E456">
            <v>7</v>
          </cell>
          <cell r="F456" t="str">
            <v>โรงพยาบาลชุมชน</v>
          </cell>
          <cell r="G456" t="str">
            <v>รพช.</v>
          </cell>
          <cell r="H456">
            <v>45</v>
          </cell>
          <cell r="I456" t="str">
            <v>ร้อยเอ็ด</v>
          </cell>
          <cell r="J456" t="str">
            <v>30</v>
          </cell>
          <cell r="K456">
            <v>0</v>
          </cell>
          <cell r="L456" t="str">
            <v>F2</v>
          </cell>
          <cell r="M456">
            <v>6</v>
          </cell>
          <cell r="N456" t="str">
            <v>F2 30,000-=60,000</v>
          </cell>
          <cell r="O456" t="str">
            <v>001106200</v>
          </cell>
          <cell r="P456" t="str">
            <v>รพช.F2 &gt;30,000 to 60,000</v>
          </cell>
          <cell r="Q456">
            <v>0</v>
          </cell>
          <cell r="R456">
            <v>0</v>
          </cell>
        </row>
        <row r="457">
          <cell r="A457" t="str">
            <v>11063</v>
          </cell>
          <cell r="B457" t="str">
            <v>โรงพยาบาลจตุรพักตรพิมาน</v>
          </cell>
          <cell r="C457" t="str">
            <v>จตุรพักตรพิมาน,รพช.</v>
          </cell>
          <cell r="D457" t="str">
            <v>จตุรพักตรพิมาน</v>
          </cell>
          <cell r="E457">
            <v>7</v>
          </cell>
          <cell r="F457" t="str">
            <v>โรงพยาบาลชุมชน</v>
          </cell>
          <cell r="G457" t="str">
            <v>รพช.</v>
          </cell>
          <cell r="H457">
            <v>45</v>
          </cell>
          <cell r="I457" t="str">
            <v>ร้อยเอ็ด</v>
          </cell>
          <cell r="J457" t="str">
            <v>60</v>
          </cell>
          <cell r="K457">
            <v>0</v>
          </cell>
          <cell r="L457" t="str">
            <v>F2</v>
          </cell>
          <cell r="M457">
            <v>6</v>
          </cell>
          <cell r="N457" t="str">
            <v>F2 60,000-90,000</v>
          </cell>
          <cell r="O457" t="str">
            <v>001106300</v>
          </cell>
          <cell r="P457" t="str">
            <v>รพช.F2 &gt;30,000 to 60,000</v>
          </cell>
          <cell r="Q457">
            <v>0</v>
          </cell>
          <cell r="R457">
            <v>0</v>
          </cell>
        </row>
        <row r="458">
          <cell r="A458" t="str">
            <v>11064</v>
          </cell>
          <cell r="B458" t="str">
            <v>โรงพยาบาลธวัชบุรี</v>
          </cell>
          <cell r="C458" t="str">
            <v>ธวัชบุรี,รพช.</v>
          </cell>
          <cell r="D458" t="str">
            <v>ธวัชบุรี</v>
          </cell>
          <cell r="E458">
            <v>7</v>
          </cell>
          <cell r="F458" t="str">
            <v>โรงพยาบาลชุมชน</v>
          </cell>
          <cell r="G458" t="str">
            <v>รพช.</v>
          </cell>
          <cell r="H458">
            <v>45</v>
          </cell>
          <cell r="I458" t="str">
            <v>ร้อยเอ็ด</v>
          </cell>
          <cell r="J458" t="str">
            <v>30</v>
          </cell>
          <cell r="K458">
            <v>0</v>
          </cell>
          <cell r="L458" t="str">
            <v>F2</v>
          </cell>
          <cell r="M458">
            <v>6</v>
          </cell>
          <cell r="N458" t="str">
            <v>F2 60,000-90,000</v>
          </cell>
          <cell r="O458" t="str">
            <v>001106400</v>
          </cell>
          <cell r="P458" t="str">
            <v>รพช.F2 &gt;30,000 to 60,000</v>
          </cell>
          <cell r="Q458">
            <v>0</v>
          </cell>
          <cell r="R458">
            <v>0</v>
          </cell>
        </row>
        <row r="459">
          <cell r="A459" t="str">
            <v>11065</v>
          </cell>
          <cell r="B459" t="str">
            <v>โรงพยาบาลพนมไพร</v>
          </cell>
          <cell r="C459" t="str">
            <v>พนมไพร,รพช.</v>
          </cell>
          <cell r="D459" t="str">
            <v>พนมไพร</v>
          </cell>
          <cell r="E459">
            <v>7</v>
          </cell>
          <cell r="F459" t="str">
            <v>โรงพยาบาลชุมชน</v>
          </cell>
          <cell r="G459" t="str">
            <v>รพช.</v>
          </cell>
          <cell r="H459">
            <v>45</v>
          </cell>
          <cell r="I459" t="str">
            <v>ร้อยเอ็ด</v>
          </cell>
          <cell r="J459" t="str">
            <v>40</v>
          </cell>
          <cell r="K459">
            <v>0</v>
          </cell>
          <cell r="L459" t="str">
            <v>F1</v>
          </cell>
          <cell r="M459">
            <v>10</v>
          </cell>
          <cell r="N459" t="str">
            <v>F1 50,000-100,000</v>
          </cell>
          <cell r="O459" t="str">
            <v>001106500</v>
          </cell>
          <cell r="P459" t="str">
            <v>รพช.F1 &gt;50,000 to 100,000</v>
          </cell>
          <cell r="Q459">
            <v>0</v>
          </cell>
          <cell r="R459">
            <v>0</v>
          </cell>
        </row>
        <row r="460">
          <cell r="A460" t="str">
            <v>11066</v>
          </cell>
          <cell r="B460" t="str">
            <v>โรงพยาบาลโพนทอง</v>
          </cell>
          <cell r="C460" t="str">
            <v>โพนทอง,รพช.</v>
          </cell>
          <cell r="D460" t="str">
            <v>โพนทอง</v>
          </cell>
          <cell r="E460">
            <v>7</v>
          </cell>
          <cell r="F460" t="str">
            <v>โรงพยาบาลชุมชน</v>
          </cell>
          <cell r="G460" t="str">
            <v>รพช.</v>
          </cell>
          <cell r="H460">
            <v>45</v>
          </cell>
          <cell r="I460" t="str">
            <v>ร้อยเอ็ด</v>
          </cell>
          <cell r="J460" t="str">
            <v>107</v>
          </cell>
          <cell r="K460">
            <v>0</v>
          </cell>
          <cell r="L460" t="str">
            <v>M2</v>
          </cell>
          <cell r="M460">
            <v>13</v>
          </cell>
          <cell r="N460" t="str">
            <v>M2 &gt;100</v>
          </cell>
          <cell r="O460" t="str">
            <v>001106600</v>
          </cell>
          <cell r="P460" t="str">
            <v>รพช.M2 &gt;100</v>
          </cell>
          <cell r="Q460">
            <v>0</v>
          </cell>
          <cell r="R460">
            <v>0</v>
          </cell>
        </row>
        <row r="461">
          <cell r="A461" t="str">
            <v>11067</v>
          </cell>
          <cell r="B461" t="str">
            <v>โรงพยาบาลโพธิ์ชัย</v>
          </cell>
          <cell r="C461" t="str">
            <v>โพธิ์ชัย,รพช.</v>
          </cell>
          <cell r="D461" t="str">
            <v>โพธิ์ชัย</v>
          </cell>
          <cell r="E461">
            <v>7</v>
          </cell>
          <cell r="F461" t="str">
            <v>โรงพยาบาลชุมชน</v>
          </cell>
          <cell r="G461" t="str">
            <v>รพช.</v>
          </cell>
          <cell r="H461">
            <v>45</v>
          </cell>
          <cell r="I461" t="str">
            <v>ร้อยเอ็ด</v>
          </cell>
          <cell r="J461" t="str">
            <v>29</v>
          </cell>
          <cell r="K461">
            <v>0</v>
          </cell>
          <cell r="L461" t="str">
            <v>F2</v>
          </cell>
          <cell r="M461">
            <v>6</v>
          </cell>
          <cell r="N461" t="str">
            <v>F2 30,000-=60,000</v>
          </cell>
          <cell r="O461" t="str">
            <v>001106700</v>
          </cell>
          <cell r="P461" t="str">
            <v>รพช.F2 &gt;30,000 to 60,000</v>
          </cell>
          <cell r="Q461">
            <v>0</v>
          </cell>
          <cell r="R461">
            <v>0</v>
          </cell>
        </row>
        <row r="462">
          <cell r="A462" t="str">
            <v>11068</v>
          </cell>
          <cell r="B462" t="str">
            <v>โรงพยาบาลหนองพอก</v>
          </cell>
          <cell r="C462" t="str">
            <v>หนองพอก,รพช.</v>
          </cell>
          <cell r="D462" t="str">
            <v>หนองพอก</v>
          </cell>
          <cell r="E462">
            <v>7</v>
          </cell>
          <cell r="F462" t="str">
            <v>โรงพยาบาลชุมชน</v>
          </cell>
          <cell r="G462" t="str">
            <v>รพช.</v>
          </cell>
          <cell r="H462">
            <v>45</v>
          </cell>
          <cell r="I462" t="str">
            <v>ร้อยเอ็ด</v>
          </cell>
          <cell r="J462" t="str">
            <v>50</v>
          </cell>
          <cell r="K462">
            <v>0</v>
          </cell>
          <cell r="L462" t="str">
            <v>F2</v>
          </cell>
          <cell r="M462">
            <v>6</v>
          </cell>
          <cell r="N462" t="str">
            <v>F2 60,000-90,000</v>
          </cell>
          <cell r="O462" t="str">
            <v>001106800</v>
          </cell>
          <cell r="P462" t="str">
            <v>รพช.F2 &gt;30,000 to 60,000</v>
          </cell>
          <cell r="Q462">
            <v>0</v>
          </cell>
          <cell r="R462">
            <v>0</v>
          </cell>
        </row>
        <row r="463">
          <cell r="A463" t="str">
            <v>11069</v>
          </cell>
          <cell r="B463" t="str">
            <v>โรงพยาบาลเสลภูมิ</v>
          </cell>
          <cell r="C463" t="str">
            <v>เสลภูมิ,รพช.</v>
          </cell>
          <cell r="D463" t="str">
            <v>เสลภูมิ</v>
          </cell>
          <cell r="E463">
            <v>7</v>
          </cell>
          <cell r="F463" t="str">
            <v>โรงพยาบาลชุมชน</v>
          </cell>
          <cell r="G463" t="str">
            <v>รพช.</v>
          </cell>
          <cell r="H463">
            <v>45</v>
          </cell>
          <cell r="I463" t="str">
            <v>ร้อยเอ็ด</v>
          </cell>
          <cell r="J463" t="str">
            <v>122</v>
          </cell>
          <cell r="K463">
            <v>0</v>
          </cell>
          <cell r="L463" t="str">
            <v>M2</v>
          </cell>
          <cell r="M463">
            <v>12</v>
          </cell>
          <cell r="N463" t="str">
            <v>M2 &gt;100</v>
          </cell>
          <cell r="O463" t="str">
            <v>001106900</v>
          </cell>
          <cell r="P463" t="str">
            <v>รพช.M2 &lt;=100</v>
          </cell>
          <cell r="Q463">
            <v>0</v>
          </cell>
          <cell r="R463">
            <v>0</v>
          </cell>
        </row>
        <row r="464">
          <cell r="A464" t="str">
            <v>11070</v>
          </cell>
          <cell r="B464" t="str">
            <v>โรงพยาบาลสุวรรณภูมิ</v>
          </cell>
          <cell r="C464" t="str">
            <v>สุวรรณภูมิ,รพช.</v>
          </cell>
          <cell r="D464" t="str">
            <v>สุวรรณภูมิ</v>
          </cell>
          <cell r="E464">
            <v>7</v>
          </cell>
          <cell r="F464" t="str">
            <v>โรงพยาบาลชุมชน</v>
          </cell>
          <cell r="G464" t="str">
            <v>รพช.</v>
          </cell>
          <cell r="H464">
            <v>45</v>
          </cell>
          <cell r="I464" t="str">
            <v>ร้อยเอ็ด</v>
          </cell>
          <cell r="J464" t="str">
            <v>94</v>
          </cell>
          <cell r="K464">
            <v>0</v>
          </cell>
          <cell r="L464" t="str">
            <v>M2</v>
          </cell>
          <cell r="M464">
            <v>13</v>
          </cell>
          <cell r="N464" t="str">
            <v>M2 &lt;=100</v>
          </cell>
          <cell r="O464" t="str">
            <v>001107000</v>
          </cell>
          <cell r="P464" t="str">
            <v>รพช.M2 &gt;100</v>
          </cell>
          <cell r="Q464">
            <v>0</v>
          </cell>
          <cell r="R464">
            <v>0</v>
          </cell>
        </row>
        <row r="465">
          <cell r="A465" t="str">
            <v>11071</v>
          </cell>
          <cell r="B465" t="str">
            <v>โรงพยาบาลเมืองสรวง</v>
          </cell>
          <cell r="C465" t="str">
            <v>เมืองสรวง,รพช.</v>
          </cell>
          <cell r="D465" t="str">
            <v>เมืองสรวง</v>
          </cell>
          <cell r="E465">
            <v>7</v>
          </cell>
          <cell r="F465" t="str">
            <v>โรงพยาบาลชุมชน</v>
          </cell>
          <cell r="G465" t="str">
            <v>รพช.</v>
          </cell>
          <cell r="H465">
            <v>45</v>
          </cell>
          <cell r="I465" t="str">
            <v>ร้อยเอ็ด</v>
          </cell>
          <cell r="J465" t="str">
            <v>30</v>
          </cell>
          <cell r="K465">
            <v>0</v>
          </cell>
          <cell r="L465" t="str">
            <v>F2</v>
          </cell>
          <cell r="M465">
            <v>5</v>
          </cell>
          <cell r="N465" t="str">
            <v>F2 &lt;=30,000</v>
          </cell>
          <cell r="O465" t="str">
            <v>001107100</v>
          </cell>
          <cell r="P465" t="str">
            <v>รพช.F2 &lt;=30,000</v>
          </cell>
          <cell r="Q465">
            <v>0</v>
          </cell>
          <cell r="R465">
            <v>0</v>
          </cell>
        </row>
        <row r="466">
          <cell r="A466" t="str">
            <v>11072</v>
          </cell>
          <cell r="B466" t="str">
            <v>โรงพยาบาลโพนทราย</v>
          </cell>
          <cell r="C466" t="str">
            <v>โพนทราย,รพช.</v>
          </cell>
          <cell r="D466" t="str">
            <v>โพนทราย</v>
          </cell>
          <cell r="E466">
            <v>7</v>
          </cell>
          <cell r="F466" t="str">
            <v>โรงพยาบาลชุมชน</v>
          </cell>
          <cell r="G466" t="str">
            <v>รพช.</v>
          </cell>
          <cell r="H466">
            <v>45</v>
          </cell>
          <cell r="I466" t="str">
            <v>ร้อยเอ็ด</v>
          </cell>
          <cell r="J466" t="str">
            <v>30</v>
          </cell>
          <cell r="K466">
            <v>0</v>
          </cell>
          <cell r="L466" t="str">
            <v>F2</v>
          </cell>
          <cell r="M466">
            <v>5</v>
          </cell>
          <cell r="N466" t="str">
            <v>F2 &lt;=30,000</v>
          </cell>
          <cell r="O466" t="str">
            <v>001107200</v>
          </cell>
          <cell r="P466" t="str">
            <v>รพช.F2 &lt;=30,000</v>
          </cell>
          <cell r="Q466">
            <v>0</v>
          </cell>
          <cell r="R466">
            <v>0</v>
          </cell>
        </row>
        <row r="467">
          <cell r="A467" t="str">
            <v>11073</v>
          </cell>
          <cell r="B467" t="str">
            <v>โรงพยาบาลอาจสามารถ</v>
          </cell>
          <cell r="C467" t="str">
            <v>อาจสามารถ,รพช.</v>
          </cell>
          <cell r="D467" t="str">
            <v>อาจสามารถ</v>
          </cell>
          <cell r="E467">
            <v>7</v>
          </cell>
          <cell r="F467" t="str">
            <v>โรงพยาบาลชุมชน</v>
          </cell>
          <cell r="G467" t="str">
            <v>รพช.</v>
          </cell>
          <cell r="H467">
            <v>45</v>
          </cell>
          <cell r="I467" t="str">
            <v>ร้อยเอ็ด</v>
          </cell>
          <cell r="J467" t="str">
            <v>30</v>
          </cell>
          <cell r="K467">
            <v>0</v>
          </cell>
          <cell r="L467" t="str">
            <v>F2</v>
          </cell>
          <cell r="M467">
            <v>6</v>
          </cell>
          <cell r="N467" t="str">
            <v>F2 60,000-90,000</v>
          </cell>
          <cell r="O467" t="str">
            <v>001107300</v>
          </cell>
          <cell r="P467" t="str">
            <v>รพช.F2 &gt;30,000 to 60,000</v>
          </cell>
          <cell r="Q467">
            <v>0</v>
          </cell>
          <cell r="R467">
            <v>0</v>
          </cell>
        </row>
        <row r="468">
          <cell r="A468" t="str">
            <v>11074</v>
          </cell>
          <cell r="B468" t="str">
            <v>โรงพยาบาลเมยวดี</v>
          </cell>
          <cell r="C468" t="str">
            <v>เมยวดี,รพช.</v>
          </cell>
          <cell r="D468" t="str">
            <v>เมยวดี</v>
          </cell>
          <cell r="E468">
            <v>7</v>
          </cell>
          <cell r="F468" t="str">
            <v>โรงพยาบาลชุมชน</v>
          </cell>
          <cell r="G468" t="str">
            <v>รพช.</v>
          </cell>
          <cell r="H468">
            <v>45</v>
          </cell>
          <cell r="I468" t="str">
            <v>ร้อยเอ็ด</v>
          </cell>
          <cell r="J468" t="str">
            <v>28</v>
          </cell>
          <cell r="K468">
            <v>0</v>
          </cell>
          <cell r="L468" t="str">
            <v>F2</v>
          </cell>
          <cell r="M468">
            <v>5</v>
          </cell>
          <cell r="N468" t="str">
            <v>F2 &lt;=30,000</v>
          </cell>
          <cell r="O468" t="str">
            <v>001107400</v>
          </cell>
          <cell r="P468" t="str">
            <v>รพช.F2 &lt;=30,000</v>
          </cell>
          <cell r="Q468">
            <v>0</v>
          </cell>
          <cell r="R468">
            <v>0</v>
          </cell>
        </row>
        <row r="469">
          <cell r="A469" t="str">
            <v>11075</v>
          </cell>
          <cell r="B469" t="str">
            <v>โรงพยาบาลศรีสมเด็จ</v>
          </cell>
          <cell r="C469" t="str">
            <v>ศรีสมเด็จ,รพช.</v>
          </cell>
          <cell r="D469" t="str">
            <v>ศรีสมเด็จ</v>
          </cell>
          <cell r="E469">
            <v>7</v>
          </cell>
          <cell r="F469" t="str">
            <v>โรงพยาบาลชุมชน</v>
          </cell>
          <cell r="G469" t="str">
            <v>รพช.</v>
          </cell>
          <cell r="H469">
            <v>45</v>
          </cell>
          <cell r="I469" t="str">
            <v>ร้อยเอ็ด</v>
          </cell>
          <cell r="J469" t="str">
            <v>35</v>
          </cell>
          <cell r="K469">
            <v>0</v>
          </cell>
          <cell r="L469" t="str">
            <v>F2</v>
          </cell>
          <cell r="M469">
            <v>5</v>
          </cell>
          <cell r="N469" t="str">
            <v>F2 30,000-=60,000</v>
          </cell>
          <cell r="O469" t="str">
            <v>001107500</v>
          </cell>
          <cell r="P469" t="str">
            <v>รพช.F2 &lt;=30,000</v>
          </cell>
          <cell r="Q469">
            <v>0</v>
          </cell>
          <cell r="R469">
            <v>0</v>
          </cell>
        </row>
        <row r="470">
          <cell r="A470" t="str">
            <v>11076</v>
          </cell>
          <cell r="B470" t="str">
            <v>โรงพยาบาลจังหาร</v>
          </cell>
          <cell r="C470" t="str">
            <v>จังหาร,รพช.</v>
          </cell>
          <cell r="D470" t="str">
            <v>จังหาร</v>
          </cell>
          <cell r="E470">
            <v>7</v>
          </cell>
          <cell r="F470" t="str">
            <v>โรงพยาบาลชุมชน</v>
          </cell>
          <cell r="G470" t="str">
            <v>รพช.</v>
          </cell>
          <cell r="H470">
            <v>45</v>
          </cell>
          <cell r="I470" t="str">
            <v>ร้อยเอ็ด</v>
          </cell>
          <cell r="J470" t="str">
            <v>30</v>
          </cell>
          <cell r="K470">
            <v>0</v>
          </cell>
          <cell r="L470" t="str">
            <v>F2</v>
          </cell>
          <cell r="M470">
            <v>6</v>
          </cell>
          <cell r="N470" t="str">
            <v>F2 30,000-=60,000</v>
          </cell>
          <cell r="O470" t="str">
            <v>001107600</v>
          </cell>
          <cell r="P470" t="str">
            <v>รพช.F2 &gt;30,000 to 60,000</v>
          </cell>
          <cell r="Q470">
            <v>0</v>
          </cell>
          <cell r="R470">
            <v>0</v>
          </cell>
        </row>
        <row r="471">
          <cell r="A471" t="str">
            <v>27988</v>
          </cell>
          <cell r="B471" t="str">
            <v>โรงพยาบาลทุ่งเขาหลวง</v>
          </cell>
          <cell r="C471" t="str">
            <v>ทุ่งเขาหลวง,รพช.</v>
          </cell>
          <cell r="D471" t="str">
            <v>ทุ่งเขาหลวง</v>
          </cell>
          <cell r="E471">
            <v>7</v>
          </cell>
          <cell r="F471" t="str">
            <v>โรงพยาบาลชุมชน</v>
          </cell>
          <cell r="G471" t="str">
            <v>รพช.</v>
          </cell>
          <cell r="H471">
            <v>45</v>
          </cell>
          <cell r="I471" t="str">
            <v>ร้อยเอ็ด</v>
          </cell>
          <cell r="J471" t="str">
            <v>0</v>
          </cell>
          <cell r="K471" t="str">
            <v>S</v>
          </cell>
          <cell r="L471" t="str">
            <v>F3</v>
          </cell>
          <cell r="M471">
            <v>3</v>
          </cell>
          <cell r="N471" t="str">
            <v>F3 15,000-25,000</v>
          </cell>
          <cell r="O471" t="str">
            <v>002798800</v>
          </cell>
          <cell r="P471" t="str">
            <v>รพช.F3 &gt;15,000 to 25,000</v>
          </cell>
          <cell r="Q471">
            <v>0</v>
          </cell>
          <cell r="R471">
            <v>0</v>
          </cell>
        </row>
        <row r="472">
          <cell r="A472" t="str">
            <v>27989</v>
          </cell>
          <cell r="B472" t="str">
            <v>โรงพยาบาลเชียงขวัญ</v>
          </cell>
          <cell r="C472" t="str">
            <v>เชียงขวัญ,รพช.</v>
          </cell>
          <cell r="D472" t="str">
            <v>เชียงขวัญ</v>
          </cell>
          <cell r="E472">
            <v>7</v>
          </cell>
          <cell r="F472" t="str">
            <v>โรงพยาบาลชุมชน</v>
          </cell>
          <cell r="G472" t="str">
            <v>รพช.</v>
          </cell>
          <cell r="H472">
            <v>45</v>
          </cell>
          <cell r="I472" t="str">
            <v>ร้อยเอ็ด</v>
          </cell>
          <cell r="J472" t="str">
            <v>0</v>
          </cell>
          <cell r="K472" t="str">
            <v>S</v>
          </cell>
          <cell r="L472" t="str">
            <v>F3</v>
          </cell>
          <cell r="M472">
            <v>3</v>
          </cell>
          <cell r="N472" t="str">
            <v>F3 &gt;=25,000</v>
          </cell>
          <cell r="O472" t="str">
            <v>002798900</v>
          </cell>
          <cell r="P472" t="str">
            <v>รพช.F3 &gt;15,000 to 25,000</v>
          </cell>
          <cell r="Q472">
            <v>0</v>
          </cell>
          <cell r="R472">
            <v>0</v>
          </cell>
        </row>
        <row r="473">
          <cell r="A473" t="str">
            <v>27990</v>
          </cell>
          <cell r="B473" t="str">
            <v>โรงพยาบาลหนองฮี</v>
          </cell>
          <cell r="C473" t="str">
            <v>หนองฮี,รพช.</v>
          </cell>
          <cell r="D473" t="str">
            <v>หนองฮี</v>
          </cell>
          <cell r="E473">
            <v>7</v>
          </cell>
          <cell r="F473" t="str">
            <v>โรงพยาบาลชุมชน</v>
          </cell>
          <cell r="G473" t="str">
            <v>รพช.</v>
          </cell>
          <cell r="H473">
            <v>45</v>
          </cell>
          <cell r="I473" t="str">
            <v>ร้อยเอ็ด</v>
          </cell>
          <cell r="J473" t="str">
            <v>0</v>
          </cell>
          <cell r="K473" t="str">
            <v>S</v>
          </cell>
          <cell r="L473" t="str">
            <v>F3</v>
          </cell>
          <cell r="M473">
            <v>3</v>
          </cell>
          <cell r="N473" t="str">
            <v>F3 15,000-25,000</v>
          </cell>
          <cell r="O473" t="str">
            <v>002799000</v>
          </cell>
          <cell r="P473" t="str">
            <v>รพช.F3 &gt;15,000 to 25,000</v>
          </cell>
          <cell r="Q473">
            <v>0</v>
          </cell>
          <cell r="R473">
            <v>0</v>
          </cell>
        </row>
        <row r="474">
          <cell r="A474" t="str">
            <v>10709</v>
          </cell>
          <cell r="B474" t="str">
            <v>โรงพยาบาลกาฬสินธุ์</v>
          </cell>
          <cell r="C474" t="str">
            <v>กาฬสินธุ์,รพท.</v>
          </cell>
          <cell r="D474" t="str">
            <v>กาฬสินธุ์</v>
          </cell>
          <cell r="E474">
            <v>7</v>
          </cell>
          <cell r="F474" t="str">
            <v>โรงพยาบาลทั่วไป</v>
          </cell>
          <cell r="G474" t="str">
            <v>รพท.</v>
          </cell>
          <cell r="H474">
            <v>46</v>
          </cell>
          <cell r="I474" t="str">
            <v>กาฬสินธุ์</v>
          </cell>
          <cell r="J474" t="str">
            <v>540</v>
          </cell>
          <cell r="K474">
            <v>0</v>
          </cell>
          <cell r="L474" t="str">
            <v>S</v>
          </cell>
          <cell r="M474">
            <v>17</v>
          </cell>
          <cell r="N474" t="str">
            <v>S &gt;400</v>
          </cell>
          <cell r="O474" t="str">
            <v>001070900</v>
          </cell>
          <cell r="P474" t="str">
            <v>รพท.S &gt;400</v>
          </cell>
          <cell r="Q474">
            <v>0</v>
          </cell>
          <cell r="R474">
            <v>0</v>
          </cell>
        </row>
        <row r="475">
          <cell r="A475" t="str">
            <v>11077</v>
          </cell>
          <cell r="B475" t="str">
            <v>โรงพยาบาลนามน</v>
          </cell>
          <cell r="C475" t="str">
            <v>นามน,รพช.</v>
          </cell>
          <cell r="D475" t="str">
            <v>นามน</v>
          </cell>
          <cell r="E475">
            <v>7</v>
          </cell>
          <cell r="F475" t="str">
            <v>โรงพยาบาลชุมชน</v>
          </cell>
          <cell r="G475" t="str">
            <v>รพช.</v>
          </cell>
          <cell r="H475">
            <v>46</v>
          </cell>
          <cell r="I475" t="str">
            <v>กาฬสินธุ์</v>
          </cell>
          <cell r="J475" t="str">
            <v>34</v>
          </cell>
          <cell r="K475">
            <v>0</v>
          </cell>
          <cell r="L475" t="str">
            <v>F2</v>
          </cell>
          <cell r="M475">
            <v>5</v>
          </cell>
          <cell r="N475" t="str">
            <v>F2 30,000-=60,000</v>
          </cell>
          <cell r="O475" t="str">
            <v>001107700</v>
          </cell>
          <cell r="P475" t="str">
            <v>รพช.F2 &lt;=30,000</v>
          </cell>
          <cell r="Q475">
            <v>0</v>
          </cell>
          <cell r="R475">
            <v>0</v>
          </cell>
        </row>
        <row r="476">
          <cell r="A476" t="str">
            <v>11078</v>
          </cell>
          <cell r="B476" t="str">
            <v>โรงพยาบาลกมลาไสย</v>
          </cell>
          <cell r="C476" t="str">
            <v>กมลาไสย,รพช.</v>
          </cell>
          <cell r="D476" t="str">
            <v>กมลาไสย</v>
          </cell>
          <cell r="E476">
            <v>7</v>
          </cell>
          <cell r="F476" t="str">
            <v>โรงพยาบาลชุมชน</v>
          </cell>
          <cell r="G476" t="str">
            <v>รพช.</v>
          </cell>
          <cell r="H476">
            <v>46</v>
          </cell>
          <cell r="I476" t="str">
            <v>กาฬสินธุ์</v>
          </cell>
          <cell r="J476" t="str">
            <v>124</v>
          </cell>
          <cell r="K476">
            <v>0</v>
          </cell>
          <cell r="L476" t="str">
            <v>F1</v>
          </cell>
          <cell r="M476">
            <v>9</v>
          </cell>
          <cell r="N476" t="str">
            <v>F1 50,000-100,000</v>
          </cell>
          <cell r="O476" t="str">
            <v>001107800</v>
          </cell>
          <cell r="P476" t="str">
            <v>รพช.F1 &lt;=50,000</v>
          </cell>
          <cell r="Q476">
            <v>0</v>
          </cell>
          <cell r="R476">
            <v>0</v>
          </cell>
        </row>
        <row r="477">
          <cell r="A477" t="str">
            <v>11079</v>
          </cell>
          <cell r="B477" t="str">
            <v>โรงพยาบาลร่องคำ</v>
          </cell>
          <cell r="C477" t="str">
            <v>ร่องคำ,รพช.</v>
          </cell>
          <cell r="D477" t="str">
            <v>ร่องคำ</v>
          </cell>
          <cell r="E477">
            <v>7</v>
          </cell>
          <cell r="F477" t="str">
            <v>โรงพยาบาลชุมชน</v>
          </cell>
          <cell r="G477" t="str">
            <v>รพช.</v>
          </cell>
          <cell r="H477">
            <v>46</v>
          </cell>
          <cell r="I477" t="str">
            <v>กาฬสินธุ์</v>
          </cell>
          <cell r="J477" t="str">
            <v>30</v>
          </cell>
          <cell r="K477">
            <v>0</v>
          </cell>
          <cell r="L477" t="str">
            <v>F2</v>
          </cell>
          <cell r="M477">
            <v>5</v>
          </cell>
          <cell r="N477" t="str">
            <v>F2 &lt;=30,000</v>
          </cell>
          <cell r="O477" t="str">
            <v>001107900</v>
          </cell>
          <cell r="P477" t="str">
            <v>รพช.F2 &lt;=30,000</v>
          </cell>
          <cell r="Q477">
            <v>0</v>
          </cell>
          <cell r="R477">
            <v>0</v>
          </cell>
        </row>
        <row r="478">
          <cell r="A478" t="str">
            <v>11080</v>
          </cell>
          <cell r="B478" t="str">
            <v>โรงพยาบาลเขาวง</v>
          </cell>
          <cell r="C478" t="str">
            <v>เขาวง,รพช.</v>
          </cell>
          <cell r="D478" t="str">
            <v>เขาวง</v>
          </cell>
          <cell r="E478">
            <v>7</v>
          </cell>
          <cell r="F478" t="str">
            <v>โรงพยาบาลชุมชน</v>
          </cell>
          <cell r="G478" t="str">
            <v>รพช.</v>
          </cell>
          <cell r="H478">
            <v>46</v>
          </cell>
          <cell r="I478" t="str">
            <v>กาฬสินธุ์</v>
          </cell>
          <cell r="J478" t="str">
            <v>81</v>
          </cell>
          <cell r="K478">
            <v>0</v>
          </cell>
          <cell r="L478" t="str">
            <v>F2</v>
          </cell>
          <cell r="M478">
            <v>5</v>
          </cell>
          <cell r="N478" t="str">
            <v>F2 30,000-=60,000</v>
          </cell>
          <cell r="O478" t="str">
            <v>001108000</v>
          </cell>
          <cell r="P478" t="str">
            <v>รพช.F2 &lt;=30,000</v>
          </cell>
          <cell r="Q478">
            <v>0</v>
          </cell>
          <cell r="R478">
            <v>0</v>
          </cell>
        </row>
        <row r="479">
          <cell r="A479" t="str">
            <v>11081</v>
          </cell>
          <cell r="B479" t="str">
            <v>โรงพยาบาลยางตลาด</v>
          </cell>
          <cell r="C479" t="str">
            <v>ยางตลาด,รพช.</v>
          </cell>
          <cell r="D479" t="str">
            <v>ยางตลาด</v>
          </cell>
          <cell r="E479">
            <v>7</v>
          </cell>
          <cell r="F479" t="str">
            <v>โรงพยาบาลชุมชน</v>
          </cell>
          <cell r="G479" t="str">
            <v>รพช.</v>
          </cell>
          <cell r="H479">
            <v>46</v>
          </cell>
          <cell r="I479" t="str">
            <v>กาฬสินธุ์</v>
          </cell>
          <cell r="J479" t="str">
            <v>120</v>
          </cell>
          <cell r="K479">
            <v>0</v>
          </cell>
          <cell r="L479" t="str">
            <v>M2</v>
          </cell>
          <cell r="M479">
            <v>13</v>
          </cell>
          <cell r="N479" t="str">
            <v>M2 &gt;100</v>
          </cell>
          <cell r="O479" t="str">
            <v>001108100</v>
          </cell>
          <cell r="P479" t="str">
            <v>รพช.M2 &gt;100</v>
          </cell>
          <cell r="Q479">
            <v>0</v>
          </cell>
          <cell r="R479">
            <v>0</v>
          </cell>
        </row>
        <row r="480">
          <cell r="A480" t="str">
            <v>11082</v>
          </cell>
          <cell r="B480" t="str">
            <v>โรงพยาบาลห้วยเม็ก</v>
          </cell>
          <cell r="C480" t="str">
            <v>ห้วยเม็ก,รพช.</v>
          </cell>
          <cell r="D480" t="str">
            <v>ห้วยเม็ก</v>
          </cell>
          <cell r="E480">
            <v>7</v>
          </cell>
          <cell r="F480" t="str">
            <v>โรงพยาบาลชุมชน</v>
          </cell>
          <cell r="G480" t="str">
            <v>รพช.</v>
          </cell>
          <cell r="H480">
            <v>46</v>
          </cell>
          <cell r="I480" t="str">
            <v>กาฬสินธุ์</v>
          </cell>
          <cell r="J480" t="str">
            <v>56</v>
          </cell>
          <cell r="K480">
            <v>0</v>
          </cell>
          <cell r="L480" t="str">
            <v>F2</v>
          </cell>
          <cell r="M480">
            <v>6</v>
          </cell>
          <cell r="N480" t="str">
            <v>F2 30,000-=60,000</v>
          </cell>
          <cell r="O480" t="str">
            <v>001108200</v>
          </cell>
          <cell r="P480" t="str">
            <v>รพช.F2 &gt;30,000 to 60,000</v>
          </cell>
          <cell r="Q480">
            <v>0</v>
          </cell>
          <cell r="R480">
            <v>0</v>
          </cell>
        </row>
        <row r="481">
          <cell r="A481" t="str">
            <v>11083</v>
          </cell>
          <cell r="B481" t="str">
            <v>โรงพยาบาลสหัสขันธ์</v>
          </cell>
          <cell r="C481" t="str">
            <v>สหัสขันธ์,รพช.</v>
          </cell>
          <cell r="D481" t="str">
            <v>สหัสขันธ์</v>
          </cell>
          <cell r="E481">
            <v>7</v>
          </cell>
          <cell r="F481" t="str">
            <v>โรงพยาบาลชุมชน</v>
          </cell>
          <cell r="G481" t="str">
            <v>รพช.</v>
          </cell>
          <cell r="H481">
            <v>46</v>
          </cell>
          <cell r="I481" t="str">
            <v>กาฬสินธุ์</v>
          </cell>
          <cell r="J481" t="str">
            <v>30</v>
          </cell>
          <cell r="K481">
            <v>0</v>
          </cell>
          <cell r="L481" t="str">
            <v>F2</v>
          </cell>
          <cell r="M481">
            <v>5</v>
          </cell>
          <cell r="N481" t="str">
            <v>F2 30,000-=60,000</v>
          </cell>
          <cell r="O481" t="str">
            <v>001108300</v>
          </cell>
          <cell r="P481" t="str">
            <v>รพช.F2 &lt;=30,000</v>
          </cell>
          <cell r="Q481">
            <v>0</v>
          </cell>
          <cell r="R481">
            <v>0</v>
          </cell>
        </row>
        <row r="482">
          <cell r="A482" t="str">
            <v>11084</v>
          </cell>
          <cell r="B482" t="str">
            <v>โรงพยาบาลคำม่วง</v>
          </cell>
          <cell r="C482" t="str">
            <v>คำม่วง,รพช.</v>
          </cell>
          <cell r="D482" t="str">
            <v>คำม่วง</v>
          </cell>
          <cell r="E482">
            <v>7</v>
          </cell>
          <cell r="F482" t="str">
            <v>โรงพยาบาลชุมชน</v>
          </cell>
          <cell r="G482" t="str">
            <v>รพช.</v>
          </cell>
          <cell r="H482">
            <v>46</v>
          </cell>
          <cell r="I482" t="str">
            <v>กาฬสินธุ์</v>
          </cell>
          <cell r="J482" t="str">
            <v>40</v>
          </cell>
          <cell r="K482">
            <v>0</v>
          </cell>
          <cell r="L482" t="str">
            <v>F2</v>
          </cell>
          <cell r="M482">
            <v>6</v>
          </cell>
          <cell r="N482" t="str">
            <v>F2 30,000-=60,000</v>
          </cell>
          <cell r="O482" t="str">
            <v>001108400</v>
          </cell>
          <cell r="P482" t="str">
            <v>รพช.F2 &gt;30,000 to 60,000</v>
          </cell>
          <cell r="Q482">
            <v>0</v>
          </cell>
          <cell r="R482">
            <v>0</v>
          </cell>
        </row>
        <row r="483">
          <cell r="A483" t="str">
            <v>11085</v>
          </cell>
          <cell r="B483" t="str">
            <v>โรงพยาบาลท่าคันโท</v>
          </cell>
          <cell r="C483" t="str">
            <v>ท่าคันโท,รพช.</v>
          </cell>
          <cell r="D483" t="str">
            <v>ท่าคันโท</v>
          </cell>
          <cell r="E483">
            <v>7</v>
          </cell>
          <cell r="F483" t="str">
            <v>โรงพยาบาลชุมชน</v>
          </cell>
          <cell r="G483" t="str">
            <v>รพช.</v>
          </cell>
          <cell r="H483">
            <v>46</v>
          </cell>
          <cell r="I483" t="str">
            <v>กาฬสินธุ์</v>
          </cell>
          <cell r="J483" t="str">
            <v>30</v>
          </cell>
          <cell r="K483">
            <v>0</v>
          </cell>
          <cell r="L483" t="str">
            <v>F2</v>
          </cell>
          <cell r="M483">
            <v>5</v>
          </cell>
          <cell r="N483" t="str">
            <v>F2 30,000-=60,000</v>
          </cell>
          <cell r="O483" t="str">
            <v>001108500</v>
          </cell>
          <cell r="P483" t="str">
            <v>รพช.F2 &lt;=30,000</v>
          </cell>
          <cell r="Q483">
            <v>0</v>
          </cell>
          <cell r="R483">
            <v>0</v>
          </cell>
        </row>
        <row r="484">
          <cell r="A484" t="str">
            <v>11086</v>
          </cell>
          <cell r="B484" t="str">
            <v>โรงพยาบาลหนองกุงศรี</v>
          </cell>
          <cell r="C484" t="str">
            <v>หนองกุงศรี,รพช.</v>
          </cell>
          <cell r="D484" t="str">
            <v>หนองกุงศรี</v>
          </cell>
          <cell r="E484">
            <v>7</v>
          </cell>
          <cell r="F484" t="str">
            <v>โรงพยาบาลชุมชน</v>
          </cell>
          <cell r="G484" t="str">
            <v>รพช.</v>
          </cell>
          <cell r="H484">
            <v>46</v>
          </cell>
          <cell r="I484" t="str">
            <v>กาฬสินธุ์</v>
          </cell>
          <cell r="J484" t="str">
            <v>73</v>
          </cell>
          <cell r="K484">
            <v>0</v>
          </cell>
          <cell r="L484" t="str">
            <v>F2</v>
          </cell>
          <cell r="M484">
            <v>6</v>
          </cell>
          <cell r="N484" t="str">
            <v>F2 60,000-90,000</v>
          </cell>
          <cell r="O484" t="str">
            <v>001108600</v>
          </cell>
          <cell r="P484" t="str">
            <v>รพช.F2 &gt;30,000 to 60,000</v>
          </cell>
          <cell r="Q484">
            <v>0</v>
          </cell>
          <cell r="R484">
            <v>0</v>
          </cell>
        </row>
        <row r="485">
          <cell r="A485" t="str">
            <v>11087</v>
          </cell>
          <cell r="B485" t="str">
            <v>โรงพยาบาลสมเด็จ</v>
          </cell>
          <cell r="C485" t="str">
            <v>สมเด็จ,รพช.</v>
          </cell>
          <cell r="D485" t="str">
            <v>สมเด็จ</v>
          </cell>
          <cell r="E485">
            <v>7</v>
          </cell>
          <cell r="F485" t="str">
            <v>โรงพยาบาลชุมชน</v>
          </cell>
          <cell r="G485" t="str">
            <v>รพช.</v>
          </cell>
          <cell r="H485">
            <v>46</v>
          </cell>
          <cell r="I485" t="str">
            <v>กาฬสินธุ์</v>
          </cell>
          <cell r="J485" t="str">
            <v>60</v>
          </cell>
          <cell r="K485">
            <v>0</v>
          </cell>
          <cell r="L485" t="str">
            <v>M2</v>
          </cell>
          <cell r="M485">
            <v>12</v>
          </cell>
          <cell r="N485" t="str">
            <v>M2 &lt;=100</v>
          </cell>
          <cell r="O485" t="str">
            <v>001108700</v>
          </cell>
          <cell r="P485" t="str">
            <v>รพช.M2 &lt;=100</v>
          </cell>
          <cell r="Q485">
            <v>0</v>
          </cell>
          <cell r="R485">
            <v>0</v>
          </cell>
        </row>
        <row r="486">
          <cell r="A486" t="str">
            <v>11088</v>
          </cell>
          <cell r="B486" t="str">
            <v>โรงพยาบาลห้วยผึ้ง</v>
          </cell>
          <cell r="C486" t="str">
            <v>ห้วยผึ้ง,รพช.</v>
          </cell>
          <cell r="D486" t="str">
            <v>ห้วยผึ้ง</v>
          </cell>
          <cell r="E486">
            <v>7</v>
          </cell>
          <cell r="F486" t="str">
            <v>โรงพยาบาลชุมชน</v>
          </cell>
          <cell r="G486" t="str">
            <v>รพช.</v>
          </cell>
          <cell r="H486">
            <v>46</v>
          </cell>
          <cell r="I486" t="str">
            <v>กาฬสินธุ์</v>
          </cell>
          <cell r="J486" t="str">
            <v>34</v>
          </cell>
          <cell r="K486">
            <v>0</v>
          </cell>
          <cell r="L486" t="str">
            <v>F2</v>
          </cell>
          <cell r="M486">
            <v>5</v>
          </cell>
          <cell r="N486" t="str">
            <v>F2 30,000-=60,000</v>
          </cell>
          <cell r="O486" t="str">
            <v>001108800</v>
          </cell>
          <cell r="P486" t="str">
            <v>รพช.F2 &lt;=30,000</v>
          </cell>
          <cell r="Q486">
            <v>0</v>
          </cell>
          <cell r="R486">
            <v>0</v>
          </cell>
        </row>
        <row r="487">
          <cell r="A487" t="str">
            <v>11449</v>
          </cell>
          <cell r="B487" t="str">
            <v>โรงพยาบาลสมเด็จพระยุพราชกุฉินารายณ์</v>
          </cell>
          <cell r="C487" t="str">
            <v>สมเด็จพระยุพราชกุฉินารายณ์,รพช.</v>
          </cell>
          <cell r="D487" t="str">
            <v>สมเด็จพระยุพราชกุฉินารายณ์</v>
          </cell>
          <cell r="E487">
            <v>7</v>
          </cell>
          <cell r="F487" t="str">
            <v>โรงพยาบาลชุมชน</v>
          </cell>
          <cell r="G487" t="str">
            <v>รพช.</v>
          </cell>
          <cell r="H487">
            <v>46</v>
          </cell>
          <cell r="I487" t="str">
            <v>กาฬสินธุ์</v>
          </cell>
          <cell r="J487" t="str">
            <v>120</v>
          </cell>
          <cell r="K487">
            <v>0</v>
          </cell>
          <cell r="L487" t="str">
            <v>M2</v>
          </cell>
          <cell r="M487">
            <v>13</v>
          </cell>
          <cell r="N487" t="str">
            <v>M2 &gt;100</v>
          </cell>
          <cell r="O487" t="str">
            <v>001144900</v>
          </cell>
          <cell r="P487" t="str">
            <v>รพช.M2 &gt;100</v>
          </cell>
          <cell r="Q487">
            <v>0</v>
          </cell>
          <cell r="R487">
            <v>0</v>
          </cell>
        </row>
        <row r="488">
          <cell r="A488" t="str">
            <v>28017</v>
          </cell>
          <cell r="B488" t="str">
            <v>โรงพยาบาลนาคู</v>
          </cell>
          <cell r="C488" t="str">
            <v>นาคู,รพช.</v>
          </cell>
          <cell r="D488" t="str">
            <v>นาคู</v>
          </cell>
          <cell r="E488">
            <v>7</v>
          </cell>
          <cell r="F488" t="str">
            <v>โรงพยาบาลชุมชน</v>
          </cell>
          <cell r="G488" t="str">
            <v>รพช.</v>
          </cell>
          <cell r="H488">
            <v>46</v>
          </cell>
          <cell r="I488" t="str">
            <v>กาฬสินธุ์</v>
          </cell>
          <cell r="J488" t="str">
            <v>0</v>
          </cell>
          <cell r="K488" t="str">
            <v>S</v>
          </cell>
          <cell r="L488" t="str">
            <v>F3</v>
          </cell>
          <cell r="M488">
            <v>3</v>
          </cell>
          <cell r="N488" t="str">
            <v>F3 &gt;=25,000</v>
          </cell>
          <cell r="O488" t="str">
            <v>002801700</v>
          </cell>
          <cell r="P488" t="str">
            <v>รพช.F3 &gt;15,000 to 25,000</v>
          </cell>
          <cell r="Q488">
            <v>0</v>
          </cell>
          <cell r="R488">
            <v>0</v>
          </cell>
        </row>
        <row r="489">
          <cell r="A489" t="str">
            <v>28789</v>
          </cell>
          <cell r="B489" t="str">
            <v>โรงพยาบาลฆ้องชัย</v>
          </cell>
          <cell r="C489" t="str">
            <v>ฆ้องชัย,รพช.</v>
          </cell>
          <cell r="D489" t="str">
            <v>ฆ้องชัย</v>
          </cell>
          <cell r="E489">
            <v>7</v>
          </cell>
          <cell r="F489" t="str">
            <v>โรงพยาบาลชุมชน</v>
          </cell>
          <cell r="G489" t="str">
            <v>รพช.</v>
          </cell>
          <cell r="H489">
            <v>46</v>
          </cell>
          <cell r="I489" t="str">
            <v>กาฬสินธุ์</v>
          </cell>
          <cell r="J489" t="str">
            <v>0</v>
          </cell>
          <cell r="K489" t="str">
            <v>S</v>
          </cell>
          <cell r="L489" t="str">
            <v>F3</v>
          </cell>
          <cell r="M489">
            <v>3</v>
          </cell>
          <cell r="N489" t="str">
            <v>F3 &gt;=25,000</v>
          </cell>
          <cell r="O489" t="str">
            <v>002878900</v>
          </cell>
          <cell r="P489" t="str">
            <v>รพช.F3 &gt;15,000 to 25,000</v>
          </cell>
          <cell r="Q489">
            <v>0</v>
          </cell>
          <cell r="R489">
            <v>0</v>
          </cell>
        </row>
        <row r="490">
          <cell r="A490" t="str">
            <v>28790</v>
          </cell>
          <cell r="B490" t="str">
            <v>โรงพยาบาลดอนจาน</v>
          </cell>
          <cell r="C490" t="str">
            <v>ดอนจาน,รพช.</v>
          </cell>
          <cell r="D490" t="str">
            <v>ดอนจาน</v>
          </cell>
          <cell r="E490">
            <v>7</v>
          </cell>
          <cell r="F490" t="str">
            <v>โรงพยาบาลชุมชน</v>
          </cell>
          <cell r="G490" t="str">
            <v>รพช.</v>
          </cell>
          <cell r="H490">
            <v>46</v>
          </cell>
          <cell r="I490" t="str">
            <v>กาฬสินธุ์</v>
          </cell>
          <cell r="J490" t="str">
            <v>0</v>
          </cell>
          <cell r="K490" t="str">
            <v>S</v>
          </cell>
          <cell r="L490" t="str">
            <v>F3</v>
          </cell>
          <cell r="M490">
            <v>2</v>
          </cell>
          <cell r="N490" t="str">
            <v>F3 &gt;=25,000</v>
          </cell>
          <cell r="O490" t="str">
            <v>002879000</v>
          </cell>
          <cell r="P490" t="str">
            <v>รพช.F3 &lt;=15,000</v>
          </cell>
          <cell r="Q490">
            <v>0</v>
          </cell>
          <cell r="R490">
            <v>0</v>
          </cell>
        </row>
        <row r="491">
          <cell r="A491" t="str">
            <v>28791</v>
          </cell>
          <cell r="B491" t="str">
            <v>โรงพยาบาลสามชัย</v>
          </cell>
          <cell r="C491" t="str">
            <v>สามชัย,รพช.</v>
          </cell>
          <cell r="D491" t="str">
            <v>สามชัย</v>
          </cell>
          <cell r="E491">
            <v>7</v>
          </cell>
          <cell r="F491" t="str">
            <v>โรงพยาบาลชุมชน</v>
          </cell>
          <cell r="G491" t="str">
            <v>รพช.</v>
          </cell>
          <cell r="H491">
            <v>46</v>
          </cell>
          <cell r="I491" t="str">
            <v>กาฬสินธุ์</v>
          </cell>
          <cell r="J491" t="str">
            <v>0</v>
          </cell>
          <cell r="K491" t="str">
            <v>S</v>
          </cell>
          <cell r="L491" t="str">
            <v>F3</v>
          </cell>
          <cell r="M491">
            <v>3</v>
          </cell>
          <cell r="N491" t="str">
            <v>F3 &gt;=25,000</v>
          </cell>
          <cell r="O491" t="str">
            <v>002879100</v>
          </cell>
          <cell r="P491" t="str">
            <v>รพช.F3 &gt;15,000 to 25,000</v>
          </cell>
          <cell r="Q491">
            <v>0</v>
          </cell>
          <cell r="R491">
            <v>0</v>
          </cell>
        </row>
        <row r="492">
          <cell r="A492" t="str">
            <v>11040</v>
          </cell>
          <cell r="B492" t="str">
            <v>โรงพยาบาลบึงกาฬ</v>
          </cell>
          <cell r="C492" t="str">
            <v>บึงกาฬ,รพท.</v>
          </cell>
          <cell r="D492" t="str">
            <v>บึงกาฬ</v>
          </cell>
          <cell r="E492">
            <v>8</v>
          </cell>
          <cell r="F492" t="str">
            <v>โรงพยาบาลทั่วไป</v>
          </cell>
          <cell r="G492" t="str">
            <v>รพท.</v>
          </cell>
          <cell r="H492">
            <v>38</v>
          </cell>
          <cell r="I492" t="str">
            <v>บึงกาฬ</v>
          </cell>
          <cell r="J492" t="str">
            <v>175</v>
          </cell>
          <cell r="K492" t="str">
            <v>S</v>
          </cell>
          <cell r="L492" t="str">
            <v>S</v>
          </cell>
          <cell r="M492">
            <v>16</v>
          </cell>
          <cell r="N492" t="str">
            <v>S &lt;=400</v>
          </cell>
          <cell r="O492" t="str">
            <v>001104000</v>
          </cell>
          <cell r="P492" t="str">
            <v>รพท.S &lt;=400</v>
          </cell>
          <cell r="Q492">
            <v>0</v>
          </cell>
          <cell r="R492">
            <v>0</v>
          </cell>
        </row>
        <row r="493">
          <cell r="A493" t="str">
            <v>11041</v>
          </cell>
          <cell r="B493" t="str">
            <v>โรงพยาบาลพรเจริญ</v>
          </cell>
          <cell r="C493" t="str">
            <v>พรเจริญ,รพช.</v>
          </cell>
          <cell r="D493" t="str">
            <v>พรเจริญ</v>
          </cell>
          <cell r="E493">
            <v>8</v>
          </cell>
          <cell r="F493" t="str">
            <v>โรงพยาบาลชุมชน</v>
          </cell>
          <cell r="G493" t="str">
            <v>รพช.</v>
          </cell>
          <cell r="H493">
            <v>38</v>
          </cell>
          <cell r="I493" t="str">
            <v>บึงกาฬ</v>
          </cell>
          <cell r="J493" t="str">
            <v>46</v>
          </cell>
          <cell r="K493" t="str">
            <v>S</v>
          </cell>
          <cell r="L493" t="str">
            <v>F2</v>
          </cell>
          <cell r="M493">
            <v>6</v>
          </cell>
          <cell r="N493" t="str">
            <v>F2 30,000-=60,000</v>
          </cell>
          <cell r="O493" t="str">
            <v>001104100</v>
          </cell>
          <cell r="P493" t="str">
            <v>รพช.F2 &gt;30,000 to 60,000</v>
          </cell>
          <cell r="Q493">
            <v>0</v>
          </cell>
          <cell r="R493">
            <v>0</v>
          </cell>
        </row>
        <row r="494">
          <cell r="A494" t="str">
            <v>11043</v>
          </cell>
          <cell r="B494" t="str">
            <v>โรงพยาบาลโซ่พิสัย</v>
          </cell>
          <cell r="C494" t="str">
            <v>โซ่พิสัย,รพช.</v>
          </cell>
          <cell r="D494" t="str">
            <v>โซ่พิสัย</v>
          </cell>
          <cell r="E494">
            <v>8</v>
          </cell>
          <cell r="F494" t="str">
            <v>โรงพยาบาลชุมชน</v>
          </cell>
          <cell r="G494" t="str">
            <v>รพช.</v>
          </cell>
          <cell r="H494">
            <v>38</v>
          </cell>
          <cell r="I494" t="str">
            <v>บึงกาฬ</v>
          </cell>
          <cell r="J494" t="str">
            <v>59</v>
          </cell>
          <cell r="K494" t="str">
            <v>S</v>
          </cell>
          <cell r="L494" t="str">
            <v>F2</v>
          </cell>
          <cell r="M494">
            <v>6</v>
          </cell>
          <cell r="N494" t="str">
            <v>F2 60,000-90,000</v>
          </cell>
          <cell r="O494" t="str">
            <v>001104300</v>
          </cell>
          <cell r="P494" t="str">
            <v>รพช.F2 &gt;30,000 to 60,000</v>
          </cell>
          <cell r="Q494">
            <v>0</v>
          </cell>
          <cell r="R494">
            <v>0</v>
          </cell>
        </row>
        <row r="495">
          <cell r="A495" t="str">
            <v>11046</v>
          </cell>
          <cell r="B495" t="str">
            <v>โรงพยาบาลเซกา</v>
          </cell>
          <cell r="C495" t="str">
            <v>เซกา,รพช.</v>
          </cell>
          <cell r="D495" t="str">
            <v>เซกา</v>
          </cell>
          <cell r="E495">
            <v>8</v>
          </cell>
          <cell r="F495" t="str">
            <v>โรงพยาบาลชุมชน</v>
          </cell>
          <cell r="G495" t="str">
            <v>รพช.</v>
          </cell>
          <cell r="H495">
            <v>38</v>
          </cell>
          <cell r="I495" t="str">
            <v>บึงกาฬ</v>
          </cell>
          <cell r="J495" t="str">
            <v>85</v>
          </cell>
          <cell r="K495" t="str">
            <v>S</v>
          </cell>
          <cell r="L495" t="str">
            <v>F1</v>
          </cell>
          <cell r="M495">
            <v>10</v>
          </cell>
          <cell r="N495" t="str">
            <v>F1 50,000-100,000</v>
          </cell>
          <cell r="O495" t="str">
            <v>001104600</v>
          </cell>
          <cell r="P495" t="str">
            <v>รพช.F1 &gt;50,000 to 100,000</v>
          </cell>
          <cell r="Q495">
            <v>0</v>
          </cell>
          <cell r="R495">
            <v>0</v>
          </cell>
        </row>
        <row r="496">
          <cell r="A496" t="str">
            <v>11047</v>
          </cell>
          <cell r="B496" t="str">
            <v>โรงพยาบาลปากคาด</v>
          </cell>
          <cell r="C496" t="str">
            <v>ปากคาด,รพช.</v>
          </cell>
          <cell r="D496" t="str">
            <v>ปากคาด</v>
          </cell>
          <cell r="E496">
            <v>8</v>
          </cell>
          <cell r="F496" t="str">
            <v>โรงพยาบาลชุมชน</v>
          </cell>
          <cell r="G496" t="str">
            <v>รพช.</v>
          </cell>
          <cell r="H496">
            <v>38</v>
          </cell>
          <cell r="I496" t="str">
            <v>บึงกาฬ</v>
          </cell>
          <cell r="J496" t="str">
            <v>38</v>
          </cell>
          <cell r="K496" t="str">
            <v>S</v>
          </cell>
          <cell r="L496" t="str">
            <v>F2</v>
          </cell>
          <cell r="M496">
            <v>6</v>
          </cell>
          <cell r="N496" t="str">
            <v>F2 30,000-=60,000</v>
          </cell>
          <cell r="O496" t="str">
            <v>001104700</v>
          </cell>
          <cell r="P496" t="str">
            <v>รพช.F2 &gt;30,000 to 60,000</v>
          </cell>
          <cell r="Q496">
            <v>0</v>
          </cell>
          <cell r="R496">
            <v>0</v>
          </cell>
        </row>
        <row r="497">
          <cell r="A497" t="str">
            <v>11048</v>
          </cell>
          <cell r="B497" t="str">
            <v>โรงพยาบาลบึงโขงหลง</v>
          </cell>
          <cell r="C497" t="str">
            <v>บึงโขงหลง,รพช.</v>
          </cell>
          <cell r="D497" t="str">
            <v>บึงโขงหลง</v>
          </cell>
          <cell r="E497">
            <v>8</v>
          </cell>
          <cell r="F497" t="str">
            <v>โรงพยาบาลชุมชน</v>
          </cell>
          <cell r="G497" t="str">
            <v>รพช.</v>
          </cell>
          <cell r="H497">
            <v>38</v>
          </cell>
          <cell r="I497" t="str">
            <v>บึงกาฬ</v>
          </cell>
          <cell r="J497" t="str">
            <v>50</v>
          </cell>
          <cell r="K497" t="str">
            <v>S</v>
          </cell>
          <cell r="L497" t="str">
            <v>F2</v>
          </cell>
          <cell r="M497">
            <v>6</v>
          </cell>
          <cell r="N497" t="str">
            <v>F2 30,000-=60,000</v>
          </cell>
          <cell r="O497" t="str">
            <v>001104800</v>
          </cell>
          <cell r="P497" t="str">
            <v>รพช.F2 &gt;30,000 to 60,000</v>
          </cell>
          <cell r="Q497">
            <v>0</v>
          </cell>
          <cell r="R497">
            <v>0</v>
          </cell>
        </row>
        <row r="498">
          <cell r="A498" t="str">
            <v>11049</v>
          </cell>
          <cell r="B498" t="str">
            <v>โรงพยาบาลศรีวิไล</v>
          </cell>
          <cell r="C498" t="str">
            <v>ศรีวิไล,รพช.</v>
          </cell>
          <cell r="D498" t="str">
            <v>ศรีวิไล</v>
          </cell>
          <cell r="E498">
            <v>8</v>
          </cell>
          <cell r="F498" t="str">
            <v>โรงพยาบาลชุมชน</v>
          </cell>
          <cell r="G498" t="str">
            <v>รพช.</v>
          </cell>
          <cell r="H498">
            <v>38</v>
          </cell>
          <cell r="I498" t="str">
            <v>บึงกาฬ</v>
          </cell>
          <cell r="J498" t="str">
            <v>38</v>
          </cell>
          <cell r="K498" t="str">
            <v>S</v>
          </cell>
          <cell r="L498" t="str">
            <v>F2</v>
          </cell>
          <cell r="M498">
            <v>6</v>
          </cell>
          <cell r="N498" t="str">
            <v>F2 30,000-=60,000</v>
          </cell>
          <cell r="O498" t="str">
            <v>001104900</v>
          </cell>
          <cell r="P498" t="str">
            <v>รพช.F2 &gt;30,000 to 60,000</v>
          </cell>
          <cell r="Q498">
            <v>0</v>
          </cell>
          <cell r="R498">
            <v>0</v>
          </cell>
        </row>
        <row r="499">
          <cell r="A499" t="str">
            <v>11050</v>
          </cell>
          <cell r="B499" t="str">
            <v>โรงพยาบาลบุ่งคล้า</v>
          </cell>
          <cell r="C499" t="str">
            <v>บุ่งคล้า,รพช.</v>
          </cell>
          <cell r="D499" t="str">
            <v>บุ่งคล้า</v>
          </cell>
          <cell r="E499">
            <v>8</v>
          </cell>
          <cell r="F499" t="str">
            <v>โรงพยาบาลชุมชน</v>
          </cell>
          <cell r="G499" t="str">
            <v>รพช.</v>
          </cell>
          <cell r="H499">
            <v>38</v>
          </cell>
          <cell r="I499" t="str">
            <v>บึงกาฬ</v>
          </cell>
          <cell r="J499" t="str">
            <v>16</v>
          </cell>
          <cell r="K499" t="str">
            <v>S</v>
          </cell>
          <cell r="L499" t="str">
            <v>F3</v>
          </cell>
          <cell r="M499">
            <v>2</v>
          </cell>
          <cell r="N499" t="str">
            <v>F3 &lt;=15,000</v>
          </cell>
          <cell r="O499" t="str">
            <v>001105000</v>
          </cell>
          <cell r="P499" t="str">
            <v>รพช.F3 &lt;=15,000</v>
          </cell>
          <cell r="Q499">
            <v>0</v>
          </cell>
          <cell r="R499">
            <v>0</v>
          </cell>
        </row>
        <row r="500">
          <cell r="A500" t="str">
            <v>10704</v>
          </cell>
          <cell r="B500" t="str">
            <v>โรงพยาบาลหนองบัวลำภู</v>
          </cell>
          <cell r="C500" t="str">
            <v>หนองบัวลำภู,รพท.</v>
          </cell>
          <cell r="D500" t="str">
            <v>หนองบัวลำภู</v>
          </cell>
          <cell r="E500">
            <v>8</v>
          </cell>
          <cell r="F500" t="str">
            <v>โรงพยาบาลทั่วไป</v>
          </cell>
          <cell r="G500" t="str">
            <v>รพท.</v>
          </cell>
          <cell r="H500">
            <v>39</v>
          </cell>
          <cell r="I500" t="str">
            <v>หนองบัวลำภู</v>
          </cell>
          <cell r="J500" t="str">
            <v>313</v>
          </cell>
          <cell r="K500">
            <v>0</v>
          </cell>
          <cell r="L500" t="str">
            <v>S</v>
          </cell>
          <cell r="M500">
            <v>16</v>
          </cell>
          <cell r="N500" t="str">
            <v>S &lt;=400</v>
          </cell>
          <cell r="O500" t="str">
            <v>001070400</v>
          </cell>
          <cell r="P500" t="str">
            <v>รพท.S &lt;=400</v>
          </cell>
          <cell r="Q500">
            <v>0</v>
          </cell>
          <cell r="R500">
            <v>0</v>
          </cell>
        </row>
        <row r="501">
          <cell r="A501" t="str">
            <v>10991</v>
          </cell>
          <cell r="B501" t="str">
            <v>โรงพยาบาลนากลาง</v>
          </cell>
          <cell r="C501" t="str">
            <v>นากลาง,รพช.</v>
          </cell>
          <cell r="D501" t="str">
            <v>นากลาง</v>
          </cell>
          <cell r="E501">
            <v>8</v>
          </cell>
          <cell r="F501" t="str">
            <v>โรงพยาบาลชุมชน</v>
          </cell>
          <cell r="G501" t="str">
            <v>รพช.</v>
          </cell>
          <cell r="H501">
            <v>39</v>
          </cell>
          <cell r="I501" t="str">
            <v>หนองบัวลำภู</v>
          </cell>
          <cell r="J501" t="str">
            <v>75</v>
          </cell>
          <cell r="K501">
            <v>0</v>
          </cell>
          <cell r="L501" t="str">
            <v>F2</v>
          </cell>
          <cell r="M501">
            <v>7</v>
          </cell>
          <cell r="N501" t="str">
            <v>F2 &gt;=90,000</v>
          </cell>
          <cell r="O501" t="str">
            <v>001099100</v>
          </cell>
          <cell r="P501" t="str">
            <v>รพช.F2 &gt;60,000 to 90,000</v>
          </cell>
          <cell r="Q501">
            <v>0</v>
          </cell>
          <cell r="R501">
            <v>0</v>
          </cell>
        </row>
        <row r="502">
          <cell r="A502" t="str">
            <v>10992</v>
          </cell>
          <cell r="B502" t="str">
            <v>โรงพยาบาลโนนสัง</v>
          </cell>
          <cell r="C502" t="str">
            <v>โนนสัง,รพช.</v>
          </cell>
          <cell r="D502" t="str">
            <v>โนนสัง</v>
          </cell>
          <cell r="E502">
            <v>8</v>
          </cell>
          <cell r="F502" t="str">
            <v>โรงพยาบาลชุมชน</v>
          </cell>
          <cell r="G502" t="str">
            <v>รพช.</v>
          </cell>
          <cell r="H502">
            <v>39</v>
          </cell>
          <cell r="I502" t="str">
            <v>หนองบัวลำภู</v>
          </cell>
          <cell r="J502" t="str">
            <v>35</v>
          </cell>
          <cell r="K502">
            <v>0</v>
          </cell>
          <cell r="L502" t="str">
            <v>F2</v>
          </cell>
          <cell r="M502">
            <v>6</v>
          </cell>
          <cell r="N502" t="str">
            <v>F2 60,000-90,000</v>
          </cell>
          <cell r="O502" t="str">
            <v>001099200</v>
          </cell>
          <cell r="P502" t="str">
            <v>รพช.F2 &gt;30,000 to 60,000</v>
          </cell>
          <cell r="Q502">
            <v>0</v>
          </cell>
          <cell r="R502">
            <v>0</v>
          </cell>
        </row>
        <row r="503">
          <cell r="A503" t="str">
            <v>10993</v>
          </cell>
          <cell r="B503" t="str">
            <v>โรงพยาบาลศรีบุญเรือง</v>
          </cell>
          <cell r="C503" t="str">
            <v>ศรีบุญเรือง,รพช.</v>
          </cell>
          <cell r="D503" t="str">
            <v>ศรีบุญเรือง</v>
          </cell>
          <cell r="E503">
            <v>8</v>
          </cell>
          <cell r="F503" t="str">
            <v>โรงพยาบาลชุมชน</v>
          </cell>
          <cell r="G503" t="str">
            <v>รพช.</v>
          </cell>
          <cell r="H503">
            <v>39</v>
          </cell>
          <cell r="I503" t="str">
            <v>หนองบัวลำภู</v>
          </cell>
          <cell r="J503" t="str">
            <v>94</v>
          </cell>
          <cell r="K503">
            <v>0</v>
          </cell>
          <cell r="L503" t="str">
            <v>F1</v>
          </cell>
          <cell r="M503">
            <v>10</v>
          </cell>
          <cell r="N503" t="str">
            <v>F1 &gt;=100,000</v>
          </cell>
          <cell r="O503" t="str">
            <v>001099300</v>
          </cell>
          <cell r="P503" t="str">
            <v>รพช.F1 &gt;50,000 to 100,000</v>
          </cell>
          <cell r="Q503">
            <v>0</v>
          </cell>
          <cell r="R503">
            <v>0</v>
          </cell>
        </row>
        <row r="504">
          <cell r="A504" t="str">
            <v>10994</v>
          </cell>
          <cell r="B504" t="str">
            <v>โรงพยาบาลสุวรรณคูหา</v>
          </cell>
          <cell r="C504" t="str">
            <v>สุวรรณคูหา,รพช.</v>
          </cell>
          <cell r="D504" t="str">
            <v>สุวรรณคูหา</v>
          </cell>
          <cell r="E504">
            <v>8</v>
          </cell>
          <cell r="F504" t="str">
            <v>โรงพยาบาลชุมชน</v>
          </cell>
          <cell r="G504" t="str">
            <v>รพช.</v>
          </cell>
          <cell r="H504">
            <v>39</v>
          </cell>
          <cell r="I504" t="str">
            <v>หนองบัวลำภู</v>
          </cell>
          <cell r="J504" t="str">
            <v>51</v>
          </cell>
          <cell r="K504">
            <v>0</v>
          </cell>
          <cell r="L504" t="str">
            <v>F2</v>
          </cell>
          <cell r="M504">
            <v>6</v>
          </cell>
          <cell r="N504" t="str">
            <v>F2 60,000-90,000</v>
          </cell>
          <cell r="O504" t="str">
            <v>001099400</v>
          </cell>
          <cell r="P504" t="str">
            <v>รพช.F2 &gt;30,000 to 60,000</v>
          </cell>
          <cell r="Q504">
            <v>0</v>
          </cell>
          <cell r="R504">
            <v>0</v>
          </cell>
        </row>
        <row r="505">
          <cell r="A505" t="str">
            <v>23367</v>
          </cell>
          <cell r="B505" t="str">
            <v>โรงพยาบาลนาวัง เฉลิมพระเกียรติ 80 พรรษา</v>
          </cell>
          <cell r="C505" t="str">
            <v>นาวัง เฉลิมพระเกียรติ 80 พรรษา,รพช.</v>
          </cell>
          <cell r="D505" t="str">
            <v>นาวัง เฉลิมพระเกียรติ 80 พรรษา</v>
          </cell>
          <cell r="E505">
            <v>8</v>
          </cell>
          <cell r="F505" t="str">
            <v>โรงพยาบาลชุมชน</v>
          </cell>
          <cell r="G505" t="str">
            <v>รพช.</v>
          </cell>
          <cell r="H505">
            <v>39</v>
          </cell>
          <cell r="I505" t="str">
            <v>หนองบัวลำภู</v>
          </cell>
          <cell r="J505" t="str">
            <v>40</v>
          </cell>
          <cell r="K505">
            <v>0</v>
          </cell>
          <cell r="L505" t="str">
            <v>F2</v>
          </cell>
          <cell r="M505">
            <v>5</v>
          </cell>
          <cell r="N505" t="str">
            <v>F2 30,000-=60,000</v>
          </cell>
          <cell r="O505" t="str">
            <v>002336700</v>
          </cell>
          <cell r="P505" t="str">
            <v>รพช.F2 &lt;=30,000</v>
          </cell>
          <cell r="Q505">
            <v>0</v>
          </cell>
          <cell r="R505">
            <v>0</v>
          </cell>
        </row>
        <row r="506">
          <cell r="A506" t="str">
            <v>10671</v>
          </cell>
          <cell r="B506" t="str">
            <v>โรงพยาบาลอุดรธานี</v>
          </cell>
          <cell r="C506" t="str">
            <v>อุดรธานี,รพศ.</v>
          </cell>
          <cell r="D506" t="str">
            <v>อุดรธานี</v>
          </cell>
          <cell r="E506">
            <v>8</v>
          </cell>
          <cell r="F506" t="str">
            <v>โรงพยาบาลศูนย์</v>
          </cell>
          <cell r="G506" t="str">
            <v>รพศ.</v>
          </cell>
          <cell r="H506">
            <v>41</v>
          </cell>
          <cell r="I506" t="str">
            <v>อุดรธานี</v>
          </cell>
          <cell r="J506" t="str">
            <v>924</v>
          </cell>
          <cell r="K506">
            <v>0</v>
          </cell>
          <cell r="L506" t="str">
            <v>A</v>
          </cell>
          <cell r="M506">
            <v>19</v>
          </cell>
          <cell r="N506" t="str">
            <v>A &gt;700 to &lt;1000</v>
          </cell>
          <cell r="O506" t="str">
            <v>001067100</v>
          </cell>
          <cell r="P506" t="str">
            <v>รพศ.A &gt;700 to 1,000</v>
          </cell>
          <cell r="Q506">
            <v>0</v>
          </cell>
          <cell r="R506">
            <v>0</v>
          </cell>
        </row>
        <row r="507">
          <cell r="A507" t="str">
            <v>11013</v>
          </cell>
          <cell r="B507" t="str">
            <v>โรงพยาบาลกุดจับ</v>
          </cell>
          <cell r="C507" t="str">
            <v>กุดจับ,รพช.</v>
          </cell>
          <cell r="D507" t="str">
            <v>กุดจับ</v>
          </cell>
          <cell r="E507">
            <v>8</v>
          </cell>
          <cell r="F507" t="str">
            <v>โรงพยาบาลชุมชน</v>
          </cell>
          <cell r="G507" t="str">
            <v>รพช.</v>
          </cell>
          <cell r="H507">
            <v>41</v>
          </cell>
          <cell r="I507" t="str">
            <v>อุดรธานี</v>
          </cell>
          <cell r="J507" t="str">
            <v>35</v>
          </cell>
          <cell r="K507">
            <v>0</v>
          </cell>
          <cell r="L507" t="str">
            <v>F2</v>
          </cell>
          <cell r="M507">
            <v>6</v>
          </cell>
          <cell r="N507" t="str">
            <v>F2 60,000-90,000</v>
          </cell>
          <cell r="O507" t="str">
            <v>001101300</v>
          </cell>
          <cell r="P507" t="str">
            <v>รพช.F2 &gt;30,000 to 60,000</v>
          </cell>
          <cell r="Q507">
            <v>0</v>
          </cell>
          <cell r="R507">
            <v>0</v>
          </cell>
        </row>
        <row r="508">
          <cell r="A508" t="str">
            <v>11014</v>
          </cell>
          <cell r="B508" t="str">
            <v>โรงพยาบาลหนองวัวซอ</v>
          </cell>
          <cell r="C508" t="str">
            <v>หนองวัวซอ,รพช.</v>
          </cell>
          <cell r="D508" t="str">
            <v>หนองวัวซอ</v>
          </cell>
          <cell r="E508">
            <v>8</v>
          </cell>
          <cell r="F508" t="str">
            <v>โรงพยาบาลชุมชน</v>
          </cell>
          <cell r="G508" t="str">
            <v>รพช.</v>
          </cell>
          <cell r="H508">
            <v>41</v>
          </cell>
          <cell r="I508" t="str">
            <v>อุดรธานี</v>
          </cell>
          <cell r="J508" t="str">
            <v>42</v>
          </cell>
          <cell r="K508">
            <v>0</v>
          </cell>
          <cell r="L508" t="str">
            <v>F2</v>
          </cell>
          <cell r="M508">
            <v>6</v>
          </cell>
          <cell r="N508" t="str">
            <v>F2 60,000-90,000</v>
          </cell>
          <cell r="O508" t="str">
            <v>001101400</v>
          </cell>
          <cell r="P508" t="str">
            <v>รพช.F2 &gt;30,000 to 60,000</v>
          </cell>
          <cell r="Q508">
            <v>0</v>
          </cell>
          <cell r="R508">
            <v>0</v>
          </cell>
        </row>
        <row r="509">
          <cell r="A509" t="str">
            <v>11015</v>
          </cell>
          <cell r="B509" t="str">
            <v>โรงพยาบาลกุมภวาปี</v>
          </cell>
          <cell r="C509" t="str">
            <v>กุมภวาปี,รพท.</v>
          </cell>
          <cell r="D509" t="str">
            <v>กุมภวาปี</v>
          </cell>
          <cell r="E509">
            <v>8</v>
          </cell>
          <cell r="F509" t="str">
            <v>โรงพยาบาลทั่วไป</v>
          </cell>
          <cell r="G509" t="str">
            <v>รพท.</v>
          </cell>
          <cell r="H509">
            <v>41</v>
          </cell>
          <cell r="I509" t="str">
            <v>อุดรธานี</v>
          </cell>
          <cell r="J509" t="str">
            <v>154</v>
          </cell>
          <cell r="K509">
            <v>0</v>
          </cell>
          <cell r="L509" t="str">
            <v>M1</v>
          </cell>
          <cell r="M509">
            <v>14</v>
          </cell>
          <cell r="N509" t="str">
            <v>M1 &lt;=200</v>
          </cell>
          <cell r="O509" t="str">
            <v>001101500</v>
          </cell>
          <cell r="P509" t="str">
            <v>รพท.M1 &lt;=200</v>
          </cell>
          <cell r="Q509">
            <v>0</v>
          </cell>
          <cell r="R509">
            <v>0</v>
          </cell>
        </row>
        <row r="510">
          <cell r="A510" t="str">
            <v>11016</v>
          </cell>
          <cell r="B510" t="str">
            <v>โรงพยาบาลห้วยเกิ้ง</v>
          </cell>
          <cell r="C510" t="str">
            <v>ห้วยเกิ้ง,รพช.</v>
          </cell>
          <cell r="D510" t="str">
            <v>ห้วยเกิ้ง</v>
          </cell>
          <cell r="E510">
            <v>8</v>
          </cell>
          <cell r="F510" t="str">
            <v>โรงพยาบาลชุมชน</v>
          </cell>
          <cell r="G510" t="str">
            <v>รพช.</v>
          </cell>
          <cell r="H510">
            <v>41</v>
          </cell>
          <cell r="I510" t="str">
            <v>อุดรธานี</v>
          </cell>
          <cell r="J510" t="str">
            <v>10</v>
          </cell>
          <cell r="K510">
            <v>0</v>
          </cell>
          <cell r="L510" t="str">
            <v>F3</v>
          </cell>
          <cell r="M510">
            <v>2</v>
          </cell>
          <cell r="N510" t="str">
            <v>F3 &gt;=25,000</v>
          </cell>
          <cell r="O510" t="str">
            <v>001101600</v>
          </cell>
          <cell r="P510" t="str">
            <v>รพช.F3 &lt;=15,000</v>
          </cell>
          <cell r="Q510">
            <v>0</v>
          </cell>
          <cell r="R510">
            <v>0</v>
          </cell>
        </row>
        <row r="511">
          <cell r="A511" t="str">
            <v>11017</v>
          </cell>
          <cell r="B511" t="str">
            <v>โรงพยาบาลโนนสะอาด</v>
          </cell>
          <cell r="C511" t="str">
            <v>โนนสะอาด,รพช.</v>
          </cell>
          <cell r="D511" t="str">
            <v>โนนสะอาด</v>
          </cell>
          <cell r="E511">
            <v>8</v>
          </cell>
          <cell r="F511" t="str">
            <v>โรงพยาบาลชุมชน</v>
          </cell>
          <cell r="G511" t="str">
            <v>รพช.</v>
          </cell>
          <cell r="H511">
            <v>41</v>
          </cell>
          <cell r="I511" t="str">
            <v>อุดรธานี</v>
          </cell>
          <cell r="J511" t="str">
            <v>36</v>
          </cell>
          <cell r="K511">
            <v>0</v>
          </cell>
          <cell r="L511" t="str">
            <v>F2</v>
          </cell>
          <cell r="M511">
            <v>6</v>
          </cell>
          <cell r="N511" t="str">
            <v>F2 30,000-=60,000</v>
          </cell>
          <cell r="O511" t="str">
            <v>001101700</v>
          </cell>
          <cell r="P511" t="str">
            <v>รพช.F2 &gt;30,000 to 60,000</v>
          </cell>
          <cell r="Q511">
            <v>0</v>
          </cell>
          <cell r="R511">
            <v>0</v>
          </cell>
        </row>
        <row r="512">
          <cell r="A512" t="str">
            <v>11018</v>
          </cell>
          <cell r="B512" t="str">
            <v>โรงพยาบาลหนองหาน</v>
          </cell>
          <cell r="C512" t="str">
            <v>หนองหาน,รพช.</v>
          </cell>
          <cell r="D512" t="str">
            <v>หนองหาน</v>
          </cell>
          <cell r="E512">
            <v>8</v>
          </cell>
          <cell r="F512" t="str">
            <v>โรงพยาบาลชุมชน</v>
          </cell>
          <cell r="G512" t="str">
            <v>รพช.</v>
          </cell>
          <cell r="H512">
            <v>41</v>
          </cell>
          <cell r="I512" t="str">
            <v>อุดรธานี</v>
          </cell>
          <cell r="J512" t="str">
            <v>94</v>
          </cell>
          <cell r="K512">
            <v>0</v>
          </cell>
          <cell r="L512" t="str">
            <v>M2</v>
          </cell>
          <cell r="M512">
            <v>12</v>
          </cell>
          <cell r="N512" t="str">
            <v>M2 &lt;=100</v>
          </cell>
          <cell r="O512" t="str">
            <v>001101800</v>
          </cell>
          <cell r="P512" t="str">
            <v>รพช.M2 &lt;=100</v>
          </cell>
          <cell r="Q512">
            <v>0</v>
          </cell>
          <cell r="R512">
            <v>0</v>
          </cell>
        </row>
        <row r="513">
          <cell r="A513" t="str">
            <v>11019</v>
          </cell>
          <cell r="B513" t="str">
            <v>โรงพยาบาลทุ่งฝน</v>
          </cell>
          <cell r="C513" t="str">
            <v>ทุ่งฝน,รพช.</v>
          </cell>
          <cell r="D513" t="str">
            <v>ทุ่งฝน</v>
          </cell>
          <cell r="E513">
            <v>8</v>
          </cell>
          <cell r="F513" t="str">
            <v>โรงพยาบาลชุมชน</v>
          </cell>
          <cell r="G513" t="str">
            <v>รพช.</v>
          </cell>
          <cell r="H513">
            <v>41</v>
          </cell>
          <cell r="I513" t="str">
            <v>อุดรธานี</v>
          </cell>
          <cell r="J513" t="str">
            <v>30</v>
          </cell>
          <cell r="K513">
            <v>0</v>
          </cell>
          <cell r="L513" t="str">
            <v>F2</v>
          </cell>
          <cell r="M513">
            <v>5</v>
          </cell>
          <cell r="N513" t="str">
            <v>F2 30,000-=60,000</v>
          </cell>
          <cell r="O513" t="str">
            <v>001101900</v>
          </cell>
          <cell r="P513" t="str">
            <v>รพช.F2 &lt;=30,000</v>
          </cell>
          <cell r="Q513">
            <v>0</v>
          </cell>
          <cell r="R513">
            <v>0</v>
          </cell>
        </row>
        <row r="514">
          <cell r="A514" t="str">
            <v>11020</v>
          </cell>
          <cell r="B514" t="str">
            <v>โรงพยาบาลไชยวาน</v>
          </cell>
          <cell r="C514" t="str">
            <v>ไชยวาน,รพช.</v>
          </cell>
          <cell r="D514" t="str">
            <v>ไชยวาน</v>
          </cell>
          <cell r="E514">
            <v>8</v>
          </cell>
          <cell r="F514" t="str">
            <v>โรงพยาบาลชุมชน</v>
          </cell>
          <cell r="G514" t="str">
            <v>รพช.</v>
          </cell>
          <cell r="H514">
            <v>41</v>
          </cell>
          <cell r="I514" t="str">
            <v>อุดรธานี</v>
          </cell>
          <cell r="J514" t="str">
            <v>30</v>
          </cell>
          <cell r="K514">
            <v>0</v>
          </cell>
          <cell r="L514" t="str">
            <v>F2</v>
          </cell>
          <cell r="M514">
            <v>6</v>
          </cell>
          <cell r="N514" t="str">
            <v>F2 30,000-=60,000</v>
          </cell>
          <cell r="O514" t="str">
            <v>001102000</v>
          </cell>
          <cell r="P514" t="str">
            <v>รพช.F2 &gt;30,000 to 60,000</v>
          </cell>
          <cell r="Q514">
            <v>0</v>
          </cell>
          <cell r="R514">
            <v>0</v>
          </cell>
        </row>
        <row r="515">
          <cell r="A515" t="str">
            <v>11021</v>
          </cell>
          <cell r="B515" t="str">
            <v>โรงพยาบาลศรีธาตุ</v>
          </cell>
          <cell r="C515" t="str">
            <v>ศรีธาตุ,รพช.</v>
          </cell>
          <cell r="D515" t="str">
            <v>ศรีธาตุ</v>
          </cell>
          <cell r="E515">
            <v>8</v>
          </cell>
          <cell r="F515" t="str">
            <v>โรงพยาบาลชุมชน</v>
          </cell>
          <cell r="G515" t="str">
            <v>รพช.</v>
          </cell>
          <cell r="H515">
            <v>41</v>
          </cell>
          <cell r="I515" t="str">
            <v>อุดรธานี</v>
          </cell>
          <cell r="J515" t="str">
            <v>30</v>
          </cell>
          <cell r="K515">
            <v>0</v>
          </cell>
          <cell r="L515" t="str">
            <v>F2</v>
          </cell>
          <cell r="M515">
            <v>6</v>
          </cell>
          <cell r="N515" t="str">
            <v>F2 30,000-=60,000</v>
          </cell>
          <cell r="O515" t="str">
            <v>001102100</v>
          </cell>
          <cell r="P515" t="str">
            <v>รพช.F2 &gt;30,000 to 60,000</v>
          </cell>
          <cell r="Q515">
            <v>0</v>
          </cell>
          <cell r="R515">
            <v>0</v>
          </cell>
        </row>
        <row r="516">
          <cell r="A516" t="str">
            <v>11022</v>
          </cell>
          <cell r="B516" t="str">
            <v>โรงพยาบาลวังสามหมอ</v>
          </cell>
          <cell r="C516" t="str">
            <v>วังสามหมอ,รพช.</v>
          </cell>
          <cell r="D516" t="str">
            <v>วังสามหมอ</v>
          </cell>
          <cell r="E516">
            <v>8</v>
          </cell>
          <cell r="F516" t="str">
            <v>โรงพยาบาลชุมชน</v>
          </cell>
          <cell r="G516" t="str">
            <v>รพช.</v>
          </cell>
          <cell r="H516">
            <v>41</v>
          </cell>
          <cell r="I516" t="str">
            <v>อุดรธานี</v>
          </cell>
          <cell r="J516" t="str">
            <v>55</v>
          </cell>
          <cell r="K516">
            <v>0</v>
          </cell>
          <cell r="L516" t="str">
            <v>F2</v>
          </cell>
          <cell r="M516">
            <v>6</v>
          </cell>
          <cell r="N516" t="str">
            <v>F2 30,000-=60,000</v>
          </cell>
          <cell r="O516" t="str">
            <v>001102200</v>
          </cell>
          <cell r="P516" t="str">
            <v>รพช.F2 &gt;30,000 to 60,000</v>
          </cell>
          <cell r="Q516">
            <v>0</v>
          </cell>
          <cell r="R516">
            <v>0</v>
          </cell>
        </row>
        <row r="517">
          <cell r="A517" t="str">
            <v>11023</v>
          </cell>
          <cell r="B517" t="str">
            <v>โรงพยาบาลบ้านผือ</v>
          </cell>
          <cell r="C517" t="str">
            <v>บ้านผือ,รพช.</v>
          </cell>
          <cell r="D517" t="str">
            <v>บ้านผือ</v>
          </cell>
          <cell r="E517">
            <v>8</v>
          </cell>
          <cell r="F517" t="str">
            <v>โรงพยาบาลชุมชน</v>
          </cell>
          <cell r="G517" t="str">
            <v>รพช.</v>
          </cell>
          <cell r="H517">
            <v>41</v>
          </cell>
          <cell r="I517" t="str">
            <v>อุดรธานี</v>
          </cell>
          <cell r="J517" t="str">
            <v>99</v>
          </cell>
          <cell r="K517">
            <v>0</v>
          </cell>
          <cell r="L517" t="str">
            <v>M2</v>
          </cell>
          <cell r="M517">
            <v>12</v>
          </cell>
          <cell r="N517" t="str">
            <v>M2 &lt;=100</v>
          </cell>
          <cell r="O517" t="str">
            <v>001102300</v>
          </cell>
          <cell r="P517" t="str">
            <v>รพช.M2 &lt;=100</v>
          </cell>
          <cell r="Q517">
            <v>0</v>
          </cell>
          <cell r="R517">
            <v>0</v>
          </cell>
        </row>
        <row r="518">
          <cell r="A518" t="str">
            <v>11024</v>
          </cell>
          <cell r="B518" t="str">
            <v>โรงพยาบาลน้ำโสม</v>
          </cell>
          <cell r="C518" t="str">
            <v>น้ำโสม,รพช.</v>
          </cell>
          <cell r="D518" t="str">
            <v>น้ำโสม</v>
          </cell>
          <cell r="E518">
            <v>8</v>
          </cell>
          <cell r="F518" t="str">
            <v>โรงพยาบาลชุมชน</v>
          </cell>
          <cell r="G518" t="str">
            <v>รพช.</v>
          </cell>
          <cell r="H518">
            <v>41</v>
          </cell>
          <cell r="I518" t="str">
            <v>อุดรธานี</v>
          </cell>
          <cell r="J518" t="str">
            <v>70</v>
          </cell>
          <cell r="K518">
            <v>0</v>
          </cell>
          <cell r="L518" t="str">
            <v>F2</v>
          </cell>
          <cell r="M518">
            <v>6</v>
          </cell>
          <cell r="N518" t="str">
            <v>F2 30,000-=60,000</v>
          </cell>
          <cell r="O518" t="str">
            <v>001102400</v>
          </cell>
          <cell r="P518" t="str">
            <v>รพช.F2 &gt;30,000 to 60,000</v>
          </cell>
          <cell r="Q518">
            <v>0</v>
          </cell>
          <cell r="R518">
            <v>0</v>
          </cell>
        </row>
        <row r="519">
          <cell r="A519" t="str">
            <v>11025</v>
          </cell>
          <cell r="B519" t="str">
            <v>โรงพยาบาลเพ็ญ</v>
          </cell>
          <cell r="C519" t="str">
            <v>เพ็ญ,รพช.</v>
          </cell>
          <cell r="D519" t="str">
            <v>เพ็ญ</v>
          </cell>
          <cell r="E519">
            <v>8</v>
          </cell>
          <cell r="F519" t="str">
            <v>โรงพยาบาลชุมชน</v>
          </cell>
          <cell r="G519" t="str">
            <v>รพช.</v>
          </cell>
          <cell r="H519">
            <v>41</v>
          </cell>
          <cell r="I519" t="str">
            <v>อุดรธานี</v>
          </cell>
          <cell r="J519" t="str">
            <v>117</v>
          </cell>
          <cell r="K519">
            <v>0</v>
          </cell>
          <cell r="L519" t="str">
            <v>F1</v>
          </cell>
          <cell r="M519">
            <v>10</v>
          </cell>
          <cell r="N519" t="str">
            <v>F1 &gt;=100,000</v>
          </cell>
          <cell r="O519" t="str">
            <v>001102500</v>
          </cell>
          <cell r="P519" t="str">
            <v>รพช.F1 &gt;50,000 to 100,000</v>
          </cell>
          <cell r="Q519">
            <v>0</v>
          </cell>
          <cell r="R519">
            <v>0</v>
          </cell>
        </row>
        <row r="520">
          <cell r="A520" t="str">
            <v>11026</v>
          </cell>
          <cell r="B520" t="str">
            <v>โรงพยาบาลสร้างคอม</v>
          </cell>
          <cell r="C520" t="str">
            <v>สร้างคอม,รพช.</v>
          </cell>
          <cell r="D520" t="str">
            <v>สร้างคอม</v>
          </cell>
          <cell r="E520">
            <v>8</v>
          </cell>
          <cell r="F520" t="str">
            <v>โรงพยาบาลชุมชน</v>
          </cell>
          <cell r="G520" t="str">
            <v>รพช.</v>
          </cell>
          <cell r="H520">
            <v>41</v>
          </cell>
          <cell r="I520" t="str">
            <v>อุดรธานี</v>
          </cell>
          <cell r="J520" t="str">
            <v>30</v>
          </cell>
          <cell r="K520">
            <v>0</v>
          </cell>
          <cell r="L520" t="str">
            <v>F2</v>
          </cell>
          <cell r="M520">
            <v>5</v>
          </cell>
          <cell r="N520" t="str">
            <v>F2 &lt;=30,000</v>
          </cell>
          <cell r="O520" t="str">
            <v>001102600</v>
          </cell>
          <cell r="P520" t="str">
            <v>รพช.F2 &lt;=30,000</v>
          </cell>
          <cell r="Q520">
            <v>0</v>
          </cell>
          <cell r="R520">
            <v>0</v>
          </cell>
        </row>
        <row r="521">
          <cell r="A521" t="str">
            <v>11027</v>
          </cell>
          <cell r="B521" t="str">
            <v>โรงพยาบาลหนองแสง</v>
          </cell>
          <cell r="C521" t="str">
            <v>หนองแสง,รพช.</v>
          </cell>
          <cell r="D521" t="str">
            <v>หนองแสง</v>
          </cell>
          <cell r="E521">
            <v>8</v>
          </cell>
          <cell r="F521" t="str">
            <v>โรงพยาบาลชุมชน</v>
          </cell>
          <cell r="G521" t="str">
            <v>รพช.</v>
          </cell>
          <cell r="H521">
            <v>41</v>
          </cell>
          <cell r="I521" t="str">
            <v>อุดรธานี</v>
          </cell>
          <cell r="J521" t="str">
            <v>34</v>
          </cell>
          <cell r="K521">
            <v>0</v>
          </cell>
          <cell r="L521" t="str">
            <v>F2</v>
          </cell>
          <cell r="M521">
            <v>5</v>
          </cell>
          <cell r="N521" t="str">
            <v>F2 &lt;=30,000</v>
          </cell>
          <cell r="O521" t="str">
            <v>001102700</v>
          </cell>
          <cell r="P521" t="str">
            <v>รพช.F2 &lt;=30,000</v>
          </cell>
          <cell r="Q521">
            <v>0</v>
          </cell>
          <cell r="R521">
            <v>0</v>
          </cell>
        </row>
        <row r="522">
          <cell r="A522" t="str">
            <v>11028</v>
          </cell>
          <cell r="B522" t="str">
            <v>โรงพยาบาลนายูง</v>
          </cell>
          <cell r="C522" t="str">
            <v>นายูง,รพช.</v>
          </cell>
          <cell r="D522" t="str">
            <v>นายูง</v>
          </cell>
          <cell r="E522">
            <v>8</v>
          </cell>
          <cell r="F522" t="str">
            <v>โรงพยาบาลชุมชน</v>
          </cell>
          <cell r="G522" t="str">
            <v>รพช.</v>
          </cell>
          <cell r="H522">
            <v>41</v>
          </cell>
          <cell r="I522" t="str">
            <v>อุดรธานี</v>
          </cell>
          <cell r="J522" t="str">
            <v>30</v>
          </cell>
          <cell r="K522">
            <v>0</v>
          </cell>
          <cell r="L522" t="str">
            <v>F2</v>
          </cell>
          <cell r="M522">
            <v>5</v>
          </cell>
          <cell r="N522" t="str">
            <v>F2 &lt;=30,000</v>
          </cell>
          <cell r="O522" t="str">
            <v>001102800</v>
          </cell>
          <cell r="P522" t="str">
            <v>รพช.F2 &lt;=30,000</v>
          </cell>
          <cell r="Q522">
            <v>0</v>
          </cell>
          <cell r="R522">
            <v>0</v>
          </cell>
        </row>
        <row r="523">
          <cell r="A523" t="str">
            <v>11029</v>
          </cell>
          <cell r="B523" t="str">
            <v>โรงพยาบาลพิบูลย์รักษ์</v>
          </cell>
          <cell r="C523" t="str">
            <v>พิบูลย์รักษ์,รพช.</v>
          </cell>
          <cell r="D523" t="str">
            <v>พิบูลย์รักษ์</v>
          </cell>
          <cell r="E523">
            <v>8</v>
          </cell>
          <cell r="F523" t="str">
            <v>โรงพยาบาลชุมชน</v>
          </cell>
          <cell r="G523" t="str">
            <v>รพช.</v>
          </cell>
          <cell r="H523">
            <v>41</v>
          </cell>
          <cell r="I523" t="str">
            <v>อุดรธานี</v>
          </cell>
          <cell r="J523" t="str">
            <v>30</v>
          </cell>
          <cell r="K523">
            <v>0</v>
          </cell>
          <cell r="L523" t="str">
            <v>F2</v>
          </cell>
          <cell r="M523">
            <v>5</v>
          </cell>
          <cell r="N523" t="str">
            <v>F2 &lt;=30,000</v>
          </cell>
          <cell r="O523" t="str">
            <v>001102900</v>
          </cell>
          <cell r="P523" t="str">
            <v>รพช.F2 &lt;=30,000</v>
          </cell>
          <cell r="Q523">
            <v>0</v>
          </cell>
          <cell r="R523">
            <v>0</v>
          </cell>
        </row>
        <row r="524">
          <cell r="A524" t="str">
            <v>11446</v>
          </cell>
          <cell r="B524" t="str">
            <v>โรงพยาบาลสมเด็จพระยุพราชบ้านดุง</v>
          </cell>
          <cell r="C524" t="str">
            <v>สมเด็จพระยุพราชบ้านดุง,รพช.</v>
          </cell>
          <cell r="D524" t="str">
            <v>สมเด็จพระยุพราชบ้านดุง</v>
          </cell>
          <cell r="E524">
            <v>8</v>
          </cell>
          <cell r="F524" t="str">
            <v>โรงพยาบาลชุมชน</v>
          </cell>
          <cell r="G524" t="str">
            <v>รพช.</v>
          </cell>
          <cell r="H524">
            <v>41</v>
          </cell>
          <cell r="I524" t="str">
            <v>อุดรธานี</v>
          </cell>
          <cell r="J524" t="str">
            <v>114</v>
          </cell>
          <cell r="K524">
            <v>0</v>
          </cell>
          <cell r="L524" t="str">
            <v>F1</v>
          </cell>
          <cell r="M524">
            <v>10</v>
          </cell>
          <cell r="N524" t="str">
            <v>F1 &gt;=100,000</v>
          </cell>
          <cell r="O524" t="str">
            <v>001144600</v>
          </cell>
          <cell r="P524" t="str">
            <v>รพช.F1 &gt;50,000 to 100,000</v>
          </cell>
          <cell r="Q524">
            <v>0</v>
          </cell>
          <cell r="R524">
            <v>0</v>
          </cell>
        </row>
        <row r="525">
          <cell r="A525" t="str">
            <v>25058</v>
          </cell>
          <cell r="B525" t="str">
            <v>โรงพยาบาลกู่แก้ว</v>
          </cell>
          <cell r="C525" t="str">
            <v>กู่แก้ว,รพช.</v>
          </cell>
          <cell r="D525" t="str">
            <v>กู่แก้ว</v>
          </cell>
          <cell r="E525">
            <v>8</v>
          </cell>
          <cell r="F525" t="str">
            <v>โรงพยาบาลชุมชน</v>
          </cell>
          <cell r="G525" t="str">
            <v>รพช.</v>
          </cell>
          <cell r="H525">
            <v>41</v>
          </cell>
          <cell r="I525" t="str">
            <v>อุดรธานี</v>
          </cell>
          <cell r="J525" t="str">
            <v>10</v>
          </cell>
          <cell r="K525" t="str">
            <v>S</v>
          </cell>
          <cell r="L525" t="str">
            <v>F3</v>
          </cell>
          <cell r="M525">
            <v>3</v>
          </cell>
          <cell r="N525" t="str">
            <v>F3 15,000-25,000</v>
          </cell>
          <cell r="O525" t="str">
            <v>002505800</v>
          </cell>
          <cell r="P525" t="str">
            <v>รพช.F3 &gt;15,000 to 25,000</v>
          </cell>
          <cell r="Q525">
            <v>0</v>
          </cell>
          <cell r="R525">
            <v>0</v>
          </cell>
        </row>
        <row r="526">
          <cell r="A526" t="str">
            <v>25059</v>
          </cell>
          <cell r="B526" t="str">
            <v>โรงพยาบาลประจักษ์ศิลปาคม</v>
          </cell>
          <cell r="C526" t="str">
            <v>ประจักษ์ศิลปาคม,รพช.</v>
          </cell>
          <cell r="D526" t="str">
            <v>ประจักษ์ศิลปาคม</v>
          </cell>
          <cell r="E526">
            <v>8</v>
          </cell>
          <cell r="F526" t="str">
            <v>โรงพยาบาลชุมชน</v>
          </cell>
          <cell r="G526" t="str">
            <v>รพช.</v>
          </cell>
          <cell r="H526">
            <v>41</v>
          </cell>
          <cell r="I526" t="str">
            <v>อุดรธานี</v>
          </cell>
          <cell r="J526" t="str">
            <v>0</v>
          </cell>
          <cell r="K526" t="str">
            <v>S</v>
          </cell>
          <cell r="L526" t="str">
            <v>F3</v>
          </cell>
          <cell r="M526">
            <v>3</v>
          </cell>
          <cell r="N526" t="str">
            <v>F3 &gt;=25,000</v>
          </cell>
          <cell r="O526" t="str">
            <v>002505900</v>
          </cell>
          <cell r="P526" t="str">
            <v>รพช.F3 &gt;15,000 to 25,000</v>
          </cell>
          <cell r="Q526">
            <v>0</v>
          </cell>
          <cell r="R526">
            <v>0</v>
          </cell>
        </row>
        <row r="527">
          <cell r="A527" t="str">
            <v>10705</v>
          </cell>
          <cell r="B527" t="str">
            <v>โรงพยาบาลเลย</v>
          </cell>
          <cell r="C527" t="str">
            <v>เลย,รพท.</v>
          </cell>
          <cell r="D527" t="str">
            <v>เลย</v>
          </cell>
          <cell r="E527">
            <v>8</v>
          </cell>
          <cell r="F527" t="str">
            <v>โรงพยาบาลทั่วไป</v>
          </cell>
          <cell r="G527" t="str">
            <v>รพท.</v>
          </cell>
          <cell r="H527">
            <v>42</v>
          </cell>
          <cell r="I527" t="str">
            <v>เลย</v>
          </cell>
          <cell r="J527" t="str">
            <v>423</v>
          </cell>
          <cell r="K527" t="str">
            <v>S</v>
          </cell>
          <cell r="L527" t="str">
            <v>S</v>
          </cell>
          <cell r="M527">
            <v>17</v>
          </cell>
          <cell r="N527" t="str">
            <v>S &gt;400</v>
          </cell>
          <cell r="O527" t="str">
            <v>001070500</v>
          </cell>
          <cell r="P527" t="str">
            <v>รพท.S &gt;400</v>
          </cell>
          <cell r="Q527">
            <v>0</v>
          </cell>
          <cell r="R527">
            <v>0</v>
          </cell>
        </row>
        <row r="528">
          <cell r="A528" t="str">
            <v>11030</v>
          </cell>
          <cell r="B528" t="str">
            <v>โรงพยาบาลนาด้วง</v>
          </cell>
          <cell r="C528" t="str">
            <v>นาด้วง,รพช.</v>
          </cell>
          <cell r="D528" t="str">
            <v>นาด้วง</v>
          </cell>
          <cell r="E528">
            <v>8</v>
          </cell>
          <cell r="F528" t="str">
            <v>โรงพยาบาลชุมชน</v>
          </cell>
          <cell r="G528" t="str">
            <v>รพช.</v>
          </cell>
          <cell r="H528">
            <v>42</v>
          </cell>
          <cell r="I528" t="str">
            <v>เลย</v>
          </cell>
          <cell r="J528" t="str">
            <v>31</v>
          </cell>
          <cell r="K528" t="str">
            <v>S</v>
          </cell>
          <cell r="L528" t="str">
            <v>F2</v>
          </cell>
          <cell r="M528">
            <v>5</v>
          </cell>
          <cell r="N528" t="str">
            <v>F2 &lt;=30,000</v>
          </cell>
          <cell r="O528" t="str">
            <v>001103000</v>
          </cell>
          <cell r="P528" t="str">
            <v>รพช.F2 &lt;=30,000</v>
          </cell>
          <cell r="Q528">
            <v>0</v>
          </cell>
          <cell r="R528">
            <v>0</v>
          </cell>
        </row>
        <row r="529">
          <cell r="A529" t="str">
            <v>11031</v>
          </cell>
          <cell r="B529" t="str">
            <v>โรงพยาบาลเชียงคาน</v>
          </cell>
          <cell r="C529" t="str">
            <v>เชียงคาน,รพช.</v>
          </cell>
          <cell r="D529" t="str">
            <v>เชียงคาน</v>
          </cell>
          <cell r="E529">
            <v>8</v>
          </cell>
          <cell r="F529" t="str">
            <v>โรงพยาบาลชุมชน</v>
          </cell>
          <cell r="G529" t="str">
            <v>รพช.</v>
          </cell>
          <cell r="H529">
            <v>42</v>
          </cell>
          <cell r="I529" t="str">
            <v>เลย</v>
          </cell>
          <cell r="J529" t="str">
            <v>60</v>
          </cell>
          <cell r="K529" t="str">
            <v>S</v>
          </cell>
          <cell r="L529" t="str">
            <v>F2</v>
          </cell>
          <cell r="M529">
            <v>6</v>
          </cell>
          <cell r="N529" t="str">
            <v>F2 60,000-90,000</v>
          </cell>
          <cell r="O529" t="str">
            <v>001103100</v>
          </cell>
          <cell r="P529" t="str">
            <v>รพช.F2 &gt;30,000 to 60,000</v>
          </cell>
          <cell r="Q529">
            <v>0</v>
          </cell>
          <cell r="R529">
            <v>0</v>
          </cell>
        </row>
        <row r="530">
          <cell r="A530" t="str">
            <v>11032</v>
          </cell>
          <cell r="B530" t="str">
            <v>โรงพยาบาลปากชม</v>
          </cell>
          <cell r="C530" t="str">
            <v>ปากชม,รพช.</v>
          </cell>
          <cell r="D530" t="str">
            <v>ปากชม</v>
          </cell>
          <cell r="E530">
            <v>8</v>
          </cell>
          <cell r="F530" t="str">
            <v>โรงพยาบาลชุมชน</v>
          </cell>
          <cell r="G530" t="str">
            <v>รพช.</v>
          </cell>
          <cell r="H530">
            <v>42</v>
          </cell>
          <cell r="I530" t="str">
            <v>เลย</v>
          </cell>
          <cell r="J530" t="str">
            <v>41</v>
          </cell>
          <cell r="K530" t="str">
            <v>S</v>
          </cell>
          <cell r="L530" t="str">
            <v>F2</v>
          </cell>
          <cell r="M530">
            <v>6</v>
          </cell>
          <cell r="N530" t="str">
            <v>F2 30,000-=60,000</v>
          </cell>
          <cell r="O530" t="str">
            <v>001103200</v>
          </cell>
          <cell r="P530" t="str">
            <v>รพช.F2 &gt;30,000 to 60,000</v>
          </cell>
          <cell r="Q530">
            <v>0</v>
          </cell>
          <cell r="R530">
            <v>0</v>
          </cell>
        </row>
        <row r="531">
          <cell r="A531" t="str">
            <v>11033</v>
          </cell>
          <cell r="B531" t="str">
            <v>โรงพยาบาลนาแห้ว</v>
          </cell>
          <cell r="C531" t="str">
            <v>นาแห้ว,รพช.</v>
          </cell>
          <cell r="D531" t="str">
            <v>นาแห้ว</v>
          </cell>
          <cell r="E531">
            <v>8</v>
          </cell>
          <cell r="F531" t="str">
            <v>โรงพยาบาลชุมชน</v>
          </cell>
          <cell r="G531" t="str">
            <v>รพช.</v>
          </cell>
          <cell r="H531">
            <v>42</v>
          </cell>
          <cell r="I531" t="str">
            <v>เลย</v>
          </cell>
          <cell r="J531" t="str">
            <v>26</v>
          </cell>
          <cell r="K531" t="str">
            <v>S</v>
          </cell>
          <cell r="L531" t="str">
            <v>F3</v>
          </cell>
          <cell r="M531">
            <v>2</v>
          </cell>
          <cell r="N531" t="str">
            <v>F3 &lt;=15,000</v>
          </cell>
          <cell r="O531" t="str">
            <v>001103300</v>
          </cell>
          <cell r="P531" t="str">
            <v>รพช.F3 &lt;=15,000</v>
          </cell>
          <cell r="Q531">
            <v>0</v>
          </cell>
          <cell r="R531">
            <v>0</v>
          </cell>
        </row>
        <row r="532">
          <cell r="A532" t="str">
            <v>11034</v>
          </cell>
          <cell r="B532" t="str">
            <v>โรงพยาบาลภูเรือ</v>
          </cell>
          <cell r="C532" t="str">
            <v>ภูเรือ,รพช.</v>
          </cell>
          <cell r="D532" t="str">
            <v>ภูเรือ</v>
          </cell>
          <cell r="E532">
            <v>8</v>
          </cell>
          <cell r="F532" t="str">
            <v>โรงพยาบาลชุมชน</v>
          </cell>
          <cell r="G532" t="str">
            <v>รพช.</v>
          </cell>
          <cell r="H532">
            <v>42</v>
          </cell>
          <cell r="I532" t="str">
            <v>เลย</v>
          </cell>
          <cell r="J532" t="str">
            <v>34</v>
          </cell>
          <cell r="K532" t="str">
            <v>S</v>
          </cell>
          <cell r="L532" t="str">
            <v>F2</v>
          </cell>
          <cell r="M532">
            <v>5</v>
          </cell>
          <cell r="N532" t="str">
            <v>F2 &lt;=30,000</v>
          </cell>
          <cell r="O532" t="str">
            <v>001103400</v>
          </cell>
          <cell r="P532" t="str">
            <v>รพช.F2 &lt;=30,000</v>
          </cell>
          <cell r="Q532">
            <v>0</v>
          </cell>
          <cell r="R532">
            <v>0</v>
          </cell>
        </row>
        <row r="533">
          <cell r="A533" t="str">
            <v>11035</v>
          </cell>
          <cell r="B533" t="str">
            <v>โรงพยาบาลท่าลี่</v>
          </cell>
          <cell r="C533" t="str">
            <v>ท่าลี่,รพช.</v>
          </cell>
          <cell r="D533" t="str">
            <v>ท่าลี่</v>
          </cell>
          <cell r="E533">
            <v>8</v>
          </cell>
          <cell r="F533" t="str">
            <v>โรงพยาบาลชุมชน</v>
          </cell>
          <cell r="G533" t="str">
            <v>รพช.</v>
          </cell>
          <cell r="H533">
            <v>42</v>
          </cell>
          <cell r="I533" t="str">
            <v>เลย</v>
          </cell>
          <cell r="J533" t="str">
            <v>64</v>
          </cell>
          <cell r="K533" t="str">
            <v>S</v>
          </cell>
          <cell r="L533" t="str">
            <v>F2</v>
          </cell>
          <cell r="M533">
            <v>5</v>
          </cell>
          <cell r="N533" t="str">
            <v>F2 &lt;=30,000</v>
          </cell>
          <cell r="O533" t="str">
            <v>001103500</v>
          </cell>
          <cell r="P533" t="str">
            <v>รพช.F2 &lt;=30,000</v>
          </cell>
          <cell r="Q533">
            <v>0</v>
          </cell>
          <cell r="R533">
            <v>0</v>
          </cell>
        </row>
        <row r="534">
          <cell r="A534" t="str">
            <v>11036</v>
          </cell>
          <cell r="B534" t="str">
            <v>โรงพยาบาลวังสะพุง</v>
          </cell>
          <cell r="C534" t="str">
            <v>วังสะพุง,รพช.</v>
          </cell>
          <cell r="D534" t="str">
            <v>วังสะพุง</v>
          </cell>
          <cell r="E534">
            <v>8</v>
          </cell>
          <cell r="F534" t="str">
            <v>โรงพยาบาลชุมชน</v>
          </cell>
          <cell r="G534" t="str">
            <v>รพช.</v>
          </cell>
          <cell r="H534">
            <v>42</v>
          </cell>
          <cell r="I534" t="str">
            <v>เลย</v>
          </cell>
          <cell r="J534" t="str">
            <v>113</v>
          </cell>
          <cell r="K534" t="str">
            <v>S</v>
          </cell>
          <cell r="L534" t="str">
            <v>F2</v>
          </cell>
          <cell r="M534">
            <v>10</v>
          </cell>
          <cell r="N534" t="str">
            <v>F2 &gt;=90,000</v>
          </cell>
          <cell r="O534" t="str">
            <v>001103600</v>
          </cell>
          <cell r="P534" t="str">
            <v>รพช.F1 &gt;50,000 to 100,000</v>
          </cell>
          <cell r="Q534">
            <v>0</v>
          </cell>
          <cell r="R534">
            <v>0</v>
          </cell>
        </row>
        <row r="535">
          <cell r="A535" t="str">
            <v>11037</v>
          </cell>
          <cell r="B535" t="str">
            <v>โรงพยาบาลภูกระดึง</v>
          </cell>
          <cell r="C535" t="str">
            <v>ภูกระดึง,รพช.</v>
          </cell>
          <cell r="D535" t="str">
            <v>ภูกระดึง</v>
          </cell>
          <cell r="E535">
            <v>8</v>
          </cell>
          <cell r="F535" t="str">
            <v>โรงพยาบาลชุมชน</v>
          </cell>
          <cell r="G535" t="str">
            <v>รพช.</v>
          </cell>
          <cell r="H535">
            <v>42</v>
          </cell>
          <cell r="I535" t="str">
            <v>เลย</v>
          </cell>
          <cell r="J535" t="str">
            <v>51</v>
          </cell>
          <cell r="K535" t="str">
            <v>S</v>
          </cell>
          <cell r="L535" t="str">
            <v>F2</v>
          </cell>
          <cell r="M535">
            <v>5</v>
          </cell>
          <cell r="N535" t="str">
            <v>F2 30,000-=60,000</v>
          </cell>
          <cell r="O535" t="str">
            <v>001103700</v>
          </cell>
          <cell r="P535" t="str">
            <v>รพช.F2 &lt;=30,000</v>
          </cell>
          <cell r="Q535">
            <v>0</v>
          </cell>
          <cell r="R535">
            <v>0</v>
          </cell>
        </row>
        <row r="536">
          <cell r="A536" t="str">
            <v>11038</v>
          </cell>
          <cell r="B536" t="str">
            <v>โรงพยาบาลภูหลวง</v>
          </cell>
          <cell r="C536" t="str">
            <v>ภูหลวง,รพช.</v>
          </cell>
          <cell r="D536" t="str">
            <v>ภูหลวง</v>
          </cell>
          <cell r="E536">
            <v>8</v>
          </cell>
          <cell r="F536" t="str">
            <v>โรงพยาบาลชุมชน</v>
          </cell>
          <cell r="G536" t="str">
            <v>รพช.</v>
          </cell>
          <cell r="H536">
            <v>42</v>
          </cell>
          <cell r="I536" t="str">
            <v>เลย</v>
          </cell>
          <cell r="J536" t="str">
            <v>30</v>
          </cell>
          <cell r="K536" t="str">
            <v>S</v>
          </cell>
          <cell r="L536" t="str">
            <v>F2</v>
          </cell>
          <cell r="M536">
            <v>5</v>
          </cell>
          <cell r="N536" t="str">
            <v>F2 &lt;=30,000</v>
          </cell>
          <cell r="O536" t="str">
            <v>001103800</v>
          </cell>
          <cell r="P536" t="str">
            <v>รพช.F2 &lt;=30,000</v>
          </cell>
          <cell r="Q536">
            <v>0</v>
          </cell>
          <cell r="R536">
            <v>0</v>
          </cell>
        </row>
        <row r="537">
          <cell r="A537" t="str">
            <v>11039</v>
          </cell>
          <cell r="B537" t="str">
            <v>โรงพยาบาลผาขาว</v>
          </cell>
          <cell r="C537" t="str">
            <v>ผาขาว,รพช.</v>
          </cell>
          <cell r="D537" t="str">
            <v>ผาขาว</v>
          </cell>
          <cell r="E537">
            <v>8</v>
          </cell>
          <cell r="F537" t="str">
            <v>โรงพยาบาลชุมชน</v>
          </cell>
          <cell r="G537" t="str">
            <v>รพช.</v>
          </cell>
          <cell r="H537">
            <v>42</v>
          </cell>
          <cell r="I537" t="str">
            <v>เลย</v>
          </cell>
          <cell r="J537" t="str">
            <v>44</v>
          </cell>
          <cell r="K537">
            <v>0</v>
          </cell>
          <cell r="L537" t="str">
            <v>F2</v>
          </cell>
          <cell r="M537">
            <v>6</v>
          </cell>
          <cell r="N537" t="str">
            <v>F2 30,000-=60,000</v>
          </cell>
          <cell r="O537" t="str">
            <v>001103900</v>
          </cell>
          <cell r="P537" t="str">
            <v>รพช.F2 &gt;30,000 to 60,000</v>
          </cell>
          <cell r="Q537">
            <v>0</v>
          </cell>
          <cell r="R537">
            <v>0</v>
          </cell>
        </row>
        <row r="538">
          <cell r="A538" t="str">
            <v>11447</v>
          </cell>
          <cell r="B538" t="str">
            <v>โรงพยาบาลสมเด็จพระยุพราชด่านซ้าย</v>
          </cell>
          <cell r="C538" t="str">
            <v>สมเด็จพระยุพราชด่านซ้าย,รพช.</v>
          </cell>
          <cell r="D538" t="str">
            <v>สมเด็จพระยุพราชด่านซ้าย</v>
          </cell>
          <cell r="E538">
            <v>8</v>
          </cell>
          <cell r="F538" t="str">
            <v>โรงพยาบาลชุมชน</v>
          </cell>
          <cell r="G538" t="str">
            <v>รพช.</v>
          </cell>
          <cell r="H538">
            <v>42</v>
          </cell>
          <cell r="I538" t="str">
            <v>เลย</v>
          </cell>
          <cell r="J538" t="str">
            <v>60</v>
          </cell>
          <cell r="K538" t="str">
            <v>S</v>
          </cell>
          <cell r="L538" t="str">
            <v>M2</v>
          </cell>
          <cell r="M538">
            <v>12</v>
          </cell>
          <cell r="N538" t="str">
            <v>M2 &lt;=100</v>
          </cell>
          <cell r="O538" t="str">
            <v>001144700</v>
          </cell>
          <cell r="P538" t="str">
            <v>รพช.M2 &lt;=100</v>
          </cell>
          <cell r="Q538">
            <v>0</v>
          </cell>
          <cell r="R538">
            <v>0</v>
          </cell>
        </row>
        <row r="539">
          <cell r="A539" t="str">
            <v>14133</v>
          </cell>
          <cell r="B539" t="str">
            <v>โรงพยาบาลเอราวัณ</v>
          </cell>
          <cell r="C539" t="str">
            <v>เอราวัณ,รพช.</v>
          </cell>
          <cell r="D539" t="str">
            <v>เอราวัณ</v>
          </cell>
          <cell r="E539">
            <v>8</v>
          </cell>
          <cell r="F539" t="str">
            <v>โรงพยาบาลชุมชน</v>
          </cell>
          <cell r="G539" t="str">
            <v>รพช.</v>
          </cell>
          <cell r="H539">
            <v>42</v>
          </cell>
          <cell r="I539" t="str">
            <v>เลย</v>
          </cell>
          <cell r="J539" t="str">
            <v>36</v>
          </cell>
          <cell r="K539" t="str">
            <v>S</v>
          </cell>
          <cell r="L539" t="str">
            <v>F2</v>
          </cell>
          <cell r="M539">
            <v>6</v>
          </cell>
          <cell r="N539" t="str">
            <v>F2 30,000-=60,000</v>
          </cell>
          <cell r="O539" t="str">
            <v>001413300</v>
          </cell>
          <cell r="P539" t="str">
            <v>รพช.F2 &gt;30,000 to 60,000</v>
          </cell>
          <cell r="Q539">
            <v>0</v>
          </cell>
          <cell r="R539">
            <v>0</v>
          </cell>
        </row>
        <row r="540">
          <cell r="A540" t="str">
            <v>28861</v>
          </cell>
          <cell r="B540" t="str">
            <v>โรงพยาบาลหนองหิน</v>
          </cell>
          <cell r="C540" t="str">
            <v>หนองหิน,รพช.</v>
          </cell>
          <cell r="D540" t="str">
            <v>หนองหิน</v>
          </cell>
          <cell r="E540">
            <v>8</v>
          </cell>
          <cell r="F540" t="str">
            <v>โรงพยาบาลชุมชน</v>
          </cell>
          <cell r="G540" t="str">
            <v>รพช.</v>
          </cell>
          <cell r="H540">
            <v>42</v>
          </cell>
          <cell r="I540" t="str">
            <v>เลย</v>
          </cell>
          <cell r="J540" t="str">
            <v>20</v>
          </cell>
          <cell r="K540" t="str">
            <v>S</v>
          </cell>
          <cell r="L540" t="str">
            <v>F3</v>
          </cell>
          <cell r="M540">
            <v>3</v>
          </cell>
          <cell r="N540" t="str">
            <v>F3 15,000-25,000</v>
          </cell>
          <cell r="O540" t="str">
            <v>002886100</v>
          </cell>
          <cell r="P540" t="str">
            <v>รพช.F3 &gt;15,000 to 25,000</v>
          </cell>
          <cell r="Q540">
            <v>0</v>
          </cell>
          <cell r="R540">
            <v>0</v>
          </cell>
        </row>
        <row r="541">
          <cell r="A541" t="str">
            <v>10706</v>
          </cell>
          <cell r="B541" t="str">
            <v>โรงพยาบาลหนองคาย</v>
          </cell>
          <cell r="C541" t="str">
            <v>หนองคาย,รพท.</v>
          </cell>
          <cell r="D541" t="str">
            <v>หนองคาย</v>
          </cell>
          <cell r="E541">
            <v>8</v>
          </cell>
          <cell r="F541" t="str">
            <v>โรงพยาบาลทั่วไป</v>
          </cell>
          <cell r="G541" t="str">
            <v>รพท.</v>
          </cell>
          <cell r="H541">
            <v>43</v>
          </cell>
          <cell r="I541" t="str">
            <v>หนองคาย</v>
          </cell>
          <cell r="J541" t="str">
            <v>346</v>
          </cell>
          <cell r="K541" t="str">
            <v>S</v>
          </cell>
          <cell r="L541" t="str">
            <v>S</v>
          </cell>
          <cell r="M541">
            <v>16</v>
          </cell>
          <cell r="N541" t="str">
            <v>S &lt;=400</v>
          </cell>
          <cell r="O541" t="str">
            <v>001070600</v>
          </cell>
          <cell r="P541" t="str">
            <v>รพท.S &lt;=400</v>
          </cell>
          <cell r="Q541">
            <v>0</v>
          </cell>
          <cell r="R541">
            <v>0</v>
          </cell>
        </row>
        <row r="542">
          <cell r="A542" t="str">
            <v>11042</v>
          </cell>
          <cell r="B542" t="str">
            <v>โรงพยาบาลโพนพิสัย</v>
          </cell>
          <cell r="C542" t="str">
            <v>โพนพิสัย,รพช.</v>
          </cell>
          <cell r="D542" t="str">
            <v>โพนพิสัย</v>
          </cell>
          <cell r="E542">
            <v>8</v>
          </cell>
          <cell r="F542" t="str">
            <v>โรงพยาบาลชุมชน</v>
          </cell>
          <cell r="G542" t="str">
            <v>รพช.</v>
          </cell>
          <cell r="H542">
            <v>43</v>
          </cell>
          <cell r="I542" t="str">
            <v>หนองคาย</v>
          </cell>
          <cell r="J542" t="str">
            <v>76</v>
          </cell>
          <cell r="K542" t="str">
            <v>S</v>
          </cell>
          <cell r="L542" t="str">
            <v>F1</v>
          </cell>
          <cell r="M542">
            <v>10</v>
          </cell>
          <cell r="N542" t="str">
            <v>F1 50,000-100,000</v>
          </cell>
          <cell r="O542" t="str">
            <v>001104200</v>
          </cell>
          <cell r="P542" t="str">
            <v>รพช.F1 &gt;50,000 to 100,000</v>
          </cell>
          <cell r="Q542">
            <v>0</v>
          </cell>
          <cell r="R542">
            <v>0</v>
          </cell>
        </row>
        <row r="543">
          <cell r="A543" t="str">
            <v>11044</v>
          </cell>
          <cell r="B543" t="str">
            <v>โรงพยาบาลศรีเชียงใหม่</v>
          </cell>
          <cell r="C543" t="str">
            <v>ศรีเชียงใหม่,รพช.</v>
          </cell>
          <cell r="D543" t="str">
            <v>ศรีเชียงใหม่</v>
          </cell>
          <cell r="E543">
            <v>8</v>
          </cell>
          <cell r="F543" t="str">
            <v>โรงพยาบาลชุมชน</v>
          </cell>
          <cell r="G543" t="str">
            <v>รพช.</v>
          </cell>
          <cell r="H543">
            <v>43</v>
          </cell>
          <cell r="I543" t="str">
            <v>หนองคาย</v>
          </cell>
          <cell r="J543" t="str">
            <v>30</v>
          </cell>
          <cell r="K543" t="str">
            <v>S</v>
          </cell>
          <cell r="L543" t="str">
            <v>F2</v>
          </cell>
          <cell r="M543">
            <v>5</v>
          </cell>
          <cell r="N543" t="str">
            <v>F2 30,000-=60,000</v>
          </cell>
          <cell r="O543" t="str">
            <v>001104400</v>
          </cell>
          <cell r="P543" t="str">
            <v>รพช.F2 &lt;=30,000</v>
          </cell>
          <cell r="Q543">
            <v>0</v>
          </cell>
          <cell r="R543">
            <v>0</v>
          </cell>
        </row>
        <row r="544">
          <cell r="A544" t="str">
            <v>11045</v>
          </cell>
          <cell r="B544" t="str">
            <v>โรงพยาบาลสังคม</v>
          </cell>
          <cell r="C544" t="str">
            <v>สังคม,รพช.</v>
          </cell>
          <cell r="D544" t="str">
            <v>สังคม</v>
          </cell>
          <cell r="E544">
            <v>8</v>
          </cell>
          <cell r="F544" t="str">
            <v>โรงพยาบาลชุมชน</v>
          </cell>
          <cell r="G544" t="str">
            <v>รพช.</v>
          </cell>
          <cell r="H544">
            <v>43</v>
          </cell>
          <cell r="I544" t="str">
            <v>หนองคาย</v>
          </cell>
          <cell r="J544" t="str">
            <v>36</v>
          </cell>
          <cell r="K544" t="str">
            <v>S</v>
          </cell>
          <cell r="L544" t="str">
            <v>F2</v>
          </cell>
          <cell r="M544">
            <v>5</v>
          </cell>
          <cell r="N544" t="str">
            <v>F2 &lt;=30,000</v>
          </cell>
          <cell r="O544" t="str">
            <v>001104500</v>
          </cell>
          <cell r="P544" t="str">
            <v>รพช.F2 &lt;=30,000</v>
          </cell>
          <cell r="Q544">
            <v>0</v>
          </cell>
          <cell r="R544">
            <v>0</v>
          </cell>
        </row>
        <row r="545">
          <cell r="A545" t="str">
            <v>11448</v>
          </cell>
          <cell r="B545" t="str">
            <v>โรงพยาบาลสมเด็จพระยุพราชท่าบ่อ</v>
          </cell>
          <cell r="C545" t="str">
            <v>สมเด็จพระยุพราชท่าบ่อ,รพช.</v>
          </cell>
          <cell r="D545" t="str">
            <v>สมเด็จพระยุพราชท่าบ่อ</v>
          </cell>
          <cell r="E545">
            <v>8</v>
          </cell>
          <cell r="F545" t="str">
            <v>โรงพยาบาลชุมชน</v>
          </cell>
          <cell r="G545" t="str">
            <v>รพช.</v>
          </cell>
          <cell r="H545">
            <v>43</v>
          </cell>
          <cell r="I545" t="str">
            <v>หนองคาย</v>
          </cell>
          <cell r="J545" t="str">
            <v>200</v>
          </cell>
          <cell r="K545" t="str">
            <v>S</v>
          </cell>
          <cell r="L545" t="str">
            <v>M2</v>
          </cell>
          <cell r="M545">
            <v>13</v>
          </cell>
          <cell r="N545" t="str">
            <v>M2 &gt;100</v>
          </cell>
          <cell r="O545" t="str">
            <v>001144800</v>
          </cell>
          <cell r="P545" t="str">
            <v>รพช.M2 &gt;100</v>
          </cell>
          <cell r="Q545">
            <v>0</v>
          </cell>
          <cell r="R545">
            <v>0</v>
          </cell>
        </row>
        <row r="546">
          <cell r="A546" t="str">
            <v>21356</v>
          </cell>
          <cell r="B546" t="str">
            <v>โรงพยาบาลสระใคร</v>
          </cell>
          <cell r="C546" t="str">
            <v>สระใคร,รพช.</v>
          </cell>
          <cell r="D546" t="str">
            <v>สระใคร</v>
          </cell>
          <cell r="E546">
            <v>8</v>
          </cell>
          <cell r="F546" t="str">
            <v>โรงพยาบาลชุมชน</v>
          </cell>
          <cell r="G546" t="str">
            <v>รพช.</v>
          </cell>
          <cell r="H546">
            <v>43</v>
          </cell>
          <cell r="I546" t="str">
            <v>หนองคาย</v>
          </cell>
          <cell r="J546" t="str">
            <v>30</v>
          </cell>
          <cell r="K546" t="str">
            <v>S</v>
          </cell>
          <cell r="L546" t="str">
            <v>F3</v>
          </cell>
          <cell r="M546">
            <v>3</v>
          </cell>
          <cell r="N546" t="str">
            <v>F3 &gt;=25,000</v>
          </cell>
          <cell r="O546" t="str">
            <v>002135600</v>
          </cell>
          <cell r="P546" t="str">
            <v>รพช.F3 &gt;15,000 to 25,000</v>
          </cell>
          <cell r="Q546">
            <v>0</v>
          </cell>
          <cell r="R546">
            <v>0</v>
          </cell>
        </row>
        <row r="547">
          <cell r="A547" t="str">
            <v>28778</v>
          </cell>
          <cell r="B547" t="str">
            <v>โรงพยาบาลโพธิ์ตาก</v>
          </cell>
          <cell r="C547" t="str">
            <v>โพธิ์ตาก,รพช.</v>
          </cell>
          <cell r="D547" t="str">
            <v>โพธิ์ตาก</v>
          </cell>
          <cell r="E547">
            <v>8</v>
          </cell>
          <cell r="F547" t="str">
            <v>โรงพยาบาลชุมชน</v>
          </cell>
          <cell r="G547" t="str">
            <v>รพช.</v>
          </cell>
          <cell r="H547">
            <v>43</v>
          </cell>
          <cell r="I547" t="str">
            <v>หนองคาย</v>
          </cell>
          <cell r="J547" t="str">
            <v>0</v>
          </cell>
          <cell r="K547" t="str">
            <v>S</v>
          </cell>
          <cell r="L547" t="str">
            <v>F3</v>
          </cell>
          <cell r="M547">
            <v>2</v>
          </cell>
          <cell r="N547" t="str">
            <v>F3 15,000-25,000</v>
          </cell>
          <cell r="O547" t="str">
            <v>002877800</v>
          </cell>
          <cell r="P547" t="str">
            <v>รพช.F3 &lt;=15,000</v>
          </cell>
          <cell r="Q547">
            <v>0</v>
          </cell>
          <cell r="R547">
            <v>0</v>
          </cell>
        </row>
        <row r="548">
          <cell r="A548" t="str">
            <v>28811</v>
          </cell>
          <cell r="B548" t="str">
            <v>โรงพยาบาลเฝ้าไร่</v>
          </cell>
          <cell r="C548" t="str">
            <v>เฝ้าไร่,รพช.</v>
          </cell>
          <cell r="D548" t="str">
            <v>เฝ้าไร่</v>
          </cell>
          <cell r="E548">
            <v>8</v>
          </cell>
          <cell r="F548" t="str">
            <v>โรงพยาบาลชุมชน</v>
          </cell>
          <cell r="G548" t="str">
            <v>รพช.</v>
          </cell>
          <cell r="H548">
            <v>43</v>
          </cell>
          <cell r="I548" t="str">
            <v>หนองคาย</v>
          </cell>
          <cell r="J548" t="str">
            <v>0</v>
          </cell>
          <cell r="K548" t="str">
            <v>S</v>
          </cell>
          <cell r="L548" t="str">
            <v>F3</v>
          </cell>
          <cell r="M548">
            <v>4</v>
          </cell>
          <cell r="N548" t="str">
            <v>F3 &gt;=25,000</v>
          </cell>
          <cell r="O548" t="str">
            <v>002881100</v>
          </cell>
          <cell r="P548" t="str">
            <v>รพช.F3 &gt;25,000</v>
          </cell>
          <cell r="Q548">
            <v>0</v>
          </cell>
          <cell r="R548">
            <v>0</v>
          </cell>
        </row>
        <row r="549">
          <cell r="A549" t="str">
            <v>28815</v>
          </cell>
          <cell r="B549" t="str">
            <v>โรงพยาบาลรัตนวาปี</v>
          </cell>
          <cell r="C549" t="str">
            <v>รัตนวาปี,รพช.</v>
          </cell>
          <cell r="D549" t="str">
            <v>รัตนวาปี</v>
          </cell>
          <cell r="E549">
            <v>8</v>
          </cell>
          <cell r="F549" t="str">
            <v>โรงพยาบาลชุมชน</v>
          </cell>
          <cell r="G549" t="str">
            <v>รพช.</v>
          </cell>
          <cell r="H549">
            <v>43</v>
          </cell>
          <cell r="I549" t="str">
            <v>หนองคาย</v>
          </cell>
          <cell r="J549" t="str">
            <v>0</v>
          </cell>
          <cell r="K549" t="str">
            <v>S</v>
          </cell>
          <cell r="L549" t="str">
            <v>F3</v>
          </cell>
          <cell r="M549">
            <v>4</v>
          </cell>
          <cell r="N549" t="str">
            <v>F3 &gt;=25,000</v>
          </cell>
          <cell r="O549" t="str">
            <v>002881500</v>
          </cell>
          <cell r="P549" t="str">
            <v>รพช.F3 &gt;25,000</v>
          </cell>
          <cell r="Q549">
            <v>0</v>
          </cell>
          <cell r="R549">
            <v>0</v>
          </cell>
        </row>
        <row r="550">
          <cell r="A550" t="str">
            <v>10710</v>
          </cell>
          <cell r="B550" t="str">
            <v>โรงพยาบาลสกลนคร</v>
          </cell>
          <cell r="C550" t="str">
            <v>สกลนคร,รพศ.</v>
          </cell>
          <cell r="D550" t="str">
            <v>สกลนคร</v>
          </cell>
          <cell r="E550">
            <v>8</v>
          </cell>
          <cell r="F550" t="str">
            <v>โรงพยาบาลศูนย์</v>
          </cell>
          <cell r="G550" t="str">
            <v>รพศ.</v>
          </cell>
          <cell r="H550">
            <v>47</v>
          </cell>
          <cell r="I550" t="str">
            <v>สกลนคร</v>
          </cell>
          <cell r="J550" t="str">
            <v>653</v>
          </cell>
          <cell r="K550" t="str">
            <v>S</v>
          </cell>
          <cell r="L550" t="str">
            <v>A</v>
          </cell>
          <cell r="M550">
            <v>18</v>
          </cell>
          <cell r="N550" t="str">
            <v>A &lt;=700</v>
          </cell>
          <cell r="O550" t="str">
            <v>001071000</v>
          </cell>
          <cell r="P550" t="str">
            <v>รพศ.A &lt;=700</v>
          </cell>
          <cell r="Q550">
            <v>0</v>
          </cell>
          <cell r="R550">
            <v>0</v>
          </cell>
        </row>
        <row r="551">
          <cell r="A551" t="str">
            <v>11089</v>
          </cell>
          <cell r="B551" t="str">
            <v>โรงพยาบาลกุสุมาลย์</v>
          </cell>
          <cell r="C551" t="str">
            <v>กุสุมาลย์,รพช.</v>
          </cell>
          <cell r="D551" t="str">
            <v>กุสุมาลย์</v>
          </cell>
          <cell r="E551">
            <v>8</v>
          </cell>
          <cell r="F551" t="str">
            <v>โรงพยาบาลชุมชน</v>
          </cell>
          <cell r="G551" t="str">
            <v>รพช.</v>
          </cell>
          <cell r="H551">
            <v>47</v>
          </cell>
          <cell r="I551" t="str">
            <v>สกลนคร</v>
          </cell>
          <cell r="J551" t="str">
            <v>35</v>
          </cell>
          <cell r="K551" t="str">
            <v>S</v>
          </cell>
          <cell r="L551" t="str">
            <v>F2</v>
          </cell>
          <cell r="M551">
            <v>6</v>
          </cell>
          <cell r="N551" t="str">
            <v>F2 30,000-=60,000</v>
          </cell>
          <cell r="O551" t="str">
            <v>001108900</v>
          </cell>
          <cell r="P551" t="str">
            <v>รพช.F2 &gt;30,000 to 60,000</v>
          </cell>
          <cell r="Q551">
            <v>0</v>
          </cell>
          <cell r="R551">
            <v>0</v>
          </cell>
        </row>
        <row r="552">
          <cell r="A552" t="str">
            <v>11090</v>
          </cell>
          <cell r="B552" t="str">
            <v>โรงพยาบาลกุดบาก</v>
          </cell>
          <cell r="C552" t="str">
            <v>กุดบาก,รพช.</v>
          </cell>
          <cell r="D552" t="str">
            <v>กุดบาก</v>
          </cell>
          <cell r="E552">
            <v>8</v>
          </cell>
          <cell r="F552" t="str">
            <v>โรงพยาบาลชุมชน</v>
          </cell>
          <cell r="G552" t="str">
            <v>รพช.</v>
          </cell>
          <cell r="H552">
            <v>47</v>
          </cell>
          <cell r="I552" t="str">
            <v>สกลนคร</v>
          </cell>
          <cell r="J552" t="str">
            <v>30</v>
          </cell>
          <cell r="K552" t="str">
            <v>S</v>
          </cell>
          <cell r="L552" t="str">
            <v>F2</v>
          </cell>
          <cell r="M552">
            <v>5</v>
          </cell>
          <cell r="N552" t="str">
            <v>F2 30,000-=60,000</v>
          </cell>
          <cell r="O552" t="str">
            <v>001109000</v>
          </cell>
          <cell r="P552" t="str">
            <v>รพช.F2 &lt;=30,000</v>
          </cell>
          <cell r="Q552">
            <v>0</v>
          </cell>
          <cell r="R552">
            <v>0</v>
          </cell>
        </row>
        <row r="553">
          <cell r="A553" t="str">
            <v>11091</v>
          </cell>
          <cell r="B553" t="str">
            <v>โรงพยาบาลพระอาจารย์ฝั้นอาจาโร</v>
          </cell>
          <cell r="C553" t="str">
            <v>พระอาจารย์ฝั้นอาจาโร,รพช.</v>
          </cell>
          <cell r="D553" t="str">
            <v>พระอาจารย์ฝั้นอาจาโร</v>
          </cell>
          <cell r="E553">
            <v>8</v>
          </cell>
          <cell r="F553" t="str">
            <v>โรงพยาบาลชุมชน</v>
          </cell>
          <cell r="G553" t="str">
            <v>รพช.</v>
          </cell>
          <cell r="H553">
            <v>47</v>
          </cell>
          <cell r="I553" t="str">
            <v>สกลนคร</v>
          </cell>
          <cell r="J553" t="str">
            <v>120</v>
          </cell>
          <cell r="K553" t="str">
            <v>S</v>
          </cell>
          <cell r="L553" t="str">
            <v>F2</v>
          </cell>
          <cell r="M553">
            <v>6</v>
          </cell>
          <cell r="N553" t="str">
            <v>F2 60,000-90,000</v>
          </cell>
          <cell r="O553" t="str">
            <v>001109100</v>
          </cell>
          <cell r="P553" t="str">
            <v>รพช.F2 &gt;30,000 to 60,000</v>
          </cell>
          <cell r="Q553">
            <v>0</v>
          </cell>
          <cell r="R553">
            <v>0</v>
          </cell>
        </row>
        <row r="554">
          <cell r="A554" t="str">
            <v>11092</v>
          </cell>
          <cell r="B554" t="str">
            <v>โรงพยาบาลพังโคน</v>
          </cell>
          <cell r="C554" t="str">
            <v>พังโคน,รพช.</v>
          </cell>
          <cell r="D554" t="str">
            <v>พังโคน</v>
          </cell>
          <cell r="E554">
            <v>8</v>
          </cell>
          <cell r="F554" t="str">
            <v>โรงพยาบาลชุมชน</v>
          </cell>
          <cell r="G554" t="str">
            <v>รพช.</v>
          </cell>
          <cell r="H554">
            <v>47</v>
          </cell>
          <cell r="I554" t="str">
            <v>สกลนคร</v>
          </cell>
          <cell r="J554" t="str">
            <v>83</v>
          </cell>
          <cell r="K554" t="str">
            <v>S</v>
          </cell>
          <cell r="L554" t="str">
            <v>F1</v>
          </cell>
          <cell r="M554">
            <v>9</v>
          </cell>
          <cell r="N554" t="str">
            <v>F1 50,000-100,000</v>
          </cell>
          <cell r="O554" t="str">
            <v>001109200</v>
          </cell>
          <cell r="P554" t="str">
            <v>รพช.F1 &lt;=50,000</v>
          </cell>
          <cell r="Q554">
            <v>0</v>
          </cell>
          <cell r="R554">
            <v>0</v>
          </cell>
        </row>
        <row r="555">
          <cell r="A555" t="str">
            <v>11093</v>
          </cell>
          <cell r="B555" t="str">
            <v>โรงพยาบาลวาริชภูมิ</v>
          </cell>
          <cell r="C555" t="str">
            <v>วาริชภูมิ,รพช.</v>
          </cell>
          <cell r="D555" t="str">
            <v>วาริชภูมิ</v>
          </cell>
          <cell r="E555">
            <v>8</v>
          </cell>
          <cell r="F555" t="str">
            <v>โรงพยาบาลชุมชน</v>
          </cell>
          <cell r="G555" t="str">
            <v>รพช.</v>
          </cell>
          <cell r="H555">
            <v>47</v>
          </cell>
          <cell r="I555" t="str">
            <v>สกลนคร</v>
          </cell>
          <cell r="J555" t="str">
            <v>36</v>
          </cell>
          <cell r="K555" t="str">
            <v>S</v>
          </cell>
          <cell r="L555" t="str">
            <v>F2</v>
          </cell>
          <cell r="M555">
            <v>6</v>
          </cell>
          <cell r="N555" t="str">
            <v>F2 30,000-=60,000</v>
          </cell>
          <cell r="O555" t="str">
            <v>001109300</v>
          </cell>
          <cell r="P555" t="str">
            <v>รพช.F2 &gt;30,000 to 60,000</v>
          </cell>
          <cell r="Q555">
            <v>0</v>
          </cell>
          <cell r="R555">
            <v>0</v>
          </cell>
        </row>
        <row r="556">
          <cell r="A556" t="str">
            <v>11094</v>
          </cell>
          <cell r="B556" t="str">
            <v>โรงพยาบาลนิคมน้ำอูน</v>
          </cell>
          <cell r="C556" t="str">
            <v>นิคมน้ำอูน,รพช.</v>
          </cell>
          <cell r="D556" t="str">
            <v>นิคมน้ำอูน</v>
          </cell>
          <cell r="E556">
            <v>8</v>
          </cell>
          <cell r="F556" t="str">
            <v>โรงพยาบาลชุมชน</v>
          </cell>
          <cell r="G556" t="str">
            <v>รพช.</v>
          </cell>
          <cell r="H556">
            <v>47</v>
          </cell>
          <cell r="I556" t="str">
            <v>สกลนคร</v>
          </cell>
          <cell r="J556" t="str">
            <v>13</v>
          </cell>
          <cell r="K556" t="str">
            <v>S</v>
          </cell>
          <cell r="L556" t="str">
            <v>F3</v>
          </cell>
          <cell r="M556">
            <v>2</v>
          </cell>
          <cell r="N556" t="str">
            <v>F3 &lt;=15,000</v>
          </cell>
          <cell r="O556" t="str">
            <v>001109400</v>
          </cell>
          <cell r="P556" t="str">
            <v>รพช.F3 &lt;=15,000</v>
          </cell>
          <cell r="Q556">
            <v>0</v>
          </cell>
          <cell r="R556">
            <v>0</v>
          </cell>
        </row>
        <row r="557">
          <cell r="A557" t="str">
            <v>11095</v>
          </cell>
          <cell r="B557" t="str">
            <v>โรงพยาบาลวานรนิวาส</v>
          </cell>
          <cell r="C557" t="str">
            <v>วานรนิวาส,รพช.</v>
          </cell>
          <cell r="D557" t="str">
            <v>วานรนิวาส</v>
          </cell>
          <cell r="E557">
            <v>8</v>
          </cell>
          <cell r="F557" t="str">
            <v>โรงพยาบาลชุมชน</v>
          </cell>
          <cell r="G557" t="str">
            <v>รพช.</v>
          </cell>
          <cell r="H557">
            <v>47</v>
          </cell>
          <cell r="I557" t="str">
            <v>สกลนคร</v>
          </cell>
          <cell r="J557" t="str">
            <v>90</v>
          </cell>
          <cell r="K557" t="str">
            <v>S</v>
          </cell>
          <cell r="L557" t="str">
            <v>M2</v>
          </cell>
          <cell r="M557">
            <v>12</v>
          </cell>
          <cell r="N557" t="str">
            <v>M2 &lt;=100</v>
          </cell>
          <cell r="O557" t="str">
            <v>001109500</v>
          </cell>
          <cell r="P557" t="str">
            <v>รพช.M2 &lt;=100</v>
          </cell>
          <cell r="Q557">
            <v>0</v>
          </cell>
          <cell r="R557">
            <v>0</v>
          </cell>
        </row>
        <row r="558">
          <cell r="A558" t="str">
            <v>11096</v>
          </cell>
          <cell r="B558" t="str">
            <v>โรงพยาบาลคำตากล้า</v>
          </cell>
          <cell r="C558" t="str">
            <v>คำตากล้า,รพช.</v>
          </cell>
          <cell r="D558" t="str">
            <v>คำตากล้า</v>
          </cell>
          <cell r="E558">
            <v>8</v>
          </cell>
          <cell r="F558" t="str">
            <v>โรงพยาบาลชุมชน</v>
          </cell>
          <cell r="G558" t="str">
            <v>รพช.</v>
          </cell>
          <cell r="H558">
            <v>47</v>
          </cell>
          <cell r="I558" t="str">
            <v>สกลนคร</v>
          </cell>
          <cell r="J558" t="str">
            <v>36</v>
          </cell>
          <cell r="K558" t="str">
            <v>S</v>
          </cell>
          <cell r="L558" t="str">
            <v>F2</v>
          </cell>
          <cell r="M558">
            <v>6</v>
          </cell>
          <cell r="N558" t="str">
            <v>F2 30,000-=60,000</v>
          </cell>
          <cell r="O558" t="str">
            <v>001109600</v>
          </cell>
          <cell r="P558" t="str">
            <v>รพช.F2 &gt;30,000 to 60,000</v>
          </cell>
          <cell r="Q558">
            <v>0</v>
          </cell>
          <cell r="R558">
            <v>0</v>
          </cell>
        </row>
        <row r="559">
          <cell r="A559" t="str">
            <v>11097</v>
          </cell>
          <cell r="B559" t="str">
            <v>โรงพยาบาลบ้านม่วง</v>
          </cell>
          <cell r="C559" t="str">
            <v>บ้านม่วง,รพช.</v>
          </cell>
          <cell r="D559" t="str">
            <v>บ้านม่วง</v>
          </cell>
          <cell r="E559">
            <v>8</v>
          </cell>
          <cell r="F559" t="str">
            <v>โรงพยาบาลชุมชน</v>
          </cell>
          <cell r="G559" t="str">
            <v>รพช.</v>
          </cell>
          <cell r="H559">
            <v>47</v>
          </cell>
          <cell r="I559" t="str">
            <v>สกลนคร</v>
          </cell>
          <cell r="J559" t="str">
            <v>78</v>
          </cell>
          <cell r="K559" t="str">
            <v>S</v>
          </cell>
          <cell r="L559" t="str">
            <v>F2</v>
          </cell>
          <cell r="M559">
            <v>6</v>
          </cell>
          <cell r="N559" t="str">
            <v>F2 60,000-90,000</v>
          </cell>
          <cell r="O559" t="str">
            <v>001109700</v>
          </cell>
          <cell r="P559" t="str">
            <v>รพช.F2 &gt;30,000 to 60,000</v>
          </cell>
          <cell r="Q559">
            <v>0</v>
          </cell>
          <cell r="R559">
            <v>0</v>
          </cell>
        </row>
        <row r="560">
          <cell r="A560" t="str">
            <v>11098</v>
          </cell>
          <cell r="B560" t="str">
            <v>โรงพยาบาลอากาศอำนวย</v>
          </cell>
          <cell r="C560" t="str">
            <v>อากาศอำนวย,รพช.</v>
          </cell>
          <cell r="D560" t="str">
            <v>อากาศอำนวย</v>
          </cell>
          <cell r="E560">
            <v>8</v>
          </cell>
          <cell r="F560" t="str">
            <v>โรงพยาบาลชุมชน</v>
          </cell>
          <cell r="G560" t="str">
            <v>รพช.</v>
          </cell>
          <cell r="H560">
            <v>47</v>
          </cell>
          <cell r="I560" t="str">
            <v>สกลนคร</v>
          </cell>
          <cell r="J560" t="str">
            <v>90</v>
          </cell>
          <cell r="K560" t="str">
            <v>S</v>
          </cell>
          <cell r="L560" t="str">
            <v>F2</v>
          </cell>
          <cell r="M560">
            <v>6</v>
          </cell>
          <cell r="N560" t="str">
            <v>F2 60,000-90,000</v>
          </cell>
          <cell r="O560" t="str">
            <v>001109800</v>
          </cell>
          <cell r="P560" t="str">
            <v>รพช.F2 &gt;30,000 to 60,000</v>
          </cell>
          <cell r="Q560">
            <v>0</v>
          </cell>
          <cell r="R560">
            <v>0</v>
          </cell>
        </row>
        <row r="561">
          <cell r="A561" t="str">
            <v>11099</v>
          </cell>
          <cell r="B561" t="str">
            <v>โรงพยาบาลส่องดาว</v>
          </cell>
          <cell r="C561" t="str">
            <v>ส่องดาว,รพช.</v>
          </cell>
          <cell r="D561" t="str">
            <v>ส่องดาว</v>
          </cell>
          <cell r="E561">
            <v>8</v>
          </cell>
          <cell r="F561" t="str">
            <v>โรงพยาบาลชุมชน</v>
          </cell>
          <cell r="G561" t="str">
            <v>รพช.</v>
          </cell>
          <cell r="H561">
            <v>47</v>
          </cell>
          <cell r="I561" t="str">
            <v>สกลนคร</v>
          </cell>
          <cell r="J561" t="str">
            <v>41</v>
          </cell>
          <cell r="K561">
            <v>0</v>
          </cell>
          <cell r="L561" t="str">
            <v>F2</v>
          </cell>
          <cell r="M561">
            <v>5</v>
          </cell>
          <cell r="N561" t="str">
            <v>F2 30,000-=60,000</v>
          </cell>
          <cell r="O561" t="str">
            <v>001109900</v>
          </cell>
          <cell r="P561" t="str">
            <v>รพช.F2 &lt;=30,000</v>
          </cell>
          <cell r="Q561">
            <v>0</v>
          </cell>
          <cell r="R561">
            <v>0</v>
          </cell>
        </row>
        <row r="562">
          <cell r="A562" t="str">
            <v>11100</v>
          </cell>
          <cell r="B562" t="str">
            <v>โรงพยาบาลเต่างอย</v>
          </cell>
          <cell r="C562" t="str">
            <v>เต่างอย,รพช.</v>
          </cell>
          <cell r="D562" t="str">
            <v>เต่างอย</v>
          </cell>
          <cell r="E562">
            <v>8</v>
          </cell>
          <cell r="F562" t="str">
            <v>โรงพยาบาลชุมชน</v>
          </cell>
          <cell r="G562" t="str">
            <v>รพช.</v>
          </cell>
          <cell r="H562">
            <v>47</v>
          </cell>
          <cell r="I562" t="str">
            <v>สกลนคร</v>
          </cell>
          <cell r="J562" t="str">
            <v>30</v>
          </cell>
          <cell r="K562" t="str">
            <v>S</v>
          </cell>
          <cell r="L562" t="str">
            <v>F2</v>
          </cell>
          <cell r="M562">
            <v>5</v>
          </cell>
          <cell r="N562" t="str">
            <v>F2 &lt;=30,000</v>
          </cell>
          <cell r="O562" t="str">
            <v>001110000</v>
          </cell>
          <cell r="P562" t="str">
            <v>รพช.F2 &lt;=30,000</v>
          </cell>
          <cell r="Q562">
            <v>0</v>
          </cell>
          <cell r="R562">
            <v>0</v>
          </cell>
        </row>
        <row r="563">
          <cell r="A563" t="str">
            <v>11101</v>
          </cell>
          <cell r="B563" t="str">
            <v>โรงพยาบาลโคกศรีสุพรรณ</v>
          </cell>
          <cell r="C563" t="str">
            <v>โคกศรีสุพรรณ,รพช.</v>
          </cell>
          <cell r="D563" t="str">
            <v>โคกศรีสุพรรณ</v>
          </cell>
          <cell r="E563">
            <v>8</v>
          </cell>
          <cell r="F563" t="str">
            <v>โรงพยาบาลชุมชน</v>
          </cell>
          <cell r="G563" t="str">
            <v>รพช.</v>
          </cell>
          <cell r="H563">
            <v>47</v>
          </cell>
          <cell r="I563" t="str">
            <v>สกลนคร</v>
          </cell>
          <cell r="J563" t="str">
            <v>74</v>
          </cell>
          <cell r="K563">
            <v>0</v>
          </cell>
          <cell r="L563" t="str">
            <v>F2</v>
          </cell>
          <cell r="M563">
            <v>5</v>
          </cell>
          <cell r="N563" t="str">
            <v>F2 30,000-=60,000</v>
          </cell>
          <cell r="O563" t="str">
            <v>001110100</v>
          </cell>
          <cell r="P563" t="str">
            <v>รพช.F2 &lt;=30,000</v>
          </cell>
          <cell r="Q563">
            <v>0</v>
          </cell>
          <cell r="R563">
            <v>0</v>
          </cell>
        </row>
        <row r="564">
          <cell r="A564" t="str">
            <v>11102</v>
          </cell>
          <cell r="B564" t="str">
            <v>โรงพยาบาลเจริญศิลป์</v>
          </cell>
          <cell r="C564" t="str">
            <v>เจริญศิลป์,รพช.</v>
          </cell>
          <cell r="D564" t="str">
            <v>เจริญศิลป์</v>
          </cell>
          <cell r="E564">
            <v>8</v>
          </cell>
          <cell r="F564" t="str">
            <v>โรงพยาบาลชุมชน</v>
          </cell>
          <cell r="G564" t="str">
            <v>รพช.</v>
          </cell>
          <cell r="H564">
            <v>47</v>
          </cell>
          <cell r="I564" t="str">
            <v>สกลนคร</v>
          </cell>
          <cell r="J564" t="str">
            <v>40</v>
          </cell>
          <cell r="K564" t="str">
            <v>S</v>
          </cell>
          <cell r="L564" t="str">
            <v>F2</v>
          </cell>
          <cell r="M564">
            <v>6</v>
          </cell>
          <cell r="N564" t="str">
            <v>F2 30,000-=60,000</v>
          </cell>
          <cell r="O564" t="str">
            <v>001110200</v>
          </cell>
          <cell r="P564" t="str">
            <v>รพช.F2 &gt;30,000 to 60,000</v>
          </cell>
          <cell r="Q564">
            <v>0</v>
          </cell>
          <cell r="R564">
            <v>0</v>
          </cell>
        </row>
        <row r="565">
          <cell r="A565" t="str">
            <v>11103</v>
          </cell>
          <cell r="B565" t="str">
            <v>โรงพยาบาลโพนนาแก้ว</v>
          </cell>
          <cell r="C565" t="str">
            <v>โพนนาแก้ว,รพช.</v>
          </cell>
          <cell r="D565" t="str">
            <v>โพนนาแก้ว</v>
          </cell>
          <cell r="E565">
            <v>8</v>
          </cell>
          <cell r="F565" t="str">
            <v>โรงพยาบาลชุมชน</v>
          </cell>
          <cell r="G565" t="str">
            <v>รพช.</v>
          </cell>
          <cell r="H565">
            <v>47</v>
          </cell>
          <cell r="I565" t="str">
            <v>สกลนคร</v>
          </cell>
          <cell r="J565" t="str">
            <v>40</v>
          </cell>
          <cell r="K565" t="str">
            <v>S</v>
          </cell>
          <cell r="L565" t="str">
            <v>F2</v>
          </cell>
          <cell r="M565">
            <v>5</v>
          </cell>
          <cell r="N565" t="str">
            <v>F2 30,000-=60,000</v>
          </cell>
          <cell r="O565" t="str">
            <v>001110300</v>
          </cell>
          <cell r="P565" t="str">
            <v>รพช.F2 &lt;=30,000</v>
          </cell>
          <cell r="Q565">
            <v>0</v>
          </cell>
          <cell r="R565">
            <v>0</v>
          </cell>
        </row>
        <row r="566">
          <cell r="A566" t="str">
            <v>11450</v>
          </cell>
          <cell r="B566" t="str">
            <v>โรงพยาบาลสมเด็จพระยุพราชสว่างแดนดิน</v>
          </cell>
          <cell r="C566" t="str">
            <v>สมเด็จพระยุพราชสว่างแดนดิน,รพท.</v>
          </cell>
          <cell r="D566" t="str">
            <v>สมเด็จพระยุพราชสว่างแดนดิน</v>
          </cell>
          <cell r="E566">
            <v>8</v>
          </cell>
          <cell r="F566" t="str">
            <v>โรงพยาบาลทั่วไป</v>
          </cell>
          <cell r="G566" t="str">
            <v>รพท.</v>
          </cell>
          <cell r="H566">
            <v>47</v>
          </cell>
          <cell r="I566" t="str">
            <v>สกลนคร</v>
          </cell>
          <cell r="J566" t="str">
            <v>128</v>
          </cell>
          <cell r="K566" t="str">
            <v>S</v>
          </cell>
          <cell r="L566" t="str">
            <v>M1</v>
          </cell>
          <cell r="M566">
            <v>15</v>
          </cell>
          <cell r="N566" t="str">
            <v>M1 &lt;=200</v>
          </cell>
          <cell r="O566" t="str">
            <v>001145000</v>
          </cell>
          <cell r="P566" t="str">
            <v>รพท.M1 &gt;200</v>
          </cell>
          <cell r="Q566">
            <v>0</v>
          </cell>
          <cell r="R566">
            <v>0</v>
          </cell>
        </row>
        <row r="567">
          <cell r="A567" t="str">
            <v>21323</v>
          </cell>
          <cell r="B567" t="str">
            <v>โรงพยาบาลพระอาจารย์แบน  ธนากโร</v>
          </cell>
          <cell r="C567" t="str">
            <v>พระอาจารย์แบน  ธนากโร,รพช.</v>
          </cell>
          <cell r="D567" t="str">
            <v>พระอาจารย์แบน  ธนากโร</v>
          </cell>
          <cell r="E567">
            <v>8</v>
          </cell>
          <cell r="F567" t="str">
            <v>โรงพยาบาลชุมชน</v>
          </cell>
          <cell r="G567" t="str">
            <v>รพช.</v>
          </cell>
          <cell r="H567">
            <v>47</v>
          </cell>
          <cell r="I567" t="str">
            <v>สกลนคร</v>
          </cell>
          <cell r="J567" t="str">
            <v>46</v>
          </cell>
          <cell r="K567" t="str">
            <v>S</v>
          </cell>
          <cell r="L567" t="str">
            <v>F2</v>
          </cell>
          <cell r="M567">
            <v>5</v>
          </cell>
          <cell r="N567" t="str">
            <v>F2 30,000-=60,000</v>
          </cell>
          <cell r="O567" t="str">
            <v>002132300</v>
          </cell>
          <cell r="P567" t="str">
            <v>รพช.F2 &lt;=30,000</v>
          </cell>
          <cell r="Q567">
            <v>0</v>
          </cell>
          <cell r="R567">
            <v>0</v>
          </cell>
        </row>
        <row r="568">
          <cell r="A568" t="str">
            <v>10711</v>
          </cell>
          <cell r="B568" t="str">
            <v>โรงพยาบาลนครพนม</v>
          </cell>
          <cell r="C568" t="str">
            <v>นครพนม,รพท.</v>
          </cell>
          <cell r="D568" t="str">
            <v>นครพนม</v>
          </cell>
          <cell r="E568">
            <v>8</v>
          </cell>
          <cell r="F568" t="str">
            <v>โรงพยาบาลทั่วไป</v>
          </cell>
          <cell r="G568" t="str">
            <v>รพท.</v>
          </cell>
          <cell r="H568">
            <v>48</v>
          </cell>
          <cell r="I568" t="str">
            <v>นครพนม</v>
          </cell>
          <cell r="J568" t="str">
            <v>345</v>
          </cell>
          <cell r="K568">
            <v>0</v>
          </cell>
          <cell r="L568" t="str">
            <v>S</v>
          </cell>
          <cell r="M568">
            <v>16</v>
          </cell>
          <cell r="N568" t="str">
            <v>S &lt;=400</v>
          </cell>
          <cell r="O568" t="str">
            <v>001071100</v>
          </cell>
          <cell r="P568" t="str">
            <v>รพท.S &lt;=400</v>
          </cell>
          <cell r="Q568">
            <v>0</v>
          </cell>
          <cell r="R568">
            <v>0</v>
          </cell>
        </row>
        <row r="569">
          <cell r="A569" t="str">
            <v>11104</v>
          </cell>
          <cell r="B569" t="str">
            <v>โรงพยาบาลปลาปาก</v>
          </cell>
          <cell r="C569" t="str">
            <v>ปลาปาก,รพช.</v>
          </cell>
          <cell r="D569" t="str">
            <v>ปลาปาก</v>
          </cell>
          <cell r="E569">
            <v>8</v>
          </cell>
          <cell r="F569" t="str">
            <v>โรงพยาบาลชุมชน</v>
          </cell>
          <cell r="G569" t="str">
            <v>รพช.</v>
          </cell>
          <cell r="H569">
            <v>48</v>
          </cell>
          <cell r="I569" t="str">
            <v>นครพนม</v>
          </cell>
          <cell r="J569" t="str">
            <v>50</v>
          </cell>
          <cell r="K569">
            <v>0</v>
          </cell>
          <cell r="L569" t="str">
            <v>F2</v>
          </cell>
          <cell r="M569">
            <v>6</v>
          </cell>
          <cell r="N569" t="str">
            <v>F2 30,000-=60,000</v>
          </cell>
          <cell r="O569" t="str">
            <v>001110400</v>
          </cell>
          <cell r="P569" t="str">
            <v>รพช.F2 &gt;30,000 to 60,000</v>
          </cell>
          <cell r="Q569">
            <v>0</v>
          </cell>
          <cell r="R569">
            <v>0</v>
          </cell>
        </row>
        <row r="570">
          <cell r="A570" t="str">
            <v>11105</v>
          </cell>
          <cell r="B570" t="str">
            <v>โรงพยาบาลท่าอุเทน</v>
          </cell>
          <cell r="C570" t="str">
            <v>ท่าอุเทน,รพช.</v>
          </cell>
          <cell r="D570" t="str">
            <v>ท่าอุเทน</v>
          </cell>
          <cell r="E570">
            <v>8</v>
          </cell>
          <cell r="F570" t="str">
            <v>โรงพยาบาลชุมชน</v>
          </cell>
          <cell r="G570" t="str">
            <v>รพช.</v>
          </cell>
          <cell r="H570">
            <v>48</v>
          </cell>
          <cell r="I570" t="str">
            <v>นครพนม</v>
          </cell>
          <cell r="J570" t="str">
            <v>40</v>
          </cell>
          <cell r="K570">
            <v>0</v>
          </cell>
          <cell r="L570" t="str">
            <v>F2</v>
          </cell>
          <cell r="M570">
            <v>6</v>
          </cell>
          <cell r="N570" t="str">
            <v>F2 30,000-=60,000</v>
          </cell>
          <cell r="O570" t="str">
            <v>001110500</v>
          </cell>
          <cell r="P570" t="str">
            <v>รพช.F2 &gt;30,000 to 60,000</v>
          </cell>
          <cell r="Q570">
            <v>0</v>
          </cell>
          <cell r="R570">
            <v>0</v>
          </cell>
        </row>
        <row r="571">
          <cell r="A571" t="str">
            <v>11106</v>
          </cell>
          <cell r="B571" t="str">
            <v>โรงพยาบาลบ้านแพง</v>
          </cell>
          <cell r="C571" t="str">
            <v>บ้านแพง,รพช.</v>
          </cell>
          <cell r="D571" t="str">
            <v>บ้านแพง</v>
          </cell>
          <cell r="E571">
            <v>8</v>
          </cell>
          <cell r="F571" t="str">
            <v>โรงพยาบาลชุมชน</v>
          </cell>
          <cell r="G571" t="str">
            <v>รพช.</v>
          </cell>
          <cell r="H571">
            <v>48</v>
          </cell>
          <cell r="I571" t="str">
            <v>นครพนม</v>
          </cell>
          <cell r="J571" t="str">
            <v>43</v>
          </cell>
          <cell r="K571">
            <v>0</v>
          </cell>
          <cell r="L571" t="str">
            <v>F2</v>
          </cell>
          <cell r="M571">
            <v>5</v>
          </cell>
          <cell r="N571" t="str">
            <v>F2 30,000-=60,000</v>
          </cell>
          <cell r="O571" t="str">
            <v>001110600</v>
          </cell>
          <cell r="P571" t="str">
            <v>รพช.F2 &lt;=30,000</v>
          </cell>
          <cell r="Q571">
            <v>0</v>
          </cell>
          <cell r="R571">
            <v>0</v>
          </cell>
        </row>
        <row r="572">
          <cell r="A572" t="str">
            <v>11107</v>
          </cell>
          <cell r="B572" t="str">
            <v>โรงพยาบาลนาทม</v>
          </cell>
          <cell r="C572" t="str">
            <v>นาทม,รพช.</v>
          </cell>
          <cell r="D572" t="str">
            <v>นาทม</v>
          </cell>
          <cell r="E572">
            <v>8</v>
          </cell>
          <cell r="F572" t="str">
            <v>โรงพยาบาลชุมชน</v>
          </cell>
          <cell r="G572" t="str">
            <v>รพช.</v>
          </cell>
          <cell r="H572">
            <v>48</v>
          </cell>
          <cell r="I572" t="str">
            <v>นครพนม</v>
          </cell>
          <cell r="J572" t="str">
            <v>42</v>
          </cell>
          <cell r="K572">
            <v>0</v>
          </cell>
          <cell r="L572" t="str">
            <v>F2</v>
          </cell>
          <cell r="M572">
            <v>5</v>
          </cell>
          <cell r="N572" t="str">
            <v>F2 &lt;=30,000</v>
          </cell>
          <cell r="O572" t="str">
            <v>001110700</v>
          </cell>
          <cell r="P572" t="str">
            <v>รพช.F2 &lt;=30,000</v>
          </cell>
          <cell r="Q572">
            <v>0</v>
          </cell>
          <cell r="R572">
            <v>0</v>
          </cell>
        </row>
        <row r="573">
          <cell r="A573" t="str">
            <v>11108</v>
          </cell>
          <cell r="B573" t="str">
            <v>โรงพยาบาลเรณูนคร</v>
          </cell>
          <cell r="C573" t="str">
            <v>เรณูนคร,รพช.</v>
          </cell>
          <cell r="D573" t="str">
            <v>เรณูนคร</v>
          </cell>
          <cell r="E573">
            <v>8</v>
          </cell>
          <cell r="F573" t="str">
            <v>โรงพยาบาลชุมชน</v>
          </cell>
          <cell r="G573" t="str">
            <v>รพช.</v>
          </cell>
          <cell r="H573">
            <v>48</v>
          </cell>
          <cell r="I573" t="str">
            <v>นครพนม</v>
          </cell>
          <cell r="J573" t="str">
            <v>46</v>
          </cell>
          <cell r="K573">
            <v>0</v>
          </cell>
          <cell r="L573" t="str">
            <v>F2</v>
          </cell>
          <cell r="M573">
            <v>6</v>
          </cell>
          <cell r="N573" t="str">
            <v>F2 30,000-=60,000</v>
          </cell>
          <cell r="O573" t="str">
            <v>001110800</v>
          </cell>
          <cell r="P573" t="str">
            <v>รพช.F2 &gt;30,000 to 60,000</v>
          </cell>
          <cell r="Q573">
            <v>0</v>
          </cell>
          <cell r="R573">
            <v>0</v>
          </cell>
        </row>
        <row r="574">
          <cell r="A574" t="str">
            <v>11109</v>
          </cell>
          <cell r="B574" t="str">
            <v>โรงพยาบาลนาแก</v>
          </cell>
          <cell r="C574" t="str">
            <v>นาแก,รพช.</v>
          </cell>
          <cell r="D574" t="str">
            <v>นาแก</v>
          </cell>
          <cell r="E574">
            <v>8</v>
          </cell>
          <cell r="F574" t="str">
            <v>โรงพยาบาลชุมชน</v>
          </cell>
          <cell r="G574" t="str">
            <v>รพช.</v>
          </cell>
          <cell r="H574">
            <v>48</v>
          </cell>
          <cell r="I574" t="str">
            <v>นครพนม</v>
          </cell>
          <cell r="J574" t="str">
            <v>59</v>
          </cell>
          <cell r="K574">
            <v>0</v>
          </cell>
          <cell r="L574" t="str">
            <v>F2</v>
          </cell>
          <cell r="M574">
            <v>7</v>
          </cell>
          <cell r="N574" t="str">
            <v>F2 60,000-90,000</v>
          </cell>
          <cell r="O574" t="str">
            <v>001110900</v>
          </cell>
          <cell r="P574" t="str">
            <v>รพช.F2 &gt;60,000 to 90,000</v>
          </cell>
          <cell r="Q574">
            <v>0</v>
          </cell>
          <cell r="R574">
            <v>0</v>
          </cell>
        </row>
        <row r="575">
          <cell r="A575" t="str">
            <v>11110</v>
          </cell>
          <cell r="B575" t="str">
            <v>โรงพยาบาลศรีสงคราม</v>
          </cell>
          <cell r="C575" t="str">
            <v>ศรีสงคราม,รพช.</v>
          </cell>
          <cell r="D575" t="str">
            <v>ศรีสงคราม</v>
          </cell>
          <cell r="E575">
            <v>8</v>
          </cell>
          <cell r="F575" t="str">
            <v>โรงพยาบาลชุมชน</v>
          </cell>
          <cell r="G575" t="str">
            <v>รพช.</v>
          </cell>
          <cell r="H575">
            <v>48</v>
          </cell>
          <cell r="I575" t="str">
            <v>นครพนม</v>
          </cell>
          <cell r="J575" t="str">
            <v>80</v>
          </cell>
          <cell r="K575">
            <v>0</v>
          </cell>
          <cell r="L575" t="str">
            <v>F1</v>
          </cell>
          <cell r="M575">
            <v>10</v>
          </cell>
          <cell r="N575" t="str">
            <v>F1 50,000-100,000</v>
          </cell>
          <cell r="O575" t="str">
            <v>001111000</v>
          </cell>
          <cell r="P575" t="str">
            <v>รพช.F1 &gt;50,000 to 100,000</v>
          </cell>
          <cell r="Q575">
            <v>0</v>
          </cell>
          <cell r="R575">
            <v>0</v>
          </cell>
        </row>
        <row r="576">
          <cell r="A576" t="str">
            <v>11111</v>
          </cell>
          <cell r="B576" t="str">
            <v>โรงพยาบาลนาหว้า</v>
          </cell>
          <cell r="C576" t="str">
            <v>นาหว้า,รพช.</v>
          </cell>
          <cell r="D576" t="str">
            <v>นาหว้า</v>
          </cell>
          <cell r="E576">
            <v>8</v>
          </cell>
          <cell r="F576" t="str">
            <v>โรงพยาบาลชุมชน</v>
          </cell>
          <cell r="G576" t="str">
            <v>รพช.</v>
          </cell>
          <cell r="H576">
            <v>48</v>
          </cell>
          <cell r="I576" t="str">
            <v>นครพนม</v>
          </cell>
          <cell r="J576" t="str">
            <v>38</v>
          </cell>
          <cell r="K576">
            <v>0</v>
          </cell>
          <cell r="L576" t="str">
            <v>F2</v>
          </cell>
          <cell r="M576">
            <v>6</v>
          </cell>
          <cell r="N576" t="str">
            <v>F2 30,000-=60,000</v>
          </cell>
          <cell r="O576" t="str">
            <v>001111100</v>
          </cell>
          <cell r="P576" t="str">
            <v>รพช.F2 &gt;30,000 to 60,000</v>
          </cell>
          <cell r="Q576">
            <v>0</v>
          </cell>
          <cell r="R576">
            <v>0</v>
          </cell>
        </row>
        <row r="577">
          <cell r="A577" t="str">
            <v>11112</v>
          </cell>
          <cell r="B577" t="str">
            <v>โรงพยาบาลโพนสวรรค์</v>
          </cell>
          <cell r="C577" t="str">
            <v>โพนสวรรค์,รพช.</v>
          </cell>
          <cell r="D577" t="str">
            <v>โพนสวรรค์</v>
          </cell>
          <cell r="E577">
            <v>8</v>
          </cell>
          <cell r="F577" t="str">
            <v>โรงพยาบาลชุมชน</v>
          </cell>
          <cell r="G577" t="str">
            <v>รพช.</v>
          </cell>
          <cell r="H577">
            <v>48</v>
          </cell>
          <cell r="I577" t="str">
            <v>นครพนม</v>
          </cell>
          <cell r="J577" t="str">
            <v>40</v>
          </cell>
          <cell r="K577">
            <v>0</v>
          </cell>
          <cell r="L577" t="str">
            <v>F2</v>
          </cell>
          <cell r="M577">
            <v>6</v>
          </cell>
          <cell r="N577" t="str">
            <v>F2 30,000-=60,000</v>
          </cell>
          <cell r="O577" t="str">
            <v>001111200</v>
          </cell>
          <cell r="P577" t="str">
            <v>รพช.F2 &gt;30,000 to 60,000</v>
          </cell>
          <cell r="Q577">
            <v>0</v>
          </cell>
          <cell r="R577">
            <v>0</v>
          </cell>
        </row>
        <row r="578">
          <cell r="A578" t="str">
            <v>11451</v>
          </cell>
          <cell r="B578" t="str">
            <v>โรงพยาบาลสมเด็จพระยุพราชธาตุพนม</v>
          </cell>
          <cell r="C578" t="str">
            <v>สมเด็จพระยุพราชธาตุพนม,รพช.</v>
          </cell>
          <cell r="D578" t="str">
            <v>สมเด็จพระยุพราชธาตุพนม</v>
          </cell>
          <cell r="E578">
            <v>8</v>
          </cell>
          <cell r="F578" t="str">
            <v>โรงพยาบาลชุมชน</v>
          </cell>
          <cell r="G578" t="str">
            <v>รพช.</v>
          </cell>
          <cell r="H578">
            <v>48</v>
          </cell>
          <cell r="I578" t="str">
            <v>นครพนม</v>
          </cell>
          <cell r="J578" t="str">
            <v>139</v>
          </cell>
          <cell r="K578">
            <v>0</v>
          </cell>
          <cell r="L578" t="str">
            <v>M2</v>
          </cell>
          <cell r="M578">
            <v>13</v>
          </cell>
          <cell r="N578" t="str">
            <v>M2 &gt;100</v>
          </cell>
          <cell r="O578" t="str">
            <v>001145100</v>
          </cell>
          <cell r="P578" t="str">
            <v>รพช.M2 &gt;100</v>
          </cell>
          <cell r="Q578">
            <v>0</v>
          </cell>
          <cell r="R578">
            <v>0</v>
          </cell>
        </row>
        <row r="579">
          <cell r="A579" t="str">
            <v>40840</v>
          </cell>
          <cell r="B579" t="str">
            <v>โรงพยาบาลวังยาง</v>
          </cell>
          <cell r="C579" t="str">
            <v>วังยาง,รพช.</v>
          </cell>
          <cell r="D579" t="str">
            <v>วังยาง</v>
          </cell>
          <cell r="E579">
            <v>8</v>
          </cell>
          <cell r="F579" t="str">
            <v>โรงพยาบาลชุมชน</v>
          </cell>
          <cell r="G579" t="str">
            <v>รพช.</v>
          </cell>
          <cell r="H579">
            <v>48</v>
          </cell>
          <cell r="I579" t="str">
            <v>นครพนม</v>
          </cell>
          <cell r="J579" t="str">
            <v>10</v>
          </cell>
          <cell r="K579" t="str">
            <v>S</v>
          </cell>
          <cell r="L579" t="str">
            <v>F3</v>
          </cell>
          <cell r="M579">
            <v>2</v>
          </cell>
          <cell r="N579" t="str">
            <v>F3 15,000-25,000</v>
          </cell>
          <cell r="O579" t="str">
            <v>004084000</v>
          </cell>
          <cell r="P579" t="str">
            <v>รพช.F3 &lt;=15,000</v>
          </cell>
          <cell r="Q579">
            <v>0</v>
          </cell>
          <cell r="R579">
            <v>0</v>
          </cell>
        </row>
        <row r="580">
          <cell r="A580" t="str">
            <v>10666</v>
          </cell>
          <cell r="B580" t="str">
            <v>โรงพยาบาลมหาราชนครราชสีมา</v>
          </cell>
          <cell r="C580" t="str">
            <v>มหาราชนครราชสีมา,รพศ.</v>
          </cell>
          <cell r="D580" t="str">
            <v>มหาราชนครราชสีมา</v>
          </cell>
          <cell r="E580">
            <v>9</v>
          </cell>
          <cell r="F580" t="str">
            <v>โรงพยาบาลศูนย์</v>
          </cell>
          <cell r="G580" t="str">
            <v>รพศ.</v>
          </cell>
          <cell r="H580">
            <v>30</v>
          </cell>
          <cell r="I580" t="str">
            <v>นครราชสีมา</v>
          </cell>
          <cell r="J580" t="str">
            <v>1619</v>
          </cell>
          <cell r="K580" t="str">
            <v>S</v>
          </cell>
          <cell r="L580" t="str">
            <v>A</v>
          </cell>
          <cell r="M580">
            <v>20</v>
          </cell>
          <cell r="N580" t="str">
            <v>A &gt;1000</v>
          </cell>
          <cell r="O580" t="str">
            <v>001066600</v>
          </cell>
          <cell r="P580" t="str">
            <v>รพศ.A &gt;1000</v>
          </cell>
          <cell r="Q580">
            <v>0</v>
          </cell>
          <cell r="R580">
            <v>0</v>
          </cell>
        </row>
        <row r="581">
          <cell r="A581" t="str">
            <v>10871</v>
          </cell>
          <cell r="B581" t="str">
            <v>โรงพยาบาลครบุรี</v>
          </cell>
          <cell r="C581" t="str">
            <v>ครบุรี,รพช.</v>
          </cell>
          <cell r="D581" t="str">
            <v>ครบุรี</v>
          </cell>
          <cell r="E581">
            <v>9</v>
          </cell>
          <cell r="F581" t="str">
            <v>โรงพยาบาลชุมชน</v>
          </cell>
          <cell r="G581" t="str">
            <v>รพช.</v>
          </cell>
          <cell r="H581">
            <v>30</v>
          </cell>
          <cell r="I581" t="str">
            <v>นครราชสีมา</v>
          </cell>
          <cell r="J581" t="str">
            <v>94</v>
          </cell>
          <cell r="K581">
            <v>0</v>
          </cell>
          <cell r="L581" t="str">
            <v>M2</v>
          </cell>
          <cell r="M581">
            <v>13</v>
          </cell>
          <cell r="N581" t="str">
            <v>M2 &lt;=100</v>
          </cell>
          <cell r="O581" t="str">
            <v>001087100</v>
          </cell>
          <cell r="P581" t="str">
            <v>รพช.M2 &gt;100</v>
          </cell>
          <cell r="Q581">
            <v>0</v>
          </cell>
          <cell r="R581">
            <v>0</v>
          </cell>
        </row>
        <row r="582">
          <cell r="A582" t="str">
            <v>10872</v>
          </cell>
          <cell r="B582" t="str">
            <v>โรงพยาบาลเสิงสาง</v>
          </cell>
          <cell r="C582" t="str">
            <v>เสิงสาง,รพช.</v>
          </cell>
          <cell r="D582" t="str">
            <v>เสิงสาง</v>
          </cell>
          <cell r="E582">
            <v>9</v>
          </cell>
          <cell r="F582" t="str">
            <v>โรงพยาบาลชุมชน</v>
          </cell>
          <cell r="G582" t="str">
            <v>รพช.</v>
          </cell>
          <cell r="H582">
            <v>30</v>
          </cell>
          <cell r="I582" t="str">
            <v>นครราชสีมา</v>
          </cell>
          <cell r="J582" t="str">
            <v>55</v>
          </cell>
          <cell r="K582">
            <v>0</v>
          </cell>
          <cell r="L582" t="str">
            <v>F2</v>
          </cell>
          <cell r="M582">
            <v>6</v>
          </cell>
          <cell r="N582" t="str">
            <v>F2 60,000-90,000</v>
          </cell>
          <cell r="O582" t="str">
            <v>001087200</v>
          </cell>
          <cell r="P582" t="str">
            <v>รพช.F2 &gt;30,000 to 60,000</v>
          </cell>
          <cell r="Q582">
            <v>0</v>
          </cell>
          <cell r="R582">
            <v>0</v>
          </cell>
        </row>
        <row r="583">
          <cell r="A583" t="str">
            <v>10873</v>
          </cell>
          <cell r="B583" t="str">
            <v>โรงพยาบาลคง</v>
          </cell>
          <cell r="C583" t="str">
            <v>คง,รพช.</v>
          </cell>
          <cell r="D583" t="str">
            <v>คง</v>
          </cell>
          <cell r="E583">
            <v>9</v>
          </cell>
          <cell r="F583" t="str">
            <v>โรงพยาบาลชุมชน</v>
          </cell>
          <cell r="G583" t="str">
            <v>รพช.</v>
          </cell>
          <cell r="H583">
            <v>30</v>
          </cell>
          <cell r="I583" t="str">
            <v>นครราชสีมา</v>
          </cell>
          <cell r="J583" t="str">
            <v>69</v>
          </cell>
          <cell r="K583">
            <v>0</v>
          </cell>
          <cell r="L583" t="str">
            <v>F2</v>
          </cell>
          <cell r="M583">
            <v>6</v>
          </cell>
          <cell r="N583" t="str">
            <v>F2 60,000-90,000</v>
          </cell>
          <cell r="O583" t="str">
            <v>001087300</v>
          </cell>
          <cell r="P583" t="str">
            <v>รพช.F2 &gt;30,000 to 60,000</v>
          </cell>
          <cell r="Q583">
            <v>0</v>
          </cell>
          <cell r="R583">
            <v>0</v>
          </cell>
        </row>
        <row r="584">
          <cell r="A584" t="str">
            <v>10874</v>
          </cell>
          <cell r="B584" t="str">
            <v>โรงพยาบาลบ้านเหลื่อม</v>
          </cell>
          <cell r="C584" t="str">
            <v>บ้านเหลื่อม,รพช.</v>
          </cell>
          <cell r="D584" t="str">
            <v>บ้านเหลื่อม</v>
          </cell>
          <cell r="E584">
            <v>9</v>
          </cell>
          <cell r="F584" t="str">
            <v>โรงพยาบาลชุมชน</v>
          </cell>
          <cell r="G584" t="str">
            <v>รพช.</v>
          </cell>
          <cell r="H584">
            <v>30</v>
          </cell>
          <cell r="I584" t="str">
            <v>นครราชสีมา</v>
          </cell>
          <cell r="J584" t="str">
            <v>40</v>
          </cell>
          <cell r="K584">
            <v>0</v>
          </cell>
          <cell r="L584" t="str">
            <v>F2</v>
          </cell>
          <cell r="M584">
            <v>5</v>
          </cell>
          <cell r="N584" t="str">
            <v>F2 &lt;=30,000</v>
          </cell>
          <cell r="O584" t="str">
            <v>001087400</v>
          </cell>
          <cell r="P584" t="str">
            <v>รพช.F2 &lt;=30,000</v>
          </cell>
          <cell r="Q584">
            <v>0</v>
          </cell>
          <cell r="R584">
            <v>0</v>
          </cell>
        </row>
        <row r="585">
          <cell r="A585" t="str">
            <v>10875</v>
          </cell>
          <cell r="B585" t="str">
            <v>โรงพยาบาลจักราช</v>
          </cell>
          <cell r="C585" t="str">
            <v>จักราช,รพช.</v>
          </cell>
          <cell r="D585" t="str">
            <v>จักราช</v>
          </cell>
          <cell r="E585">
            <v>9</v>
          </cell>
          <cell r="F585" t="str">
            <v>โรงพยาบาลชุมชน</v>
          </cell>
          <cell r="G585" t="str">
            <v>รพช.</v>
          </cell>
          <cell r="H585">
            <v>30</v>
          </cell>
          <cell r="I585" t="str">
            <v>นครราชสีมา</v>
          </cell>
          <cell r="J585" t="str">
            <v>64</v>
          </cell>
          <cell r="K585">
            <v>0</v>
          </cell>
          <cell r="L585" t="str">
            <v>F1</v>
          </cell>
          <cell r="M585">
            <v>10</v>
          </cell>
          <cell r="N585" t="str">
            <v>F1 50,000-100,000</v>
          </cell>
          <cell r="O585" t="str">
            <v>001087500</v>
          </cell>
          <cell r="P585" t="str">
            <v>รพช.F1 &gt;50,000 to 100,000</v>
          </cell>
          <cell r="Q585">
            <v>0</v>
          </cell>
          <cell r="R585">
            <v>0</v>
          </cell>
        </row>
        <row r="586">
          <cell r="A586" t="str">
            <v>10876</v>
          </cell>
          <cell r="B586" t="str">
            <v>โรงพยาบาลโชคชัย</v>
          </cell>
          <cell r="C586" t="str">
            <v>โชคชัย,รพช.</v>
          </cell>
          <cell r="D586" t="str">
            <v>โชคชัย</v>
          </cell>
          <cell r="E586">
            <v>9</v>
          </cell>
          <cell r="F586" t="str">
            <v>โรงพยาบาลชุมชน</v>
          </cell>
          <cell r="G586" t="str">
            <v>รพช.</v>
          </cell>
          <cell r="H586">
            <v>30</v>
          </cell>
          <cell r="I586" t="str">
            <v>นครราชสีมา</v>
          </cell>
          <cell r="J586" t="str">
            <v>91</v>
          </cell>
          <cell r="K586">
            <v>0</v>
          </cell>
          <cell r="L586" t="str">
            <v>M2</v>
          </cell>
          <cell r="M586">
            <v>12</v>
          </cell>
          <cell r="N586" t="str">
            <v>M2 &lt;=100</v>
          </cell>
          <cell r="O586" t="str">
            <v>001087600</v>
          </cell>
          <cell r="P586" t="str">
            <v>รพช.M2 &lt;=100</v>
          </cell>
          <cell r="Q586">
            <v>0</v>
          </cell>
          <cell r="R586">
            <v>0</v>
          </cell>
        </row>
        <row r="587">
          <cell r="A587" t="str">
            <v>10877</v>
          </cell>
          <cell r="B587" t="str">
            <v>โรงพยาบาลด่านขุนทด</v>
          </cell>
          <cell r="C587" t="str">
            <v>ด่านขุนทด,รพช.</v>
          </cell>
          <cell r="D587" t="str">
            <v>ด่านขุนทด</v>
          </cell>
          <cell r="E587">
            <v>9</v>
          </cell>
          <cell r="F587" t="str">
            <v>โรงพยาบาลชุมชน</v>
          </cell>
          <cell r="G587" t="str">
            <v>รพช.</v>
          </cell>
          <cell r="H587">
            <v>30</v>
          </cell>
          <cell r="I587" t="str">
            <v>นครราชสีมา</v>
          </cell>
          <cell r="J587" t="str">
            <v>125</v>
          </cell>
          <cell r="K587">
            <v>0</v>
          </cell>
          <cell r="L587" t="str">
            <v>M2</v>
          </cell>
          <cell r="M587">
            <v>13</v>
          </cell>
          <cell r="N587" t="str">
            <v>M2 &gt;100</v>
          </cell>
          <cell r="O587" t="str">
            <v>001087700</v>
          </cell>
          <cell r="P587" t="str">
            <v>รพช.M2 &gt;100</v>
          </cell>
          <cell r="Q587">
            <v>0</v>
          </cell>
          <cell r="R587">
            <v>0</v>
          </cell>
        </row>
        <row r="588">
          <cell r="A588" t="str">
            <v>10878</v>
          </cell>
          <cell r="B588" t="str">
            <v>โรงพยาบาลโนนไทย</v>
          </cell>
          <cell r="C588" t="str">
            <v>โนนไทย,รพช.</v>
          </cell>
          <cell r="D588" t="str">
            <v>โนนไทย</v>
          </cell>
          <cell r="E588">
            <v>9</v>
          </cell>
          <cell r="F588" t="str">
            <v>โรงพยาบาลชุมชน</v>
          </cell>
          <cell r="G588" t="str">
            <v>รพช.</v>
          </cell>
          <cell r="H588">
            <v>30</v>
          </cell>
          <cell r="I588" t="str">
            <v>นครราชสีมา</v>
          </cell>
          <cell r="J588" t="str">
            <v>66</v>
          </cell>
          <cell r="K588">
            <v>0</v>
          </cell>
          <cell r="L588" t="str">
            <v>F2</v>
          </cell>
          <cell r="M588">
            <v>6</v>
          </cell>
          <cell r="N588" t="str">
            <v>F2 60,000-90,000</v>
          </cell>
          <cell r="O588" t="str">
            <v>001087800</v>
          </cell>
          <cell r="P588" t="str">
            <v>รพช.F2 &gt;30,000 to 60,000</v>
          </cell>
          <cell r="Q588">
            <v>0</v>
          </cell>
          <cell r="R588">
            <v>0</v>
          </cell>
        </row>
        <row r="589">
          <cell r="A589" t="str">
            <v>10879</v>
          </cell>
          <cell r="B589" t="str">
            <v>โรงพยาบาลโนนสูง</v>
          </cell>
          <cell r="C589" t="str">
            <v>โนนสูง,รพช.</v>
          </cell>
          <cell r="D589" t="str">
            <v>โนนสูง</v>
          </cell>
          <cell r="E589">
            <v>9</v>
          </cell>
          <cell r="F589" t="str">
            <v>โรงพยาบาลชุมชน</v>
          </cell>
          <cell r="G589" t="str">
            <v>รพช.</v>
          </cell>
          <cell r="H589">
            <v>30</v>
          </cell>
          <cell r="I589" t="str">
            <v>นครราชสีมา</v>
          </cell>
          <cell r="J589" t="str">
            <v>81</v>
          </cell>
          <cell r="K589">
            <v>0</v>
          </cell>
          <cell r="L589" t="str">
            <v>F2</v>
          </cell>
          <cell r="M589">
            <v>7</v>
          </cell>
          <cell r="N589" t="str">
            <v>F2 &gt;=90,000</v>
          </cell>
          <cell r="O589" t="str">
            <v>001087900</v>
          </cell>
          <cell r="P589" t="str">
            <v>รพช.F2 &gt;60,000 to 90,000</v>
          </cell>
          <cell r="Q589">
            <v>0</v>
          </cell>
          <cell r="R589">
            <v>0</v>
          </cell>
        </row>
        <row r="590">
          <cell r="A590" t="str">
            <v>10880</v>
          </cell>
          <cell r="B590" t="str">
            <v>โรงพยาบาลขามสะแกแสง</v>
          </cell>
          <cell r="C590" t="str">
            <v>ขามสะแกแสง,รพช.</v>
          </cell>
          <cell r="D590" t="str">
            <v>ขามสะแกแสง</v>
          </cell>
          <cell r="E590">
            <v>9</v>
          </cell>
          <cell r="F590" t="str">
            <v>โรงพยาบาลชุมชน</v>
          </cell>
          <cell r="G590" t="str">
            <v>รพช.</v>
          </cell>
          <cell r="H590">
            <v>30</v>
          </cell>
          <cell r="I590" t="str">
            <v>นครราชสีมา</v>
          </cell>
          <cell r="J590" t="str">
            <v>35</v>
          </cell>
          <cell r="K590">
            <v>0</v>
          </cell>
          <cell r="L590" t="str">
            <v>F2</v>
          </cell>
          <cell r="M590">
            <v>6</v>
          </cell>
          <cell r="N590" t="str">
            <v>F2 30,000-=60,000</v>
          </cell>
          <cell r="O590" t="str">
            <v>001088000</v>
          </cell>
          <cell r="P590" t="str">
            <v>รพช.F2 &gt;30,000 to 60,000</v>
          </cell>
          <cell r="Q590">
            <v>0</v>
          </cell>
          <cell r="R590">
            <v>0</v>
          </cell>
        </row>
        <row r="591">
          <cell r="A591" t="str">
            <v>10881</v>
          </cell>
          <cell r="B591" t="str">
            <v>โรงพยาบาลบัวใหญ่</v>
          </cell>
          <cell r="C591" t="str">
            <v>บัวใหญ่,รพช.</v>
          </cell>
          <cell r="D591" t="str">
            <v>บัวใหญ่</v>
          </cell>
          <cell r="E591">
            <v>9</v>
          </cell>
          <cell r="F591" t="str">
            <v>โรงพยาบาลชุมชน</v>
          </cell>
          <cell r="G591" t="str">
            <v>รพช.</v>
          </cell>
          <cell r="H591">
            <v>30</v>
          </cell>
          <cell r="I591" t="str">
            <v>นครราชสีมา</v>
          </cell>
          <cell r="J591" t="str">
            <v>124</v>
          </cell>
          <cell r="K591">
            <v>0</v>
          </cell>
          <cell r="L591" t="str">
            <v>M2</v>
          </cell>
          <cell r="M591">
            <v>13</v>
          </cell>
          <cell r="N591" t="str">
            <v>M2 &gt;100</v>
          </cell>
          <cell r="O591" t="str">
            <v>001088100</v>
          </cell>
          <cell r="P591" t="str">
            <v>รพช.M2 &gt;100</v>
          </cell>
          <cell r="Q591">
            <v>0</v>
          </cell>
          <cell r="R591">
            <v>0</v>
          </cell>
        </row>
        <row r="592">
          <cell r="A592" t="str">
            <v>10882</v>
          </cell>
          <cell r="B592" t="str">
            <v>โรงพยาบาลประทาย</v>
          </cell>
          <cell r="C592" t="str">
            <v>ประทาย,รพช.</v>
          </cell>
          <cell r="D592" t="str">
            <v>ประทาย</v>
          </cell>
          <cell r="E592">
            <v>9</v>
          </cell>
          <cell r="F592" t="str">
            <v>โรงพยาบาลชุมชน</v>
          </cell>
          <cell r="G592" t="str">
            <v>รพช.</v>
          </cell>
          <cell r="H592">
            <v>30</v>
          </cell>
          <cell r="I592" t="str">
            <v>นครราชสีมา</v>
          </cell>
          <cell r="J592" t="str">
            <v>84</v>
          </cell>
          <cell r="K592">
            <v>0</v>
          </cell>
          <cell r="L592" t="str">
            <v>F1</v>
          </cell>
          <cell r="M592">
            <v>10</v>
          </cell>
          <cell r="N592" t="str">
            <v>F1 50,000-100,000</v>
          </cell>
          <cell r="O592" t="str">
            <v>001088200</v>
          </cell>
          <cell r="P592" t="str">
            <v>รพช.F1 &gt;50,000 to 100,000</v>
          </cell>
          <cell r="Q592">
            <v>0</v>
          </cell>
          <cell r="R592">
            <v>0</v>
          </cell>
        </row>
        <row r="593">
          <cell r="A593" t="str">
            <v>10883</v>
          </cell>
          <cell r="B593" t="str">
            <v>โรงพยาบาลปักธงชัย</v>
          </cell>
          <cell r="C593" t="str">
            <v>ปักธงชัย,รพช.</v>
          </cell>
          <cell r="D593" t="str">
            <v>ปักธงชัย</v>
          </cell>
          <cell r="E593">
            <v>9</v>
          </cell>
          <cell r="F593" t="str">
            <v>โรงพยาบาลชุมชน</v>
          </cell>
          <cell r="G593" t="str">
            <v>รพช.</v>
          </cell>
          <cell r="H593">
            <v>30</v>
          </cell>
          <cell r="I593" t="str">
            <v>นครราชสีมา</v>
          </cell>
          <cell r="J593" t="str">
            <v>106</v>
          </cell>
          <cell r="K593">
            <v>0</v>
          </cell>
          <cell r="L593" t="str">
            <v>F1</v>
          </cell>
          <cell r="M593">
            <v>10</v>
          </cell>
          <cell r="N593" t="str">
            <v>F1 &gt;=100,000</v>
          </cell>
          <cell r="O593" t="str">
            <v>001088300</v>
          </cell>
          <cell r="P593" t="str">
            <v>รพช.F1 &gt;50,000 to 100,000</v>
          </cell>
          <cell r="Q593">
            <v>0</v>
          </cell>
          <cell r="R593">
            <v>0</v>
          </cell>
        </row>
        <row r="594">
          <cell r="A594" t="str">
            <v>10884</v>
          </cell>
          <cell r="B594" t="str">
            <v>โรงพยาบาลพิมาย</v>
          </cell>
          <cell r="C594" t="str">
            <v>พิมาย,รพช.</v>
          </cell>
          <cell r="D594" t="str">
            <v>พิมาย</v>
          </cell>
          <cell r="E594">
            <v>9</v>
          </cell>
          <cell r="F594" t="str">
            <v>โรงพยาบาลชุมชน</v>
          </cell>
          <cell r="G594" t="str">
            <v>รพช.</v>
          </cell>
          <cell r="H594">
            <v>30</v>
          </cell>
          <cell r="I594" t="str">
            <v>นครราชสีมา</v>
          </cell>
          <cell r="J594" t="str">
            <v>144</v>
          </cell>
          <cell r="K594">
            <v>0</v>
          </cell>
          <cell r="L594" t="str">
            <v>M2</v>
          </cell>
          <cell r="M594">
            <v>13</v>
          </cell>
          <cell r="N594" t="str">
            <v>M2 &gt;100</v>
          </cell>
          <cell r="O594" t="str">
            <v>001088400</v>
          </cell>
          <cell r="P594" t="str">
            <v>รพช.M2 &gt;100</v>
          </cell>
          <cell r="Q594">
            <v>0</v>
          </cell>
          <cell r="R594">
            <v>0</v>
          </cell>
        </row>
        <row r="595">
          <cell r="A595" t="str">
            <v>10885</v>
          </cell>
          <cell r="B595" t="str">
            <v>โรงพยาบาลห้วยแถลง</v>
          </cell>
          <cell r="C595" t="str">
            <v>ห้วยแถลง,รพช.</v>
          </cell>
          <cell r="D595" t="str">
            <v>ห้วยแถลง</v>
          </cell>
          <cell r="E595">
            <v>9</v>
          </cell>
          <cell r="F595" t="str">
            <v>โรงพยาบาลชุมชน</v>
          </cell>
          <cell r="G595" t="str">
            <v>รพช.</v>
          </cell>
          <cell r="H595">
            <v>30</v>
          </cell>
          <cell r="I595" t="str">
            <v>นครราชสีมา</v>
          </cell>
          <cell r="J595" t="str">
            <v>72</v>
          </cell>
          <cell r="K595">
            <v>0</v>
          </cell>
          <cell r="L595" t="str">
            <v>F2</v>
          </cell>
          <cell r="M595">
            <v>6</v>
          </cell>
          <cell r="N595" t="str">
            <v>F2 60,000-90,000</v>
          </cell>
          <cell r="O595" t="str">
            <v>001088500</v>
          </cell>
          <cell r="P595" t="str">
            <v>รพช.F2 &gt;30,000 to 60,000</v>
          </cell>
          <cell r="Q595">
            <v>0</v>
          </cell>
          <cell r="R595">
            <v>0</v>
          </cell>
        </row>
        <row r="596">
          <cell r="A596" t="str">
            <v>10886</v>
          </cell>
          <cell r="B596" t="str">
            <v>โรงพยาบาลชุมพวง</v>
          </cell>
          <cell r="C596" t="str">
            <v>ชุมพวง,รพช.</v>
          </cell>
          <cell r="D596" t="str">
            <v>ชุมพวง</v>
          </cell>
          <cell r="E596">
            <v>9</v>
          </cell>
          <cell r="F596" t="str">
            <v>โรงพยาบาลชุมชน</v>
          </cell>
          <cell r="G596" t="str">
            <v>รพช.</v>
          </cell>
          <cell r="H596">
            <v>30</v>
          </cell>
          <cell r="I596" t="str">
            <v>นครราชสีมา</v>
          </cell>
          <cell r="J596" t="str">
            <v>89</v>
          </cell>
          <cell r="K596">
            <v>0</v>
          </cell>
          <cell r="L596" t="str">
            <v>F1</v>
          </cell>
          <cell r="M596">
            <v>10</v>
          </cell>
          <cell r="N596" t="str">
            <v>F1 50,000-100,000</v>
          </cell>
          <cell r="O596" t="str">
            <v>001088600</v>
          </cell>
          <cell r="P596" t="str">
            <v>รพช.F1 &gt;50,000 to 100,000</v>
          </cell>
          <cell r="Q596">
            <v>0</v>
          </cell>
          <cell r="R596">
            <v>0</v>
          </cell>
        </row>
        <row r="597">
          <cell r="A597" t="str">
            <v>10887</v>
          </cell>
          <cell r="B597" t="str">
            <v>โรงพยาบาลสูงเนิน</v>
          </cell>
          <cell r="C597" t="str">
            <v>สูงเนิน,รพช.</v>
          </cell>
          <cell r="D597" t="str">
            <v>สูงเนิน</v>
          </cell>
          <cell r="E597">
            <v>9</v>
          </cell>
          <cell r="F597" t="str">
            <v>โรงพยาบาลชุมชน</v>
          </cell>
          <cell r="G597" t="str">
            <v>รพช.</v>
          </cell>
          <cell r="H597">
            <v>30</v>
          </cell>
          <cell r="I597" t="str">
            <v>นครราชสีมา</v>
          </cell>
          <cell r="J597" t="str">
            <v>121</v>
          </cell>
          <cell r="K597">
            <v>0</v>
          </cell>
          <cell r="L597" t="str">
            <v>F1</v>
          </cell>
          <cell r="M597">
            <v>10</v>
          </cell>
          <cell r="N597" t="str">
            <v>F1 50,000-100,000</v>
          </cell>
          <cell r="O597" t="str">
            <v>001088700</v>
          </cell>
          <cell r="P597" t="str">
            <v>รพช.F1 &gt;50,000 to 100,000</v>
          </cell>
          <cell r="Q597">
            <v>0</v>
          </cell>
          <cell r="R597">
            <v>0</v>
          </cell>
        </row>
        <row r="598">
          <cell r="A598" t="str">
            <v>10888</v>
          </cell>
          <cell r="B598" t="str">
            <v>โรงพยาบาลขามทะเลสอ</v>
          </cell>
          <cell r="C598" t="str">
            <v>ขามทะเลสอ,รพช.</v>
          </cell>
          <cell r="D598" t="str">
            <v>ขามทะเลสอ</v>
          </cell>
          <cell r="E598">
            <v>9</v>
          </cell>
          <cell r="F598" t="str">
            <v>โรงพยาบาลชุมชน</v>
          </cell>
          <cell r="G598" t="str">
            <v>รพช.</v>
          </cell>
          <cell r="H598">
            <v>30</v>
          </cell>
          <cell r="I598" t="str">
            <v>นครราชสีมา</v>
          </cell>
          <cell r="J598" t="str">
            <v>34</v>
          </cell>
          <cell r="K598">
            <v>0</v>
          </cell>
          <cell r="L598" t="str">
            <v>F2</v>
          </cell>
          <cell r="M598">
            <v>5</v>
          </cell>
          <cell r="N598" t="str">
            <v>F2 &lt;=30,000</v>
          </cell>
          <cell r="O598" t="str">
            <v>001088800</v>
          </cell>
          <cell r="P598" t="str">
            <v>รพช.F2 &lt;=30,000</v>
          </cell>
          <cell r="Q598">
            <v>0</v>
          </cell>
          <cell r="R598">
            <v>0</v>
          </cell>
        </row>
        <row r="599">
          <cell r="A599" t="str">
            <v>10889</v>
          </cell>
          <cell r="B599" t="str">
            <v>โรงพยาบาลสีคิ้ว</v>
          </cell>
          <cell r="C599" t="str">
            <v>สีคิ้ว,รพช.</v>
          </cell>
          <cell r="D599" t="str">
            <v>สีคิ้ว</v>
          </cell>
          <cell r="E599">
            <v>9</v>
          </cell>
          <cell r="F599" t="str">
            <v>โรงพยาบาลชุมชน</v>
          </cell>
          <cell r="G599" t="str">
            <v>รพช.</v>
          </cell>
          <cell r="H599">
            <v>30</v>
          </cell>
          <cell r="I599" t="str">
            <v>นครราชสีมา</v>
          </cell>
          <cell r="J599" t="str">
            <v>133</v>
          </cell>
          <cell r="K599">
            <v>0</v>
          </cell>
          <cell r="L599" t="str">
            <v>F1</v>
          </cell>
          <cell r="M599">
            <v>10</v>
          </cell>
          <cell r="N599" t="str">
            <v>F1 &gt;=100,000</v>
          </cell>
          <cell r="O599" t="str">
            <v>001088900</v>
          </cell>
          <cell r="P599" t="str">
            <v>รพช.F1 &gt;50,000 to 100,000</v>
          </cell>
          <cell r="Q599">
            <v>0</v>
          </cell>
          <cell r="R599">
            <v>0</v>
          </cell>
        </row>
        <row r="600">
          <cell r="A600" t="str">
            <v>10890</v>
          </cell>
          <cell r="B600" t="str">
            <v>โรงพยาบาลปากช่องนานา</v>
          </cell>
          <cell r="C600" t="str">
            <v>ปากช่องนานา,รพท.</v>
          </cell>
          <cell r="D600" t="str">
            <v>ปากช่องนานา</v>
          </cell>
          <cell r="E600">
            <v>9</v>
          </cell>
          <cell r="F600" t="str">
            <v>โรงพยาบาลทั่วไป</v>
          </cell>
          <cell r="G600" t="str">
            <v>รพท.</v>
          </cell>
          <cell r="H600">
            <v>30</v>
          </cell>
          <cell r="I600" t="str">
            <v>นครราชสีมา</v>
          </cell>
          <cell r="J600" t="str">
            <v>238</v>
          </cell>
          <cell r="K600">
            <v>0</v>
          </cell>
          <cell r="L600" t="str">
            <v>M1</v>
          </cell>
          <cell r="M600">
            <v>15</v>
          </cell>
          <cell r="N600" t="str">
            <v>M1 &gt;200</v>
          </cell>
          <cell r="O600" t="str">
            <v>001089000</v>
          </cell>
          <cell r="P600" t="str">
            <v>รพท.M1 &gt;200</v>
          </cell>
          <cell r="Q600">
            <v>0</v>
          </cell>
          <cell r="R600">
            <v>0</v>
          </cell>
        </row>
        <row r="601">
          <cell r="A601" t="str">
            <v>10891</v>
          </cell>
          <cell r="B601" t="str">
            <v>โรงพยาบาลหนองบุญมาก</v>
          </cell>
          <cell r="C601" t="str">
            <v>หนองบุญมาก,รพช.</v>
          </cell>
          <cell r="D601" t="str">
            <v>หนองบุญมาก</v>
          </cell>
          <cell r="E601">
            <v>9</v>
          </cell>
          <cell r="F601" t="str">
            <v>โรงพยาบาลชุมชน</v>
          </cell>
          <cell r="G601" t="str">
            <v>รพช.</v>
          </cell>
          <cell r="H601">
            <v>30</v>
          </cell>
          <cell r="I601" t="str">
            <v>นครราชสีมา</v>
          </cell>
          <cell r="J601" t="str">
            <v>74</v>
          </cell>
          <cell r="K601">
            <v>0</v>
          </cell>
          <cell r="L601" t="str">
            <v>F2</v>
          </cell>
          <cell r="M601">
            <v>6</v>
          </cell>
          <cell r="N601" t="str">
            <v>F2 60,000-90,000</v>
          </cell>
          <cell r="O601" t="str">
            <v>001089100</v>
          </cell>
          <cell r="P601" t="str">
            <v>รพช.F2 &gt;30,000 to 60,000</v>
          </cell>
          <cell r="Q601">
            <v>0</v>
          </cell>
          <cell r="R601">
            <v>0</v>
          </cell>
        </row>
        <row r="602">
          <cell r="A602" t="str">
            <v>10892</v>
          </cell>
          <cell r="B602" t="str">
            <v>โรงพยาบาลแก้งสนามนาง</v>
          </cell>
          <cell r="C602" t="str">
            <v>แก้งสนามนาง,รพช.</v>
          </cell>
          <cell r="D602" t="str">
            <v>แก้งสนามนาง</v>
          </cell>
          <cell r="E602">
            <v>9</v>
          </cell>
          <cell r="F602" t="str">
            <v>โรงพยาบาลชุมชน</v>
          </cell>
          <cell r="G602" t="str">
            <v>รพช.</v>
          </cell>
          <cell r="H602">
            <v>30</v>
          </cell>
          <cell r="I602" t="str">
            <v>นครราชสีมา</v>
          </cell>
          <cell r="J602" t="str">
            <v>42</v>
          </cell>
          <cell r="K602">
            <v>0</v>
          </cell>
          <cell r="L602" t="str">
            <v>F2</v>
          </cell>
          <cell r="M602">
            <v>5</v>
          </cell>
          <cell r="N602" t="str">
            <v>F2 30,000-=60,000</v>
          </cell>
          <cell r="O602" t="str">
            <v>001089200</v>
          </cell>
          <cell r="P602" t="str">
            <v>รพช.F2 &lt;=30,000</v>
          </cell>
          <cell r="Q602">
            <v>0</v>
          </cell>
          <cell r="R602">
            <v>0</v>
          </cell>
        </row>
        <row r="603">
          <cell r="A603" t="str">
            <v>10893</v>
          </cell>
          <cell r="B603" t="str">
            <v>โรงพยาบาลโนนแดง</v>
          </cell>
          <cell r="C603" t="str">
            <v>โนนแดง,รพช.</v>
          </cell>
          <cell r="D603" t="str">
            <v>โนนแดง</v>
          </cell>
          <cell r="E603">
            <v>9</v>
          </cell>
          <cell r="F603" t="str">
            <v>โรงพยาบาลชุมชน</v>
          </cell>
          <cell r="G603" t="str">
            <v>รพช.</v>
          </cell>
          <cell r="H603">
            <v>30</v>
          </cell>
          <cell r="I603" t="str">
            <v>นครราชสีมา</v>
          </cell>
          <cell r="J603" t="str">
            <v>49</v>
          </cell>
          <cell r="K603">
            <v>0</v>
          </cell>
          <cell r="L603" t="str">
            <v>F2</v>
          </cell>
          <cell r="M603">
            <v>5</v>
          </cell>
          <cell r="N603" t="str">
            <v>F2 &lt;=30,000</v>
          </cell>
          <cell r="O603" t="str">
            <v>001089300</v>
          </cell>
          <cell r="P603" t="str">
            <v>รพช.F2 &lt;=30,000</v>
          </cell>
          <cell r="Q603">
            <v>0</v>
          </cell>
          <cell r="R603">
            <v>0</v>
          </cell>
        </row>
        <row r="604">
          <cell r="A604" t="str">
            <v>10894</v>
          </cell>
          <cell r="B604" t="str">
            <v>โรงพยาบาลวังน้ำเขียว</v>
          </cell>
          <cell r="C604" t="str">
            <v>วังน้ำเขียว,รพช.</v>
          </cell>
          <cell r="D604" t="str">
            <v>วังน้ำเขียว</v>
          </cell>
          <cell r="E604">
            <v>9</v>
          </cell>
          <cell r="F604" t="str">
            <v>โรงพยาบาลชุมชน</v>
          </cell>
          <cell r="G604" t="str">
            <v>รพช.</v>
          </cell>
          <cell r="H604">
            <v>30</v>
          </cell>
          <cell r="I604" t="str">
            <v>นครราชสีมา</v>
          </cell>
          <cell r="J604" t="str">
            <v>42</v>
          </cell>
          <cell r="K604">
            <v>0</v>
          </cell>
          <cell r="L604" t="str">
            <v>F2</v>
          </cell>
          <cell r="M604">
            <v>6</v>
          </cell>
          <cell r="N604" t="str">
            <v>F2 30,000-=60,000</v>
          </cell>
          <cell r="O604" t="str">
            <v>001089400</v>
          </cell>
          <cell r="P604" t="str">
            <v>รพช.F2 &gt;30,000 to 60,000</v>
          </cell>
          <cell r="Q604">
            <v>0</v>
          </cell>
          <cell r="R604">
            <v>0</v>
          </cell>
        </row>
        <row r="605">
          <cell r="A605" t="str">
            <v>11602</v>
          </cell>
          <cell r="B605" t="str">
            <v>โรงพยาบาลเฉลิมพระเกียรติสมเด็จย่า 100 ปี</v>
          </cell>
          <cell r="C605" t="str">
            <v>เฉลิมพระเกียรติสมเด็จย่า 100 ปี,รพช.</v>
          </cell>
          <cell r="D605" t="str">
            <v>เฉลิมพระเกียรติสมเด็จย่า 100 ปี</v>
          </cell>
          <cell r="E605">
            <v>9</v>
          </cell>
          <cell r="F605" t="str">
            <v>โรงพยาบาลชุมชน</v>
          </cell>
          <cell r="G605" t="str">
            <v>รพช.</v>
          </cell>
          <cell r="H605">
            <v>30</v>
          </cell>
          <cell r="I605" t="str">
            <v>นครราชสีมา</v>
          </cell>
          <cell r="J605" t="str">
            <v>34</v>
          </cell>
          <cell r="K605">
            <v>0</v>
          </cell>
          <cell r="L605" t="str">
            <v>F2</v>
          </cell>
          <cell r="M605">
            <v>5</v>
          </cell>
          <cell r="N605" t="str">
            <v>F2 &lt;=30,000</v>
          </cell>
          <cell r="O605" t="str">
            <v>001160200</v>
          </cell>
          <cell r="P605" t="str">
            <v>รพช.F2 &lt;=30,000</v>
          </cell>
          <cell r="Q605">
            <v>0</v>
          </cell>
          <cell r="R605">
            <v>0</v>
          </cell>
        </row>
        <row r="606">
          <cell r="A606" t="str">
            <v>11608</v>
          </cell>
          <cell r="B606" t="str">
            <v>โรงพยาบาลลำทะเมนชัย</v>
          </cell>
          <cell r="C606" t="str">
            <v>ลำทะเมนชัย,รพช.</v>
          </cell>
          <cell r="D606" t="str">
            <v>ลำทะเมนชัย</v>
          </cell>
          <cell r="E606">
            <v>9</v>
          </cell>
          <cell r="F606" t="str">
            <v>โรงพยาบาลชุมชน</v>
          </cell>
          <cell r="G606" t="str">
            <v>รพช.</v>
          </cell>
          <cell r="H606">
            <v>30</v>
          </cell>
          <cell r="I606" t="str">
            <v>นครราชสีมา</v>
          </cell>
          <cell r="J606" t="str">
            <v>34</v>
          </cell>
          <cell r="K606">
            <v>0</v>
          </cell>
          <cell r="L606" t="str">
            <v>F2</v>
          </cell>
          <cell r="M606">
            <v>5</v>
          </cell>
          <cell r="N606" t="str">
            <v>F2 30,000-=60,000</v>
          </cell>
          <cell r="O606" t="str">
            <v>001160800</v>
          </cell>
          <cell r="P606" t="str">
            <v>รพช.F2 &lt;=30,000</v>
          </cell>
          <cell r="Q606">
            <v>0</v>
          </cell>
          <cell r="R606">
            <v>0</v>
          </cell>
        </row>
        <row r="607">
          <cell r="A607" t="str">
            <v>22456</v>
          </cell>
          <cell r="B607" t="str">
            <v>โรงพยาบาลพระทองคำ เฉลิมพระเกียรติ 80 พรรษา</v>
          </cell>
          <cell r="C607" t="str">
            <v>พระทองคำ เฉลิมพระเกียรติ 80 พรรษา,รพช.</v>
          </cell>
          <cell r="D607" t="str">
            <v>พระทองคำ เฉลิมพระเกียรติ 80 พรรษา</v>
          </cell>
          <cell r="E607">
            <v>9</v>
          </cell>
          <cell r="F607" t="str">
            <v>โรงพยาบาลชุมชน</v>
          </cell>
          <cell r="G607" t="str">
            <v>รพช.</v>
          </cell>
          <cell r="H607">
            <v>30</v>
          </cell>
          <cell r="I607" t="str">
            <v>นครราชสีมา</v>
          </cell>
          <cell r="J607" t="str">
            <v>34</v>
          </cell>
          <cell r="K607">
            <v>0</v>
          </cell>
          <cell r="L607" t="str">
            <v>F2</v>
          </cell>
          <cell r="M607">
            <v>6</v>
          </cell>
          <cell r="N607" t="str">
            <v>F2 30,000-=60,000</v>
          </cell>
          <cell r="O607" t="str">
            <v>002245600</v>
          </cell>
          <cell r="P607" t="str">
            <v>รพช.F2 &gt;30,000 to 60,000</v>
          </cell>
          <cell r="Q607">
            <v>0</v>
          </cell>
          <cell r="R607">
            <v>0</v>
          </cell>
        </row>
        <row r="608">
          <cell r="A608" t="str">
            <v>23839</v>
          </cell>
          <cell r="B608" t="str">
            <v>โรงพยาบาลเทพรัตน์นครราชสีมา</v>
          </cell>
          <cell r="C608" t="str">
            <v>เทพรัตน์นครราชสีมา,รพท.</v>
          </cell>
          <cell r="D608" t="str">
            <v>เทพรัตน์นครราชสีมา</v>
          </cell>
          <cell r="E608">
            <v>9</v>
          </cell>
          <cell r="F608" t="str">
            <v>โรงพยาบาลทั่วไป</v>
          </cell>
          <cell r="G608" t="str">
            <v>รพท.</v>
          </cell>
          <cell r="H608">
            <v>30</v>
          </cell>
          <cell r="I608" t="str">
            <v>นครราชสีมา</v>
          </cell>
          <cell r="J608" t="str">
            <v>200</v>
          </cell>
          <cell r="K608" t="str">
            <v>S</v>
          </cell>
          <cell r="L608" t="str">
            <v>M1</v>
          </cell>
          <cell r="M608">
            <v>14</v>
          </cell>
          <cell r="N608" t="str">
            <v>M1 &lt;=200</v>
          </cell>
          <cell r="O608" t="str">
            <v>002383900</v>
          </cell>
          <cell r="P608" t="str">
            <v>รพท.M1 &lt;=200</v>
          </cell>
          <cell r="Q608">
            <v>0</v>
          </cell>
          <cell r="R608">
            <v>0</v>
          </cell>
        </row>
        <row r="609">
          <cell r="A609" t="str">
            <v>24692</v>
          </cell>
          <cell r="B609" t="str">
            <v>โรงพยาบาลเฉลิมพระเกียรติ</v>
          </cell>
          <cell r="C609" t="str">
            <v>เฉลิมพระเกียรติ,รพช.</v>
          </cell>
          <cell r="D609" t="str">
            <v>เฉลิมพระเกียรติ</v>
          </cell>
          <cell r="E609">
            <v>9</v>
          </cell>
          <cell r="F609" t="str">
            <v>โรงพยาบาลชุมชน</v>
          </cell>
          <cell r="G609" t="str">
            <v>รพช.</v>
          </cell>
          <cell r="H609">
            <v>30</v>
          </cell>
          <cell r="I609" t="str">
            <v>นครราชสีมา</v>
          </cell>
          <cell r="J609" t="str">
            <v>34</v>
          </cell>
          <cell r="K609" t="str">
            <v>S</v>
          </cell>
          <cell r="L609" t="str">
            <v>F3</v>
          </cell>
          <cell r="M609">
            <v>4</v>
          </cell>
          <cell r="N609" t="str">
            <v>F3 &gt;=25,000</v>
          </cell>
          <cell r="O609" t="str">
            <v>002469200</v>
          </cell>
          <cell r="P609" t="str">
            <v>รพช.F3 &gt;25,000</v>
          </cell>
          <cell r="Q609">
            <v>0</v>
          </cell>
          <cell r="R609">
            <v>0</v>
          </cell>
        </row>
        <row r="610">
          <cell r="A610" t="str">
            <v>27839</v>
          </cell>
          <cell r="B610" t="str">
            <v>โรงพยาบาลบัวลาย</v>
          </cell>
          <cell r="C610" t="str">
            <v>บัวลาย,รพช.</v>
          </cell>
          <cell r="D610" t="str">
            <v>บัวลาย</v>
          </cell>
          <cell r="E610">
            <v>9</v>
          </cell>
          <cell r="F610" t="str">
            <v>โรงพยาบาลชุมชน</v>
          </cell>
          <cell r="G610" t="str">
            <v>รพช.</v>
          </cell>
          <cell r="H610">
            <v>30</v>
          </cell>
          <cell r="I610" t="str">
            <v>นครราชสีมา</v>
          </cell>
          <cell r="J610" t="str">
            <v>30</v>
          </cell>
          <cell r="K610" t="str">
            <v>S</v>
          </cell>
          <cell r="L610" t="str">
            <v>F3</v>
          </cell>
          <cell r="M610">
            <v>3</v>
          </cell>
          <cell r="N610" t="str">
            <v>F3 15,000-25,000</v>
          </cell>
          <cell r="O610" t="str">
            <v>002783900</v>
          </cell>
          <cell r="P610" t="str">
            <v>รพช.F3 &gt;15,000 to 25,000</v>
          </cell>
          <cell r="Q610">
            <v>0</v>
          </cell>
          <cell r="R610">
            <v>0</v>
          </cell>
        </row>
        <row r="611">
          <cell r="A611" t="str">
            <v>27840</v>
          </cell>
          <cell r="B611" t="str">
            <v>โรงพยาบาลสีดา</v>
          </cell>
          <cell r="C611" t="str">
            <v>สีดา,รพช.</v>
          </cell>
          <cell r="D611" t="str">
            <v>สีดา</v>
          </cell>
          <cell r="E611">
            <v>9</v>
          </cell>
          <cell r="F611" t="str">
            <v>โรงพยาบาลชุมชน</v>
          </cell>
          <cell r="G611" t="str">
            <v>รพช.</v>
          </cell>
          <cell r="H611">
            <v>30</v>
          </cell>
          <cell r="I611" t="str">
            <v>นครราชสีมา</v>
          </cell>
          <cell r="J611" t="str">
            <v>30</v>
          </cell>
          <cell r="K611" t="str">
            <v>S</v>
          </cell>
          <cell r="L611" t="str">
            <v>F3</v>
          </cell>
          <cell r="M611">
            <v>3</v>
          </cell>
          <cell r="N611" t="str">
            <v>F3 15,000-25,000</v>
          </cell>
          <cell r="O611" t="str">
            <v>002784000</v>
          </cell>
          <cell r="P611" t="str">
            <v>รพช.F3 &gt;15,000 to 25,000</v>
          </cell>
          <cell r="Q611">
            <v>0</v>
          </cell>
          <cell r="R611">
            <v>0</v>
          </cell>
        </row>
        <row r="612">
          <cell r="A612" t="str">
            <v>27841</v>
          </cell>
          <cell r="B612" t="str">
            <v>โรงพยาบาลเทพารักษ์</v>
          </cell>
          <cell r="C612" t="str">
            <v>เทพารักษ์,รพช.</v>
          </cell>
          <cell r="D612" t="str">
            <v>เทพารักษ์</v>
          </cell>
          <cell r="E612">
            <v>9</v>
          </cell>
          <cell r="F612" t="str">
            <v>โรงพยาบาลชุมชน</v>
          </cell>
          <cell r="G612" t="str">
            <v>รพช.</v>
          </cell>
          <cell r="H612">
            <v>30</v>
          </cell>
          <cell r="I612" t="str">
            <v>นครราชสีมา</v>
          </cell>
          <cell r="J612" t="str">
            <v>30</v>
          </cell>
          <cell r="K612" t="str">
            <v>S</v>
          </cell>
          <cell r="L612" t="str">
            <v>F3</v>
          </cell>
          <cell r="M612">
            <v>3</v>
          </cell>
          <cell r="N612" t="str">
            <v>F3 15,000-25,000</v>
          </cell>
          <cell r="O612" t="str">
            <v>002784100</v>
          </cell>
          <cell r="P612" t="str">
            <v>รพช.F3 &gt;15,000 to 25,000</v>
          </cell>
          <cell r="Q612">
            <v>0</v>
          </cell>
          <cell r="R612">
            <v>0</v>
          </cell>
        </row>
        <row r="613">
          <cell r="A613" t="str">
            <v>10667</v>
          </cell>
          <cell r="B613" t="str">
            <v>โรงพยาบาลบุรีรัมย์</v>
          </cell>
          <cell r="C613" t="str">
            <v>บุรีรัมย์,รพศ.</v>
          </cell>
          <cell r="D613" t="str">
            <v>บุรีรัมย์</v>
          </cell>
          <cell r="E613">
            <v>9</v>
          </cell>
          <cell r="F613" t="str">
            <v>โรงพยาบาลศูนย์</v>
          </cell>
          <cell r="G613" t="str">
            <v>รพศ.</v>
          </cell>
          <cell r="H613">
            <v>31</v>
          </cell>
          <cell r="I613" t="str">
            <v>บุรีรัมย์</v>
          </cell>
          <cell r="J613" t="str">
            <v>887</v>
          </cell>
          <cell r="K613">
            <v>0</v>
          </cell>
          <cell r="L613" t="str">
            <v>A</v>
          </cell>
          <cell r="M613">
            <v>19</v>
          </cell>
          <cell r="N613" t="str">
            <v>A &gt;700 to &lt;1000</v>
          </cell>
          <cell r="O613" t="str">
            <v>001066700</v>
          </cell>
          <cell r="P613" t="str">
            <v>รพศ.A &gt;700 to 1,000</v>
          </cell>
          <cell r="Q613">
            <v>0</v>
          </cell>
          <cell r="R613">
            <v>0</v>
          </cell>
        </row>
        <row r="614">
          <cell r="A614" t="str">
            <v>10895</v>
          </cell>
          <cell r="B614" t="str">
            <v>โรงพยาบาลคูเมือง</v>
          </cell>
          <cell r="C614" t="str">
            <v>คูเมือง,รพช.</v>
          </cell>
          <cell r="D614" t="str">
            <v>คูเมือง</v>
          </cell>
          <cell r="E614">
            <v>9</v>
          </cell>
          <cell r="F614" t="str">
            <v>โรงพยาบาลชุมชน</v>
          </cell>
          <cell r="G614" t="str">
            <v>รพช.</v>
          </cell>
          <cell r="H614">
            <v>31</v>
          </cell>
          <cell r="I614" t="str">
            <v>บุรีรัมย์</v>
          </cell>
          <cell r="J614" t="str">
            <v>80</v>
          </cell>
          <cell r="K614">
            <v>0</v>
          </cell>
          <cell r="L614" t="str">
            <v>F2</v>
          </cell>
          <cell r="M614">
            <v>9</v>
          </cell>
          <cell r="N614" t="str">
            <v>F2 60,000-90,000</v>
          </cell>
          <cell r="O614" t="str">
            <v>001089500</v>
          </cell>
          <cell r="P614" t="str">
            <v>รพช.F1 &lt;=50,000</v>
          </cell>
          <cell r="Q614">
            <v>0</v>
          </cell>
          <cell r="R614">
            <v>0</v>
          </cell>
        </row>
        <row r="615">
          <cell r="A615" t="str">
            <v>10896</v>
          </cell>
          <cell r="B615" t="str">
            <v>โรงพยาบาลกระสัง</v>
          </cell>
          <cell r="C615" t="str">
            <v>กระสัง,รพช.</v>
          </cell>
          <cell r="D615" t="str">
            <v>กระสัง</v>
          </cell>
          <cell r="E615">
            <v>9</v>
          </cell>
          <cell r="F615" t="str">
            <v>โรงพยาบาลชุมชน</v>
          </cell>
          <cell r="G615" t="str">
            <v>รพช.</v>
          </cell>
          <cell r="H615">
            <v>31</v>
          </cell>
          <cell r="I615" t="str">
            <v>บุรีรัมย์</v>
          </cell>
          <cell r="J615" t="str">
            <v>88</v>
          </cell>
          <cell r="K615">
            <v>0</v>
          </cell>
          <cell r="L615" t="str">
            <v>F2</v>
          </cell>
          <cell r="M615">
            <v>7</v>
          </cell>
          <cell r="N615" t="str">
            <v>F2 &gt;=90,000</v>
          </cell>
          <cell r="O615" t="str">
            <v>001089600</v>
          </cell>
          <cell r="P615" t="str">
            <v>รพช.F2 &gt;60,000 to 90,000</v>
          </cell>
          <cell r="Q615">
            <v>0</v>
          </cell>
          <cell r="R615">
            <v>0</v>
          </cell>
        </row>
        <row r="616">
          <cell r="A616" t="str">
            <v>10897</v>
          </cell>
          <cell r="B616" t="str">
            <v>โรงพยาบาลนางรอง</v>
          </cell>
          <cell r="C616" t="str">
            <v>นางรอง,รพท.</v>
          </cell>
          <cell r="D616" t="str">
            <v>นางรอง</v>
          </cell>
          <cell r="E616">
            <v>9</v>
          </cell>
          <cell r="F616" t="str">
            <v>โรงพยาบาลทั่วไป</v>
          </cell>
          <cell r="G616" t="str">
            <v>รพท.</v>
          </cell>
          <cell r="H616">
            <v>31</v>
          </cell>
          <cell r="I616" t="str">
            <v>บุรีรัมย์</v>
          </cell>
          <cell r="J616" t="str">
            <v>355</v>
          </cell>
          <cell r="K616" t="str">
            <v>S</v>
          </cell>
          <cell r="L616" t="str">
            <v>M1</v>
          </cell>
          <cell r="M616">
            <v>16</v>
          </cell>
          <cell r="N616" t="str">
            <v>M1 &gt;200</v>
          </cell>
          <cell r="O616" t="str">
            <v>001089700</v>
          </cell>
          <cell r="P616" t="str">
            <v>รพท.S &lt;=400</v>
          </cell>
          <cell r="Q616">
            <v>0</v>
          </cell>
          <cell r="R616">
            <v>0</v>
          </cell>
        </row>
        <row r="617">
          <cell r="A617" t="str">
            <v>10898</v>
          </cell>
          <cell r="B617" t="str">
            <v>โรงพยาบาลหนองกี่</v>
          </cell>
          <cell r="C617" t="str">
            <v>หนองกี่,รพช.</v>
          </cell>
          <cell r="D617" t="str">
            <v>หนองกี่</v>
          </cell>
          <cell r="E617">
            <v>9</v>
          </cell>
          <cell r="F617" t="str">
            <v>โรงพยาบาลชุมชน</v>
          </cell>
          <cell r="G617" t="str">
            <v>รพช.</v>
          </cell>
          <cell r="H617">
            <v>31</v>
          </cell>
          <cell r="I617" t="str">
            <v>บุรีรัมย์</v>
          </cell>
          <cell r="J617" t="str">
            <v>70</v>
          </cell>
          <cell r="K617">
            <v>0</v>
          </cell>
          <cell r="L617" t="str">
            <v>F2</v>
          </cell>
          <cell r="M617">
            <v>6</v>
          </cell>
          <cell r="N617" t="str">
            <v>F2 60,000-90,000</v>
          </cell>
          <cell r="O617" t="str">
            <v>001089800</v>
          </cell>
          <cell r="P617" t="str">
            <v>รพช.F2 &gt;30,000 to 60,000</v>
          </cell>
          <cell r="Q617">
            <v>0</v>
          </cell>
          <cell r="R617">
            <v>0</v>
          </cell>
        </row>
        <row r="618">
          <cell r="A618" t="str">
            <v>10899</v>
          </cell>
          <cell r="B618" t="str">
            <v>โรงพยาบาลละหานทราย</v>
          </cell>
          <cell r="C618" t="str">
            <v>ละหานทราย,รพช.</v>
          </cell>
          <cell r="D618" t="str">
            <v>ละหานทราย</v>
          </cell>
          <cell r="E618">
            <v>9</v>
          </cell>
          <cell r="F618" t="str">
            <v>โรงพยาบาลชุมชน</v>
          </cell>
          <cell r="G618" t="str">
            <v>รพช.</v>
          </cell>
          <cell r="H618">
            <v>31</v>
          </cell>
          <cell r="I618" t="str">
            <v>บุรีรัมย์</v>
          </cell>
          <cell r="J618" t="str">
            <v>111</v>
          </cell>
          <cell r="K618">
            <v>0</v>
          </cell>
          <cell r="L618" t="str">
            <v>F1</v>
          </cell>
          <cell r="M618">
            <v>10</v>
          </cell>
          <cell r="N618" t="str">
            <v>F1 50,000-100,000</v>
          </cell>
          <cell r="O618" t="str">
            <v>001089900</v>
          </cell>
          <cell r="P618" t="str">
            <v>รพช.F1 &gt;50,000 to 100,000</v>
          </cell>
          <cell r="Q618">
            <v>0</v>
          </cell>
          <cell r="R618">
            <v>0</v>
          </cell>
        </row>
        <row r="619">
          <cell r="A619" t="str">
            <v>10900</v>
          </cell>
          <cell r="B619" t="str">
            <v>โรงพยาบาลประโคนชัย</v>
          </cell>
          <cell r="C619" t="str">
            <v>ประโคนชัย,รพช.</v>
          </cell>
          <cell r="D619" t="str">
            <v>ประโคนชัย</v>
          </cell>
          <cell r="E619">
            <v>9</v>
          </cell>
          <cell r="F619" t="str">
            <v>โรงพยาบาลชุมชน</v>
          </cell>
          <cell r="G619" t="str">
            <v>รพช.</v>
          </cell>
          <cell r="H619">
            <v>31</v>
          </cell>
          <cell r="I619" t="str">
            <v>บุรีรัมย์</v>
          </cell>
          <cell r="J619" t="str">
            <v>121</v>
          </cell>
          <cell r="K619">
            <v>0</v>
          </cell>
          <cell r="L619" t="str">
            <v>M2</v>
          </cell>
          <cell r="M619">
            <v>13</v>
          </cell>
          <cell r="N619" t="str">
            <v>M2 &gt;100</v>
          </cell>
          <cell r="O619" t="str">
            <v>001090000</v>
          </cell>
          <cell r="P619" t="str">
            <v>รพช.M2 &gt;100</v>
          </cell>
          <cell r="Q619">
            <v>0</v>
          </cell>
          <cell r="R619">
            <v>0</v>
          </cell>
        </row>
        <row r="620">
          <cell r="A620" t="str">
            <v>10901</v>
          </cell>
          <cell r="B620" t="str">
            <v>โรงพยาบาลบ้านกรวด</v>
          </cell>
          <cell r="C620" t="str">
            <v>บ้านกรวด,รพช.</v>
          </cell>
          <cell r="D620" t="str">
            <v>บ้านกรวด</v>
          </cell>
          <cell r="E620">
            <v>9</v>
          </cell>
          <cell r="F620" t="str">
            <v>โรงพยาบาลชุมชน</v>
          </cell>
          <cell r="G620" t="str">
            <v>รพช.</v>
          </cell>
          <cell r="H620">
            <v>31</v>
          </cell>
          <cell r="I620" t="str">
            <v>บุรีรัมย์</v>
          </cell>
          <cell r="J620" t="str">
            <v>60</v>
          </cell>
          <cell r="K620">
            <v>0</v>
          </cell>
          <cell r="L620" t="str">
            <v>F2</v>
          </cell>
          <cell r="M620">
            <v>6</v>
          </cell>
          <cell r="N620" t="str">
            <v>F2 60,000-90,000</v>
          </cell>
          <cell r="O620" t="str">
            <v>001090100</v>
          </cell>
          <cell r="P620" t="str">
            <v>รพช.F2 &gt;30,000 to 60,000</v>
          </cell>
          <cell r="Q620">
            <v>0</v>
          </cell>
          <cell r="R620">
            <v>0</v>
          </cell>
        </row>
        <row r="621">
          <cell r="A621" t="str">
            <v>10902</v>
          </cell>
          <cell r="B621" t="str">
            <v>โรงพยาบาลพุทไธสง</v>
          </cell>
          <cell r="C621" t="str">
            <v>พุทไธสง,รพช.</v>
          </cell>
          <cell r="D621" t="str">
            <v>พุทไธสง</v>
          </cell>
          <cell r="E621">
            <v>9</v>
          </cell>
          <cell r="F621" t="str">
            <v>โรงพยาบาลชุมชน</v>
          </cell>
          <cell r="G621" t="str">
            <v>รพช.</v>
          </cell>
          <cell r="H621">
            <v>31</v>
          </cell>
          <cell r="I621" t="str">
            <v>บุรีรัมย์</v>
          </cell>
          <cell r="J621" t="str">
            <v>61</v>
          </cell>
          <cell r="K621">
            <v>0</v>
          </cell>
          <cell r="L621" t="str">
            <v>F1</v>
          </cell>
          <cell r="M621">
            <v>9</v>
          </cell>
          <cell r="N621" t="str">
            <v>F1 &lt;=50,000</v>
          </cell>
          <cell r="O621" t="str">
            <v>001090200</v>
          </cell>
          <cell r="P621" t="str">
            <v>รพช.F1 &lt;=50,000</v>
          </cell>
          <cell r="Q621">
            <v>0</v>
          </cell>
          <cell r="R621">
            <v>0</v>
          </cell>
        </row>
        <row r="622">
          <cell r="A622" t="str">
            <v>10904</v>
          </cell>
          <cell r="B622" t="str">
            <v>โรงพยาบาลลำปลายมาศ</v>
          </cell>
          <cell r="C622" t="str">
            <v>ลำปลายมาศ,รพช.</v>
          </cell>
          <cell r="D622" t="str">
            <v>ลำปลายมาศ</v>
          </cell>
          <cell r="E622">
            <v>9</v>
          </cell>
          <cell r="F622" t="str">
            <v>โรงพยาบาลชุมชน</v>
          </cell>
          <cell r="G622" t="str">
            <v>รพช.</v>
          </cell>
          <cell r="H622">
            <v>31</v>
          </cell>
          <cell r="I622" t="str">
            <v>บุรีรัมย์</v>
          </cell>
          <cell r="J622" t="str">
            <v>160</v>
          </cell>
          <cell r="K622">
            <v>0</v>
          </cell>
          <cell r="L622" t="str">
            <v>M2</v>
          </cell>
          <cell r="M622">
            <v>13</v>
          </cell>
          <cell r="N622" t="str">
            <v>M2 &gt;100</v>
          </cell>
          <cell r="O622" t="str">
            <v>001090400</v>
          </cell>
          <cell r="P622" t="str">
            <v>รพช.M2 &gt;100</v>
          </cell>
          <cell r="Q622">
            <v>0</v>
          </cell>
          <cell r="R622">
            <v>0</v>
          </cell>
        </row>
        <row r="623">
          <cell r="A623" t="str">
            <v>10905</v>
          </cell>
          <cell r="B623" t="str">
            <v>โรงพยาบาลสตึก</v>
          </cell>
          <cell r="C623" t="str">
            <v>สตึก,รพช.</v>
          </cell>
          <cell r="D623" t="str">
            <v>สตึก</v>
          </cell>
          <cell r="E623">
            <v>9</v>
          </cell>
          <cell r="F623" t="str">
            <v>โรงพยาบาลชุมชน</v>
          </cell>
          <cell r="G623" t="str">
            <v>รพช.</v>
          </cell>
          <cell r="H623">
            <v>31</v>
          </cell>
          <cell r="I623" t="str">
            <v>บุรีรัมย์</v>
          </cell>
          <cell r="J623" t="str">
            <v>113</v>
          </cell>
          <cell r="K623">
            <v>0</v>
          </cell>
          <cell r="L623" t="str">
            <v>M2</v>
          </cell>
          <cell r="M623">
            <v>13</v>
          </cell>
          <cell r="N623" t="str">
            <v>M2 &gt;100</v>
          </cell>
          <cell r="O623" t="str">
            <v>001090500</v>
          </cell>
          <cell r="P623" t="str">
            <v>รพช.M2 &gt;100</v>
          </cell>
          <cell r="Q623">
            <v>0</v>
          </cell>
          <cell r="R623">
            <v>0</v>
          </cell>
        </row>
        <row r="624">
          <cell r="A624" t="str">
            <v>10906</v>
          </cell>
          <cell r="B624" t="str">
            <v>โรงพยาบาลปะคำ</v>
          </cell>
          <cell r="C624" t="str">
            <v>ปะคำ,รพช.</v>
          </cell>
          <cell r="D624" t="str">
            <v>ปะคำ</v>
          </cell>
          <cell r="E624">
            <v>9</v>
          </cell>
          <cell r="F624" t="str">
            <v>โรงพยาบาลชุมชน</v>
          </cell>
          <cell r="G624" t="str">
            <v>รพช.</v>
          </cell>
          <cell r="H624">
            <v>31</v>
          </cell>
          <cell r="I624" t="str">
            <v>บุรีรัมย์</v>
          </cell>
          <cell r="J624" t="str">
            <v>44</v>
          </cell>
          <cell r="K624">
            <v>0</v>
          </cell>
          <cell r="L624" t="str">
            <v>F2</v>
          </cell>
          <cell r="M624">
            <v>6</v>
          </cell>
          <cell r="N624" t="str">
            <v>F2 30,000-=60,000</v>
          </cell>
          <cell r="O624" t="str">
            <v>001090600</v>
          </cell>
          <cell r="P624" t="str">
            <v>รพช.F2 &gt;30,000 to 60,000</v>
          </cell>
          <cell r="Q624">
            <v>0</v>
          </cell>
          <cell r="R624">
            <v>0</v>
          </cell>
        </row>
        <row r="625">
          <cell r="A625" t="str">
            <v>10907</v>
          </cell>
          <cell r="B625" t="str">
            <v>โรงพยาบาลนาโพธิ์</v>
          </cell>
          <cell r="C625" t="str">
            <v>นาโพธิ์,รพช.</v>
          </cell>
          <cell r="D625" t="str">
            <v>นาโพธิ์</v>
          </cell>
          <cell r="E625">
            <v>9</v>
          </cell>
          <cell r="F625" t="str">
            <v>โรงพยาบาลชุมชน</v>
          </cell>
          <cell r="G625" t="str">
            <v>รพช.</v>
          </cell>
          <cell r="H625">
            <v>31</v>
          </cell>
          <cell r="I625" t="str">
            <v>บุรีรัมย์</v>
          </cell>
          <cell r="J625" t="str">
            <v>47</v>
          </cell>
          <cell r="K625">
            <v>0</v>
          </cell>
          <cell r="L625" t="str">
            <v>F2</v>
          </cell>
          <cell r="M625">
            <v>5</v>
          </cell>
          <cell r="N625" t="str">
            <v>F2 30,000-=60,000</v>
          </cell>
          <cell r="O625" t="str">
            <v>001090700</v>
          </cell>
          <cell r="P625" t="str">
            <v>รพช.F2 &lt;=30,000</v>
          </cell>
          <cell r="Q625">
            <v>0</v>
          </cell>
          <cell r="R625">
            <v>0</v>
          </cell>
        </row>
        <row r="626">
          <cell r="A626" t="str">
            <v>10908</v>
          </cell>
          <cell r="B626" t="str">
            <v>โรงพยาบาลหนองหงส์</v>
          </cell>
          <cell r="C626" t="str">
            <v>หนองหงส์,รพช.</v>
          </cell>
          <cell r="D626" t="str">
            <v>หนองหงส์</v>
          </cell>
          <cell r="E626">
            <v>9</v>
          </cell>
          <cell r="F626" t="str">
            <v>โรงพยาบาลชุมชน</v>
          </cell>
          <cell r="G626" t="str">
            <v>รพช.</v>
          </cell>
          <cell r="H626">
            <v>31</v>
          </cell>
          <cell r="I626" t="str">
            <v>บุรีรัมย์</v>
          </cell>
          <cell r="J626" t="str">
            <v>40</v>
          </cell>
          <cell r="K626">
            <v>0</v>
          </cell>
          <cell r="L626" t="str">
            <v>F2</v>
          </cell>
          <cell r="M626">
            <v>6</v>
          </cell>
          <cell r="N626" t="str">
            <v>F2 30,000-=60,000</v>
          </cell>
          <cell r="O626" t="str">
            <v>001090800</v>
          </cell>
          <cell r="P626" t="str">
            <v>รพช.F2 &gt;30,000 to 60,000</v>
          </cell>
          <cell r="Q626">
            <v>0</v>
          </cell>
          <cell r="R626">
            <v>0</v>
          </cell>
        </row>
        <row r="627">
          <cell r="A627" t="str">
            <v>10909</v>
          </cell>
          <cell r="B627" t="str">
            <v>โรงพยาบาลพลับพลาชัย</v>
          </cell>
          <cell r="C627" t="str">
            <v>พลับพลาชัย,รพช.</v>
          </cell>
          <cell r="D627" t="str">
            <v>พลับพลาชัย</v>
          </cell>
          <cell r="E627">
            <v>9</v>
          </cell>
          <cell r="F627" t="str">
            <v>โรงพยาบาลชุมชน</v>
          </cell>
          <cell r="G627" t="str">
            <v>รพช.</v>
          </cell>
          <cell r="H627">
            <v>31</v>
          </cell>
          <cell r="I627" t="str">
            <v>บุรีรัมย์</v>
          </cell>
          <cell r="J627" t="str">
            <v>35</v>
          </cell>
          <cell r="K627">
            <v>0</v>
          </cell>
          <cell r="L627" t="str">
            <v>F2</v>
          </cell>
          <cell r="M627">
            <v>6</v>
          </cell>
          <cell r="N627" t="str">
            <v>F2 30,000-=60,000</v>
          </cell>
          <cell r="O627" t="str">
            <v>001090900</v>
          </cell>
          <cell r="P627" t="str">
            <v>รพช.F2 &gt;30,000 to 60,000</v>
          </cell>
          <cell r="Q627">
            <v>0</v>
          </cell>
          <cell r="R627">
            <v>0</v>
          </cell>
        </row>
        <row r="628">
          <cell r="A628" t="str">
            <v>10910</v>
          </cell>
          <cell r="B628" t="str">
            <v>โรงพยาบาลห้วยราช</v>
          </cell>
          <cell r="C628" t="str">
            <v>ห้วยราช,รพช.</v>
          </cell>
          <cell r="D628" t="str">
            <v>ห้วยราช</v>
          </cell>
          <cell r="E628">
            <v>9</v>
          </cell>
          <cell r="F628" t="str">
            <v>โรงพยาบาลชุมชน</v>
          </cell>
          <cell r="G628" t="str">
            <v>รพช.</v>
          </cell>
          <cell r="H628">
            <v>31</v>
          </cell>
          <cell r="I628" t="str">
            <v>บุรีรัมย์</v>
          </cell>
          <cell r="J628" t="str">
            <v>43</v>
          </cell>
          <cell r="K628">
            <v>0</v>
          </cell>
          <cell r="L628" t="str">
            <v>F2</v>
          </cell>
          <cell r="M628">
            <v>5</v>
          </cell>
          <cell r="N628" t="str">
            <v>F2 30,000-=60,000</v>
          </cell>
          <cell r="O628" t="str">
            <v>001091000</v>
          </cell>
          <cell r="P628" t="str">
            <v>รพช.F2 &lt;=30,000</v>
          </cell>
          <cell r="Q628">
            <v>0</v>
          </cell>
          <cell r="R628">
            <v>0</v>
          </cell>
        </row>
        <row r="629">
          <cell r="A629" t="str">
            <v>10911</v>
          </cell>
          <cell r="B629" t="str">
            <v>โรงพยาบาลโนนสุวรรณ</v>
          </cell>
          <cell r="C629" t="str">
            <v>โนนสุวรรณ,รพช.</v>
          </cell>
          <cell r="D629" t="str">
            <v>โนนสุวรรณ</v>
          </cell>
          <cell r="E629">
            <v>9</v>
          </cell>
          <cell r="F629" t="str">
            <v>โรงพยาบาลชุมชน</v>
          </cell>
          <cell r="G629" t="str">
            <v>รพช.</v>
          </cell>
          <cell r="H629">
            <v>31</v>
          </cell>
          <cell r="I629" t="str">
            <v>บุรีรัมย์</v>
          </cell>
          <cell r="J629" t="str">
            <v>36</v>
          </cell>
          <cell r="K629">
            <v>0</v>
          </cell>
          <cell r="L629" t="str">
            <v>F2</v>
          </cell>
          <cell r="M629">
            <v>5</v>
          </cell>
          <cell r="N629" t="str">
            <v>F2 &lt;=30,000</v>
          </cell>
          <cell r="O629" t="str">
            <v>001091100</v>
          </cell>
          <cell r="P629" t="str">
            <v>รพช.F2 &lt;=30,000</v>
          </cell>
          <cell r="Q629">
            <v>0</v>
          </cell>
          <cell r="R629">
            <v>0</v>
          </cell>
        </row>
        <row r="630">
          <cell r="A630" t="str">
            <v>10912</v>
          </cell>
          <cell r="B630" t="str">
            <v>โรงพยาบาลชำนิ</v>
          </cell>
          <cell r="C630" t="str">
            <v>ชำนิ,รพช.</v>
          </cell>
          <cell r="D630" t="str">
            <v>ชำนิ</v>
          </cell>
          <cell r="E630">
            <v>9</v>
          </cell>
          <cell r="F630" t="str">
            <v>โรงพยาบาลชุมชน</v>
          </cell>
          <cell r="G630" t="str">
            <v>รพช.</v>
          </cell>
          <cell r="H630">
            <v>31</v>
          </cell>
          <cell r="I630" t="str">
            <v>บุรีรัมย์</v>
          </cell>
          <cell r="J630" t="str">
            <v>32</v>
          </cell>
          <cell r="K630">
            <v>0</v>
          </cell>
          <cell r="L630" t="str">
            <v>F2</v>
          </cell>
          <cell r="M630">
            <v>5</v>
          </cell>
          <cell r="N630" t="str">
            <v>F2 30,000-=60,000</v>
          </cell>
          <cell r="O630" t="str">
            <v>001091200</v>
          </cell>
          <cell r="P630" t="str">
            <v>รพช.F2 &lt;=30,000</v>
          </cell>
          <cell r="Q630">
            <v>0</v>
          </cell>
          <cell r="R630">
            <v>0</v>
          </cell>
        </row>
        <row r="631">
          <cell r="A631" t="str">
            <v>10913</v>
          </cell>
          <cell r="B631" t="str">
            <v>โรงพยาบาลบ้านใหม่ไชยพจน์</v>
          </cell>
          <cell r="C631" t="str">
            <v>บ้านใหม่ไชยพจน์,รพช.</v>
          </cell>
          <cell r="D631" t="str">
            <v>บ้านใหม่ไชยพจน์</v>
          </cell>
          <cell r="E631">
            <v>9</v>
          </cell>
          <cell r="F631" t="str">
            <v>โรงพยาบาลชุมชน</v>
          </cell>
          <cell r="G631" t="str">
            <v>รพช.</v>
          </cell>
          <cell r="H631">
            <v>31</v>
          </cell>
          <cell r="I631" t="str">
            <v>บุรีรัมย์</v>
          </cell>
          <cell r="J631" t="str">
            <v>68</v>
          </cell>
          <cell r="K631">
            <v>0</v>
          </cell>
          <cell r="L631" t="str">
            <v>F2</v>
          </cell>
          <cell r="M631">
            <v>5</v>
          </cell>
          <cell r="N631" t="str">
            <v>F2 &lt;=30,000</v>
          </cell>
          <cell r="O631" t="str">
            <v>001091300</v>
          </cell>
          <cell r="P631" t="str">
            <v>รพช.F2 &lt;=30,000</v>
          </cell>
          <cell r="Q631">
            <v>0</v>
          </cell>
          <cell r="R631">
            <v>0</v>
          </cell>
        </row>
        <row r="632">
          <cell r="A632" t="str">
            <v>10914</v>
          </cell>
          <cell r="B632" t="str">
            <v>โรงพยาบาลโนนดินแดง</v>
          </cell>
          <cell r="C632" t="str">
            <v>โนนดินแดง,รพช.</v>
          </cell>
          <cell r="D632" t="str">
            <v>โนนดินแดง</v>
          </cell>
          <cell r="E632">
            <v>9</v>
          </cell>
          <cell r="F632" t="str">
            <v>โรงพยาบาลชุมชน</v>
          </cell>
          <cell r="G632" t="str">
            <v>รพช.</v>
          </cell>
          <cell r="H632">
            <v>31</v>
          </cell>
          <cell r="I632" t="str">
            <v>บุรีรัมย์</v>
          </cell>
          <cell r="J632" t="str">
            <v>34</v>
          </cell>
          <cell r="K632">
            <v>0</v>
          </cell>
          <cell r="L632" t="str">
            <v>F2</v>
          </cell>
          <cell r="M632">
            <v>5</v>
          </cell>
          <cell r="N632" t="str">
            <v>F2 &lt;=30,000</v>
          </cell>
          <cell r="O632" t="str">
            <v>001091400</v>
          </cell>
          <cell r="P632" t="str">
            <v>รพช.F2 &lt;=30,000</v>
          </cell>
          <cell r="Q632">
            <v>0</v>
          </cell>
          <cell r="R632">
            <v>0</v>
          </cell>
        </row>
        <row r="633">
          <cell r="A633" t="str">
            <v>11619</v>
          </cell>
          <cell r="B633" t="str">
            <v>โรงพยาบาลเฉลิมพระเกียรติ</v>
          </cell>
          <cell r="C633" t="str">
            <v>เฉลิมพระเกียรติ(บุรีรัมย์),รพช.</v>
          </cell>
          <cell r="D633" t="str">
            <v>เฉลิมพระเกียรติ(บุรีรัมย์)</v>
          </cell>
          <cell r="E633">
            <v>9</v>
          </cell>
          <cell r="F633" t="str">
            <v>โรงพยาบาลชุมชน</v>
          </cell>
          <cell r="G633" t="str">
            <v>รพช.</v>
          </cell>
          <cell r="H633">
            <v>31</v>
          </cell>
          <cell r="I633" t="str">
            <v>บุรีรัมย์</v>
          </cell>
          <cell r="J633" t="str">
            <v>37</v>
          </cell>
          <cell r="K633">
            <v>0</v>
          </cell>
          <cell r="L633" t="str">
            <v>F2</v>
          </cell>
          <cell r="M633">
            <v>5</v>
          </cell>
          <cell r="N633" t="str">
            <v>F2 30,000-=60,000</v>
          </cell>
          <cell r="O633" t="str">
            <v>001161900</v>
          </cell>
          <cell r="P633" t="str">
            <v>รพช.F2 &lt;=30,000</v>
          </cell>
          <cell r="Q633">
            <v>0</v>
          </cell>
          <cell r="R633">
            <v>0</v>
          </cell>
        </row>
        <row r="634">
          <cell r="A634" t="str">
            <v>23578</v>
          </cell>
          <cell r="B634" t="str">
            <v>โรงพยาบาลแคนดง</v>
          </cell>
          <cell r="C634" t="str">
            <v>แคนดง,รพช.</v>
          </cell>
          <cell r="D634" t="str">
            <v>แคนดง</v>
          </cell>
          <cell r="E634">
            <v>9</v>
          </cell>
          <cell r="F634" t="str">
            <v>โรงพยาบาลชุมชน</v>
          </cell>
          <cell r="G634" t="str">
            <v>รพช.</v>
          </cell>
          <cell r="H634">
            <v>31</v>
          </cell>
          <cell r="I634" t="str">
            <v>บุรีรัมย์</v>
          </cell>
          <cell r="J634" t="str">
            <v>31</v>
          </cell>
          <cell r="K634">
            <v>0</v>
          </cell>
          <cell r="L634" t="str">
            <v>F3</v>
          </cell>
          <cell r="M634">
            <v>3</v>
          </cell>
          <cell r="N634" t="str">
            <v>F3 &gt;=25,000</v>
          </cell>
          <cell r="O634" t="str">
            <v>002357800</v>
          </cell>
          <cell r="P634" t="str">
            <v>รพช.F3 &gt;15,000 to 25,000</v>
          </cell>
          <cell r="Q634">
            <v>0</v>
          </cell>
          <cell r="R634">
            <v>0</v>
          </cell>
        </row>
        <row r="635">
          <cell r="A635" t="str">
            <v>28020</v>
          </cell>
          <cell r="B635" t="str">
            <v>โรงพยาบาลบ้านด่าน</v>
          </cell>
          <cell r="C635" t="str">
            <v>บ้านด่าน,รพช.</v>
          </cell>
          <cell r="D635" t="str">
            <v>บ้านด่าน</v>
          </cell>
          <cell r="E635">
            <v>9</v>
          </cell>
          <cell r="F635" t="str">
            <v>โรงพยาบาลชุมชน</v>
          </cell>
          <cell r="G635" t="str">
            <v>รพช.</v>
          </cell>
          <cell r="H635">
            <v>31</v>
          </cell>
          <cell r="I635" t="str">
            <v>บุรีรัมย์</v>
          </cell>
          <cell r="J635" t="str">
            <v>22</v>
          </cell>
          <cell r="K635" t="str">
            <v>S</v>
          </cell>
          <cell r="L635" t="str">
            <v>F3</v>
          </cell>
          <cell r="M635">
            <v>2</v>
          </cell>
          <cell r="N635" t="str">
            <v>F3 &gt;=25,000</v>
          </cell>
          <cell r="O635" t="str">
            <v>002802000</v>
          </cell>
          <cell r="P635" t="str">
            <v>รพช.F3 &lt;=15,000</v>
          </cell>
          <cell r="Q635">
            <v>0</v>
          </cell>
          <cell r="R635">
            <v>0</v>
          </cell>
        </row>
        <row r="636">
          <cell r="A636" t="str">
            <v>10668</v>
          </cell>
          <cell r="B636" t="str">
            <v>โรงพยาบาลสุรินทร์</v>
          </cell>
          <cell r="C636" t="str">
            <v>สุรินทร์,รพศ.</v>
          </cell>
          <cell r="D636" t="str">
            <v>สุรินทร์</v>
          </cell>
          <cell r="E636">
            <v>9</v>
          </cell>
          <cell r="F636" t="str">
            <v>โรงพยาบาลศูนย์</v>
          </cell>
          <cell r="G636" t="str">
            <v>รพศ.</v>
          </cell>
          <cell r="H636">
            <v>32</v>
          </cell>
          <cell r="I636" t="str">
            <v>สุรินทร์</v>
          </cell>
          <cell r="J636" t="str">
            <v>832</v>
          </cell>
          <cell r="K636">
            <v>0</v>
          </cell>
          <cell r="L636" t="str">
            <v>A</v>
          </cell>
          <cell r="M636">
            <v>19</v>
          </cell>
          <cell r="N636" t="str">
            <v>A &gt;700 to &lt;1000</v>
          </cell>
          <cell r="O636" t="str">
            <v>001066800</v>
          </cell>
          <cell r="P636" t="str">
            <v>รพศ.A &gt;700 to 1,000</v>
          </cell>
          <cell r="Q636">
            <v>0</v>
          </cell>
          <cell r="R636">
            <v>0</v>
          </cell>
        </row>
        <row r="637">
          <cell r="A637" t="str">
            <v>10915</v>
          </cell>
          <cell r="B637" t="str">
            <v>โรงพยาบาลชุมพลบุรี</v>
          </cell>
          <cell r="C637" t="str">
            <v>ชุมพลบุรี,รพช.</v>
          </cell>
          <cell r="D637" t="str">
            <v>ชุมพลบุรี</v>
          </cell>
          <cell r="E637">
            <v>9</v>
          </cell>
          <cell r="F637" t="str">
            <v>โรงพยาบาลชุมชน</v>
          </cell>
          <cell r="G637" t="str">
            <v>รพช.</v>
          </cell>
          <cell r="H637">
            <v>32</v>
          </cell>
          <cell r="I637" t="str">
            <v>สุรินทร์</v>
          </cell>
          <cell r="J637" t="str">
            <v>66</v>
          </cell>
          <cell r="K637" t="str">
            <v>S</v>
          </cell>
          <cell r="L637" t="str">
            <v>F2</v>
          </cell>
          <cell r="M637">
            <v>6</v>
          </cell>
          <cell r="N637" t="str">
            <v>F2 60,000-90,000</v>
          </cell>
          <cell r="O637" t="str">
            <v>001091500</v>
          </cell>
          <cell r="P637" t="str">
            <v>รพช.F2 &gt;30,000 to 60,000</v>
          </cell>
          <cell r="Q637">
            <v>0</v>
          </cell>
          <cell r="R637">
            <v>0</v>
          </cell>
        </row>
        <row r="638">
          <cell r="A638" t="str">
            <v>10916</v>
          </cell>
          <cell r="B638" t="str">
            <v>โรงพยาบาลท่าตูม</v>
          </cell>
          <cell r="C638" t="str">
            <v>ท่าตูม,รพช.</v>
          </cell>
          <cell r="D638" t="str">
            <v>ท่าตูม</v>
          </cell>
          <cell r="E638">
            <v>9</v>
          </cell>
          <cell r="F638" t="str">
            <v>โรงพยาบาลชุมชน</v>
          </cell>
          <cell r="G638" t="str">
            <v>รพช.</v>
          </cell>
          <cell r="H638">
            <v>32</v>
          </cell>
          <cell r="I638" t="str">
            <v>สุรินทร์</v>
          </cell>
          <cell r="J638" t="str">
            <v>94</v>
          </cell>
          <cell r="K638" t="str">
            <v>S</v>
          </cell>
          <cell r="L638" t="str">
            <v>F1</v>
          </cell>
          <cell r="M638">
            <v>10</v>
          </cell>
          <cell r="N638" t="str">
            <v>F1 50,000-100,000</v>
          </cell>
          <cell r="O638" t="str">
            <v>001091600</v>
          </cell>
          <cell r="P638" t="str">
            <v>รพช.F1 &gt;50,000 to 100,000</v>
          </cell>
          <cell r="Q638">
            <v>0</v>
          </cell>
          <cell r="R638">
            <v>0</v>
          </cell>
        </row>
        <row r="639">
          <cell r="A639" t="str">
            <v>10917</v>
          </cell>
          <cell r="B639" t="str">
            <v>โรงพยาบาลจอมพระ</v>
          </cell>
          <cell r="C639" t="str">
            <v>จอมพระ,รพช.</v>
          </cell>
          <cell r="D639" t="str">
            <v>จอมพระ</v>
          </cell>
          <cell r="E639">
            <v>9</v>
          </cell>
          <cell r="F639" t="str">
            <v>โรงพยาบาลชุมชน</v>
          </cell>
          <cell r="G639" t="str">
            <v>รพช.</v>
          </cell>
          <cell r="H639">
            <v>32</v>
          </cell>
          <cell r="I639" t="str">
            <v>สุรินทร์</v>
          </cell>
          <cell r="J639" t="str">
            <v>60</v>
          </cell>
          <cell r="K639">
            <v>0</v>
          </cell>
          <cell r="L639" t="str">
            <v>F2</v>
          </cell>
          <cell r="M639">
            <v>6</v>
          </cell>
          <cell r="N639" t="str">
            <v>F2 60,000-90,000</v>
          </cell>
          <cell r="O639" t="str">
            <v>001091700</v>
          </cell>
          <cell r="P639" t="str">
            <v>รพช.F2 &gt;30,000 to 60,000</v>
          </cell>
          <cell r="Q639">
            <v>0</v>
          </cell>
          <cell r="R639">
            <v>0</v>
          </cell>
        </row>
        <row r="640">
          <cell r="A640" t="str">
            <v>10918</v>
          </cell>
          <cell r="B640" t="str">
            <v>โรงพยาบาลปราสาท</v>
          </cell>
          <cell r="C640" t="str">
            <v>ปราสาท,รพท.</v>
          </cell>
          <cell r="D640" t="str">
            <v>ปราสาท</v>
          </cell>
          <cell r="E640">
            <v>9</v>
          </cell>
          <cell r="F640" t="str">
            <v>โรงพยาบาลทั่วไป</v>
          </cell>
          <cell r="G640" t="str">
            <v>รพท.</v>
          </cell>
          <cell r="H640">
            <v>32</v>
          </cell>
          <cell r="I640" t="str">
            <v>สุรินทร์</v>
          </cell>
          <cell r="J640" t="str">
            <v>183</v>
          </cell>
          <cell r="K640">
            <v>0</v>
          </cell>
          <cell r="L640" t="str">
            <v>M1</v>
          </cell>
          <cell r="M640">
            <v>14</v>
          </cell>
          <cell r="N640" t="str">
            <v>M1 &lt;=200</v>
          </cell>
          <cell r="O640" t="str">
            <v>001091800</v>
          </cell>
          <cell r="P640" t="str">
            <v>รพท.M1 &lt;=200</v>
          </cell>
          <cell r="Q640">
            <v>0</v>
          </cell>
          <cell r="R640">
            <v>0</v>
          </cell>
        </row>
        <row r="641">
          <cell r="A641" t="str">
            <v>10919</v>
          </cell>
          <cell r="B641" t="str">
            <v>โรงพยาบาลกาบเชิง</v>
          </cell>
          <cell r="C641" t="str">
            <v>กาบเชิง,รพช.</v>
          </cell>
          <cell r="D641" t="str">
            <v>กาบเชิง</v>
          </cell>
          <cell r="E641">
            <v>9</v>
          </cell>
          <cell r="F641" t="str">
            <v>โรงพยาบาลชุมชน</v>
          </cell>
          <cell r="G641" t="str">
            <v>รพช.</v>
          </cell>
          <cell r="H641">
            <v>32</v>
          </cell>
          <cell r="I641" t="str">
            <v>สุรินทร์</v>
          </cell>
          <cell r="J641" t="str">
            <v>85</v>
          </cell>
          <cell r="K641">
            <v>0</v>
          </cell>
          <cell r="L641" t="str">
            <v>F2</v>
          </cell>
          <cell r="M641">
            <v>6</v>
          </cell>
          <cell r="N641" t="str">
            <v>F2 60,000-90,000</v>
          </cell>
          <cell r="O641" t="str">
            <v>001091900</v>
          </cell>
          <cell r="P641" t="str">
            <v>รพช.F2 &gt;30,000 to 60,000</v>
          </cell>
          <cell r="Q641">
            <v>0</v>
          </cell>
          <cell r="R641">
            <v>0</v>
          </cell>
        </row>
        <row r="642">
          <cell r="A642" t="str">
            <v>10920</v>
          </cell>
          <cell r="B642" t="str">
            <v>โรงพยาบาลรัตนบุรี</v>
          </cell>
          <cell r="C642" t="str">
            <v>รัตนบุรี,รพช.</v>
          </cell>
          <cell r="D642" t="str">
            <v>รัตนบุรี</v>
          </cell>
          <cell r="E642">
            <v>9</v>
          </cell>
          <cell r="F642" t="str">
            <v>โรงพยาบาลชุมชน</v>
          </cell>
          <cell r="G642" t="str">
            <v>รพช.</v>
          </cell>
          <cell r="H642">
            <v>32</v>
          </cell>
          <cell r="I642" t="str">
            <v>สุรินทร์</v>
          </cell>
          <cell r="J642" t="str">
            <v>120</v>
          </cell>
          <cell r="K642">
            <v>0</v>
          </cell>
          <cell r="L642" t="str">
            <v>M2</v>
          </cell>
          <cell r="M642">
            <v>13</v>
          </cell>
          <cell r="N642" t="str">
            <v>M2 &gt;100</v>
          </cell>
          <cell r="O642" t="str">
            <v>001092000</v>
          </cell>
          <cell r="P642" t="str">
            <v>รพช.M2 &gt;100</v>
          </cell>
          <cell r="Q642">
            <v>0</v>
          </cell>
          <cell r="R642">
            <v>0</v>
          </cell>
        </row>
        <row r="643">
          <cell r="A643" t="str">
            <v>10921</v>
          </cell>
          <cell r="B643" t="str">
            <v>โรงพยาบาลสนม</v>
          </cell>
          <cell r="C643" t="str">
            <v>สนม,รพช.</v>
          </cell>
          <cell r="D643" t="str">
            <v>สนม</v>
          </cell>
          <cell r="E643">
            <v>9</v>
          </cell>
          <cell r="F643" t="str">
            <v>โรงพยาบาลชุมชน</v>
          </cell>
          <cell r="G643" t="str">
            <v>รพช.</v>
          </cell>
          <cell r="H643">
            <v>32</v>
          </cell>
          <cell r="I643" t="str">
            <v>สุรินทร์</v>
          </cell>
          <cell r="J643" t="str">
            <v>44</v>
          </cell>
          <cell r="K643">
            <v>0</v>
          </cell>
          <cell r="L643" t="str">
            <v>F2</v>
          </cell>
          <cell r="M643">
            <v>5</v>
          </cell>
          <cell r="N643" t="str">
            <v>F2 30,000-=60,000</v>
          </cell>
          <cell r="O643" t="str">
            <v>001092100</v>
          </cell>
          <cell r="P643" t="str">
            <v>รพช.F2 &lt;=30,000</v>
          </cell>
          <cell r="Q643">
            <v>0</v>
          </cell>
          <cell r="R643">
            <v>0</v>
          </cell>
        </row>
        <row r="644">
          <cell r="A644" t="str">
            <v>10922</v>
          </cell>
          <cell r="B644" t="str">
            <v>โรงพยาบาลศีขรภูมิ</v>
          </cell>
          <cell r="C644" t="str">
            <v>ศีขรภูมิ,รพช.</v>
          </cell>
          <cell r="D644" t="str">
            <v>ศีขรภูมิ</v>
          </cell>
          <cell r="E644">
            <v>9</v>
          </cell>
          <cell r="F644" t="str">
            <v>โรงพยาบาลชุมชน</v>
          </cell>
          <cell r="G644" t="str">
            <v>รพช.</v>
          </cell>
          <cell r="H644">
            <v>32</v>
          </cell>
          <cell r="I644" t="str">
            <v>สุรินทร์</v>
          </cell>
          <cell r="J644" t="str">
            <v>150</v>
          </cell>
          <cell r="K644">
            <v>0</v>
          </cell>
          <cell r="L644" t="str">
            <v>M2</v>
          </cell>
          <cell r="M644">
            <v>13</v>
          </cell>
          <cell r="N644" t="str">
            <v>M2 &gt;100</v>
          </cell>
          <cell r="O644" t="str">
            <v>001092200</v>
          </cell>
          <cell r="P644" t="str">
            <v>รพช.M2 &gt;100</v>
          </cell>
          <cell r="Q644">
            <v>0</v>
          </cell>
          <cell r="R644">
            <v>0</v>
          </cell>
        </row>
        <row r="645">
          <cell r="A645" t="str">
            <v>10923</v>
          </cell>
          <cell r="B645" t="str">
            <v>โรงพยาบาลสังขะ</v>
          </cell>
          <cell r="C645" t="str">
            <v>สังขะ,รพช.</v>
          </cell>
          <cell r="D645" t="str">
            <v>สังขะ</v>
          </cell>
          <cell r="E645">
            <v>9</v>
          </cell>
          <cell r="F645" t="str">
            <v>โรงพยาบาลชุมชน</v>
          </cell>
          <cell r="G645" t="str">
            <v>รพช.</v>
          </cell>
          <cell r="H645">
            <v>32</v>
          </cell>
          <cell r="I645" t="str">
            <v>สุรินทร์</v>
          </cell>
          <cell r="J645" t="str">
            <v>153</v>
          </cell>
          <cell r="K645">
            <v>0</v>
          </cell>
          <cell r="L645" t="str">
            <v>M2</v>
          </cell>
          <cell r="M645">
            <v>13</v>
          </cell>
          <cell r="N645" t="str">
            <v>M2 &gt;100</v>
          </cell>
          <cell r="O645" t="str">
            <v>001092300</v>
          </cell>
          <cell r="P645" t="str">
            <v>รพช.M2 &gt;100</v>
          </cell>
          <cell r="Q645">
            <v>0</v>
          </cell>
          <cell r="R645">
            <v>0</v>
          </cell>
        </row>
        <row r="646">
          <cell r="A646" t="str">
            <v>10924</v>
          </cell>
          <cell r="B646" t="str">
            <v>โรงพยาบาลลำดวน</v>
          </cell>
          <cell r="C646" t="str">
            <v>ลำดวน,รพช.</v>
          </cell>
          <cell r="D646" t="str">
            <v>ลำดวน</v>
          </cell>
          <cell r="E646">
            <v>9</v>
          </cell>
          <cell r="F646" t="str">
            <v>โรงพยาบาลชุมชน</v>
          </cell>
          <cell r="G646" t="str">
            <v>รพช.</v>
          </cell>
          <cell r="H646">
            <v>32</v>
          </cell>
          <cell r="I646" t="str">
            <v>สุรินทร์</v>
          </cell>
          <cell r="J646" t="str">
            <v>115</v>
          </cell>
          <cell r="K646">
            <v>0</v>
          </cell>
          <cell r="L646" t="str">
            <v>F2</v>
          </cell>
          <cell r="M646">
            <v>6</v>
          </cell>
          <cell r="N646" t="str">
            <v>F2 30,000-=60,000</v>
          </cell>
          <cell r="O646" t="str">
            <v>001092400</v>
          </cell>
          <cell r="P646" t="str">
            <v>รพช.F2 &gt;30,000 to 60,000</v>
          </cell>
          <cell r="Q646">
            <v>0</v>
          </cell>
          <cell r="R646">
            <v>0</v>
          </cell>
        </row>
        <row r="647">
          <cell r="A647" t="str">
            <v>10925</v>
          </cell>
          <cell r="B647" t="str">
            <v>โรงพยาบาลสำโรงทาบ</v>
          </cell>
          <cell r="C647" t="str">
            <v>สำโรงทาบ,รพช.</v>
          </cell>
          <cell r="D647" t="str">
            <v>สำโรงทาบ</v>
          </cell>
          <cell r="E647">
            <v>9</v>
          </cell>
          <cell r="F647" t="str">
            <v>โรงพยาบาลชุมชน</v>
          </cell>
          <cell r="G647" t="str">
            <v>รพช.</v>
          </cell>
          <cell r="H647">
            <v>32</v>
          </cell>
          <cell r="I647" t="str">
            <v>สุรินทร์</v>
          </cell>
          <cell r="J647" t="str">
            <v>48</v>
          </cell>
          <cell r="K647">
            <v>0</v>
          </cell>
          <cell r="L647" t="str">
            <v>F2</v>
          </cell>
          <cell r="M647">
            <v>6</v>
          </cell>
          <cell r="N647" t="str">
            <v>F2 30,000-=60,000</v>
          </cell>
          <cell r="O647" t="str">
            <v>001092500</v>
          </cell>
          <cell r="P647" t="str">
            <v>รพช.F2 &gt;30,000 to 60,000</v>
          </cell>
          <cell r="Q647">
            <v>0</v>
          </cell>
          <cell r="R647">
            <v>0</v>
          </cell>
        </row>
        <row r="648">
          <cell r="A648" t="str">
            <v>10926</v>
          </cell>
          <cell r="B648" t="str">
            <v>โรงพยาบาลบัวเชด</v>
          </cell>
          <cell r="C648" t="str">
            <v>บัวเชด,รพช.</v>
          </cell>
          <cell r="D648" t="str">
            <v>บัวเชด</v>
          </cell>
          <cell r="E648">
            <v>9</v>
          </cell>
          <cell r="F648" t="str">
            <v>โรงพยาบาลชุมชน</v>
          </cell>
          <cell r="G648" t="str">
            <v>รพช.</v>
          </cell>
          <cell r="H648">
            <v>32</v>
          </cell>
          <cell r="I648" t="str">
            <v>สุรินทร์</v>
          </cell>
          <cell r="J648" t="str">
            <v>43</v>
          </cell>
          <cell r="K648">
            <v>0</v>
          </cell>
          <cell r="L648" t="str">
            <v>F2</v>
          </cell>
          <cell r="M648">
            <v>6</v>
          </cell>
          <cell r="N648" t="str">
            <v>F2 30,000-=60,000</v>
          </cell>
          <cell r="O648" t="str">
            <v>001092600</v>
          </cell>
          <cell r="P648" t="str">
            <v>รพช.F2 &gt;30,000 to 60,000</v>
          </cell>
          <cell r="Q648">
            <v>0</v>
          </cell>
          <cell r="R648">
            <v>0</v>
          </cell>
        </row>
        <row r="649">
          <cell r="A649" t="str">
            <v>22302</v>
          </cell>
          <cell r="B649" t="str">
            <v>โรงพยาบาลพนมดงรัก เฉลิมพระเกียรติ 80 พรรษา</v>
          </cell>
          <cell r="C649" t="str">
            <v>พนมดงรัก เฉลิมพระเกียรติ 80 พรรษา,รพช.</v>
          </cell>
          <cell r="D649" t="str">
            <v>พนมดงรัก เฉลิมพระเกียรติ 80 พรรษา</v>
          </cell>
          <cell r="E649">
            <v>9</v>
          </cell>
          <cell r="F649" t="str">
            <v>โรงพยาบาลชุมชน</v>
          </cell>
          <cell r="G649" t="str">
            <v>รพช.</v>
          </cell>
          <cell r="H649">
            <v>32</v>
          </cell>
          <cell r="I649" t="str">
            <v>สุรินทร์</v>
          </cell>
          <cell r="J649" t="str">
            <v>38</v>
          </cell>
          <cell r="K649">
            <v>0</v>
          </cell>
          <cell r="L649" t="str">
            <v>F2</v>
          </cell>
          <cell r="M649">
            <v>5</v>
          </cell>
          <cell r="N649" t="str">
            <v>F2 30,000-=60,000</v>
          </cell>
          <cell r="O649" t="str">
            <v>002230200</v>
          </cell>
          <cell r="P649" t="str">
            <v>รพช.F2 &lt;=30,000</v>
          </cell>
          <cell r="Q649">
            <v>0</v>
          </cell>
          <cell r="R649">
            <v>0</v>
          </cell>
        </row>
        <row r="650">
          <cell r="A650" t="str">
            <v>27842</v>
          </cell>
          <cell r="B650" t="str">
            <v>โรงพยาบาลเขวาสินรินทร์</v>
          </cell>
          <cell r="C650" t="str">
            <v>เขวาสินรินทร์,รพช.</v>
          </cell>
          <cell r="D650" t="str">
            <v>เขวาสินรินทร์</v>
          </cell>
          <cell r="E650">
            <v>9</v>
          </cell>
          <cell r="F650" t="str">
            <v>โรงพยาบาลชุมชน</v>
          </cell>
          <cell r="G650" t="str">
            <v>รพช.</v>
          </cell>
          <cell r="H650">
            <v>32</v>
          </cell>
          <cell r="I650" t="str">
            <v>สุรินทร์</v>
          </cell>
          <cell r="J650" t="str">
            <v>11</v>
          </cell>
          <cell r="K650" t="str">
            <v>S</v>
          </cell>
          <cell r="L650" t="str">
            <v>F3</v>
          </cell>
          <cell r="M650">
            <v>3</v>
          </cell>
          <cell r="N650" t="str">
            <v>F3 &gt;=25,000</v>
          </cell>
          <cell r="O650" t="str">
            <v>002784200</v>
          </cell>
          <cell r="P650" t="str">
            <v>รพช.F3 &gt;15,000 to 25,000</v>
          </cell>
          <cell r="Q650">
            <v>0</v>
          </cell>
          <cell r="R650">
            <v>0</v>
          </cell>
        </row>
        <row r="651">
          <cell r="A651" t="str">
            <v>27843</v>
          </cell>
          <cell r="B651" t="str">
            <v>โรงพยาบาลศรีณรงค์</v>
          </cell>
          <cell r="C651" t="str">
            <v>ศรีณรงค์,รพช.</v>
          </cell>
          <cell r="D651" t="str">
            <v>ศรีณรงค์</v>
          </cell>
          <cell r="E651">
            <v>9</v>
          </cell>
          <cell r="F651" t="str">
            <v>โรงพยาบาลชุมชน</v>
          </cell>
          <cell r="G651" t="str">
            <v>รพช.</v>
          </cell>
          <cell r="H651">
            <v>32</v>
          </cell>
          <cell r="I651" t="str">
            <v>สุรินทร์</v>
          </cell>
          <cell r="J651" t="str">
            <v>30</v>
          </cell>
          <cell r="K651">
            <v>0</v>
          </cell>
          <cell r="L651" t="str">
            <v>F3</v>
          </cell>
          <cell r="M651">
            <v>4</v>
          </cell>
          <cell r="N651" t="str">
            <v>F3 &gt;=25,000</v>
          </cell>
          <cell r="O651" t="str">
            <v>002784300</v>
          </cell>
          <cell r="P651" t="str">
            <v>รพช.F3 &gt;25,000</v>
          </cell>
          <cell r="Q651">
            <v>0</v>
          </cell>
          <cell r="R651">
            <v>0</v>
          </cell>
        </row>
        <row r="652">
          <cell r="A652" t="str">
            <v>27844</v>
          </cell>
          <cell r="B652" t="str">
            <v>โรงพยาบาลโนนนารายณ์</v>
          </cell>
          <cell r="C652" t="str">
            <v>โนนนารายณ์,รพช.</v>
          </cell>
          <cell r="D652" t="str">
            <v>โนนนารายณ์</v>
          </cell>
          <cell r="E652">
            <v>9</v>
          </cell>
          <cell r="F652" t="str">
            <v>โรงพยาบาลชุมชน</v>
          </cell>
          <cell r="G652" t="str">
            <v>รพช.</v>
          </cell>
          <cell r="H652">
            <v>32</v>
          </cell>
          <cell r="I652" t="str">
            <v>สุรินทร์</v>
          </cell>
          <cell r="J652" t="str">
            <v>10</v>
          </cell>
          <cell r="K652" t="str">
            <v>S</v>
          </cell>
          <cell r="L652" t="str">
            <v>F3</v>
          </cell>
          <cell r="M652">
            <v>3</v>
          </cell>
          <cell r="N652" t="str">
            <v>F3 &gt;=25,000</v>
          </cell>
          <cell r="O652" t="str">
            <v>002784400</v>
          </cell>
          <cell r="P652" t="str">
            <v>รพช.F3 &gt;15,000 to 25,000</v>
          </cell>
          <cell r="Q652">
            <v>0</v>
          </cell>
          <cell r="R652">
            <v>0</v>
          </cell>
        </row>
        <row r="653">
          <cell r="A653" t="str">
            <v>04007</v>
          </cell>
          <cell r="B653" t="str">
            <v>โรงพยาบาลซับใหญ่</v>
          </cell>
          <cell r="C653" t="str">
            <v>ซับใหญ่,รพช.</v>
          </cell>
          <cell r="D653" t="str">
            <v>ซับใหญ่</v>
          </cell>
          <cell r="E653">
            <v>9</v>
          </cell>
          <cell r="F653" t="str">
            <v>โรงพยาบาลชุมชน</v>
          </cell>
          <cell r="G653" t="str">
            <v>รพช.</v>
          </cell>
          <cell r="H653">
            <v>36</v>
          </cell>
          <cell r="I653" t="str">
            <v>ชัยภูมิ</v>
          </cell>
          <cell r="J653" t="str">
            <v>10</v>
          </cell>
          <cell r="K653">
            <v>0</v>
          </cell>
          <cell r="L653" t="str">
            <v>F3</v>
          </cell>
          <cell r="M653">
            <v>2</v>
          </cell>
          <cell r="N653" t="str">
            <v>F3 &lt;=15,000</v>
          </cell>
          <cell r="O653" t="str">
            <v>000400700</v>
          </cell>
          <cell r="P653" t="str">
            <v>รพช.F3 &lt;=15,000</v>
          </cell>
          <cell r="Q653">
            <v>0</v>
          </cell>
          <cell r="R653">
            <v>0</v>
          </cell>
        </row>
        <row r="654">
          <cell r="A654" t="str">
            <v>10702</v>
          </cell>
          <cell r="B654" t="str">
            <v>โรงพยาบาลชัยภูมิ</v>
          </cell>
          <cell r="C654" t="str">
            <v>ชัยภูมิ,รพท.</v>
          </cell>
          <cell r="D654" t="str">
            <v>ชัยภูมิ</v>
          </cell>
          <cell r="E654">
            <v>9</v>
          </cell>
          <cell r="F654" t="str">
            <v>โรงพยาบาลทั่วไป</v>
          </cell>
          <cell r="G654" t="str">
            <v>รพท.</v>
          </cell>
          <cell r="H654">
            <v>36</v>
          </cell>
          <cell r="I654" t="str">
            <v>ชัยภูมิ</v>
          </cell>
          <cell r="J654" t="str">
            <v>614</v>
          </cell>
          <cell r="K654">
            <v>0</v>
          </cell>
          <cell r="L654" t="str">
            <v>S</v>
          </cell>
          <cell r="M654">
            <v>17</v>
          </cell>
          <cell r="N654" t="str">
            <v>S &gt;400</v>
          </cell>
          <cell r="O654" t="str">
            <v>001070200</v>
          </cell>
          <cell r="P654" t="str">
            <v>รพท.S &gt;400</v>
          </cell>
          <cell r="Q654">
            <v>0</v>
          </cell>
          <cell r="R654">
            <v>0</v>
          </cell>
        </row>
        <row r="655">
          <cell r="A655" t="str">
            <v>10970</v>
          </cell>
          <cell r="B655" t="str">
            <v>โรงพยาบาลบ้านเขว้า</v>
          </cell>
          <cell r="C655" t="str">
            <v>บ้านเขว้า,รพช.</v>
          </cell>
          <cell r="D655" t="str">
            <v>บ้านเขว้า</v>
          </cell>
          <cell r="E655">
            <v>9</v>
          </cell>
          <cell r="F655" t="str">
            <v>โรงพยาบาลชุมชน</v>
          </cell>
          <cell r="G655" t="str">
            <v>รพช.</v>
          </cell>
          <cell r="H655">
            <v>36</v>
          </cell>
          <cell r="I655" t="str">
            <v>ชัยภูมิ</v>
          </cell>
          <cell r="J655" t="str">
            <v>50</v>
          </cell>
          <cell r="K655">
            <v>0</v>
          </cell>
          <cell r="L655" t="str">
            <v>F2</v>
          </cell>
          <cell r="M655">
            <v>6</v>
          </cell>
          <cell r="N655" t="str">
            <v>F2 30,000-=60,000</v>
          </cell>
          <cell r="O655" t="str">
            <v>001097000</v>
          </cell>
          <cell r="P655" t="str">
            <v>รพช.F2 &gt;30,000 to 60,000</v>
          </cell>
          <cell r="Q655">
            <v>0</v>
          </cell>
          <cell r="R655">
            <v>0</v>
          </cell>
        </row>
        <row r="656">
          <cell r="A656" t="str">
            <v>10971</v>
          </cell>
          <cell r="B656" t="str">
            <v>โรงพยาบาลคอนสวรรค์</v>
          </cell>
          <cell r="C656" t="str">
            <v>คอนสวรรค์,รพช.</v>
          </cell>
          <cell r="D656" t="str">
            <v>คอนสวรรค์</v>
          </cell>
          <cell r="E656">
            <v>9</v>
          </cell>
          <cell r="F656" t="str">
            <v>โรงพยาบาลชุมชน</v>
          </cell>
          <cell r="G656" t="str">
            <v>รพช.</v>
          </cell>
          <cell r="H656">
            <v>36</v>
          </cell>
          <cell r="I656" t="str">
            <v>ชัยภูมิ</v>
          </cell>
          <cell r="J656" t="str">
            <v>30</v>
          </cell>
          <cell r="K656">
            <v>0</v>
          </cell>
          <cell r="L656" t="str">
            <v>F2</v>
          </cell>
          <cell r="M656">
            <v>6</v>
          </cell>
          <cell r="N656" t="str">
            <v>F2 30,000-=60,000</v>
          </cell>
          <cell r="O656" t="str">
            <v>001097100</v>
          </cell>
          <cell r="P656" t="str">
            <v>รพช.F2 &gt;30,000 to 60,000</v>
          </cell>
          <cell r="Q656">
            <v>0</v>
          </cell>
          <cell r="R656">
            <v>0</v>
          </cell>
        </row>
        <row r="657">
          <cell r="A657" t="str">
            <v>10972</v>
          </cell>
          <cell r="B657" t="str">
            <v>โรงพยาบาลเกษตรสมบูรณ์</v>
          </cell>
          <cell r="C657" t="str">
            <v>เกษตรสมบูรณ์,รพช.</v>
          </cell>
          <cell r="D657" t="str">
            <v>เกษตรสมบูรณ์</v>
          </cell>
          <cell r="E657">
            <v>9</v>
          </cell>
          <cell r="F657" t="str">
            <v>โรงพยาบาลชุมชน</v>
          </cell>
          <cell r="G657" t="str">
            <v>รพช.</v>
          </cell>
          <cell r="H657">
            <v>36</v>
          </cell>
          <cell r="I657" t="str">
            <v>ชัยภูมิ</v>
          </cell>
          <cell r="J657" t="str">
            <v>78</v>
          </cell>
          <cell r="K657">
            <v>0</v>
          </cell>
          <cell r="L657" t="str">
            <v>F2</v>
          </cell>
          <cell r="M657">
            <v>7</v>
          </cell>
          <cell r="N657" t="str">
            <v>F2 &gt;=90,000</v>
          </cell>
          <cell r="O657" t="str">
            <v>001097200</v>
          </cell>
          <cell r="P657" t="str">
            <v>รพช.F2 &gt;60,000 to 90,000</v>
          </cell>
          <cell r="Q657">
            <v>0</v>
          </cell>
          <cell r="R657">
            <v>0</v>
          </cell>
        </row>
        <row r="658">
          <cell r="A658" t="str">
            <v>10973</v>
          </cell>
          <cell r="B658" t="str">
            <v>โรงพยาบาลหนองบัวแดง</v>
          </cell>
          <cell r="C658" t="str">
            <v>หนองบัวแดง,รพช.</v>
          </cell>
          <cell r="D658" t="str">
            <v>หนองบัวแดง</v>
          </cell>
          <cell r="E658">
            <v>9</v>
          </cell>
          <cell r="F658" t="str">
            <v>โรงพยาบาลชุมชน</v>
          </cell>
          <cell r="G658" t="str">
            <v>รพช.</v>
          </cell>
          <cell r="H658">
            <v>36</v>
          </cell>
          <cell r="I658" t="str">
            <v>ชัยภูมิ</v>
          </cell>
          <cell r="J658" t="str">
            <v>79</v>
          </cell>
          <cell r="K658">
            <v>0</v>
          </cell>
          <cell r="L658" t="str">
            <v>M2</v>
          </cell>
          <cell r="M658">
            <v>12</v>
          </cell>
          <cell r="N658" t="str">
            <v>M2 &lt;=100</v>
          </cell>
          <cell r="O658" t="str">
            <v>001097300</v>
          </cell>
          <cell r="P658" t="str">
            <v>รพช.M2 &lt;=100</v>
          </cell>
          <cell r="Q658">
            <v>0</v>
          </cell>
          <cell r="R658">
            <v>0</v>
          </cell>
        </row>
        <row r="659">
          <cell r="A659" t="str">
            <v>10974</v>
          </cell>
          <cell r="B659" t="str">
            <v>โรงพยาบาลจัตุรัส</v>
          </cell>
          <cell r="C659" t="str">
            <v>จัตุรัส,รพช.</v>
          </cell>
          <cell r="D659" t="str">
            <v>จัตุรัส</v>
          </cell>
          <cell r="E659">
            <v>9</v>
          </cell>
          <cell r="F659" t="str">
            <v>โรงพยาบาลชุมชน</v>
          </cell>
          <cell r="G659" t="str">
            <v>รพช.</v>
          </cell>
          <cell r="H659">
            <v>36</v>
          </cell>
          <cell r="I659" t="str">
            <v>ชัยภูมิ</v>
          </cell>
          <cell r="J659" t="str">
            <v>60</v>
          </cell>
          <cell r="K659">
            <v>0</v>
          </cell>
          <cell r="L659" t="str">
            <v>F1</v>
          </cell>
          <cell r="M659">
            <v>10</v>
          </cell>
          <cell r="N659" t="str">
            <v>F1 50,000-100,000</v>
          </cell>
          <cell r="O659" t="str">
            <v>001097400</v>
          </cell>
          <cell r="P659" t="str">
            <v>รพช.F1 &gt;50,000 to 100,000</v>
          </cell>
          <cell r="Q659">
            <v>0</v>
          </cell>
          <cell r="R659">
            <v>0</v>
          </cell>
        </row>
        <row r="660">
          <cell r="A660" t="str">
            <v>10975</v>
          </cell>
          <cell r="B660" t="str">
            <v>โรงพยาบาลบำเหน็จณรงค์</v>
          </cell>
          <cell r="C660" t="str">
            <v>บำเหน็จณรงค์,รพช.</v>
          </cell>
          <cell r="D660" t="str">
            <v>บำเหน็จณรงค์</v>
          </cell>
          <cell r="E660">
            <v>9</v>
          </cell>
          <cell r="F660" t="str">
            <v>โรงพยาบาลชุมชน</v>
          </cell>
          <cell r="G660" t="str">
            <v>รพช.</v>
          </cell>
          <cell r="H660">
            <v>36</v>
          </cell>
          <cell r="I660" t="str">
            <v>ชัยภูมิ</v>
          </cell>
          <cell r="J660" t="str">
            <v>75</v>
          </cell>
          <cell r="K660">
            <v>0</v>
          </cell>
          <cell r="L660" t="str">
            <v>F1</v>
          </cell>
          <cell r="M660">
            <v>9</v>
          </cell>
          <cell r="N660" t="str">
            <v>F1 50,000-100,000</v>
          </cell>
          <cell r="O660" t="str">
            <v>001097500</v>
          </cell>
          <cell r="P660" t="str">
            <v>รพช.F1 &lt;=50,000</v>
          </cell>
          <cell r="Q660">
            <v>0</v>
          </cell>
          <cell r="R660">
            <v>0</v>
          </cell>
        </row>
        <row r="661">
          <cell r="A661" t="str">
            <v>10976</v>
          </cell>
          <cell r="B661" t="str">
            <v>โรงพยาบาลหนองบัวระเหว</v>
          </cell>
          <cell r="C661" t="str">
            <v>หนองบัวระเหว,รพช.</v>
          </cell>
          <cell r="D661" t="str">
            <v>หนองบัวระเหว</v>
          </cell>
          <cell r="E661">
            <v>9</v>
          </cell>
          <cell r="F661" t="str">
            <v>โรงพยาบาลชุมชน</v>
          </cell>
          <cell r="G661" t="str">
            <v>รพช.</v>
          </cell>
          <cell r="H661">
            <v>36</v>
          </cell>
          <cell r="I661" t="str">
            <v>ชัยภูมิ</v>
          </cell>
          <cell r="J661" t="str">
            <v>30</v>
          </cell>
          <cell r="K661">
            <v>0</v>
          </cell>
          <cell r="L661" t="str">
            <v>F2</v>
          </cell>
          <cell r="M661">
            <v>5</v>
          </cell>
          <cell r="N661" t="str">
            <v>F2 30,000-=60,000</v>
          </cell>
          <cell r="O661" t="str">
            <v>001097600</v>
          </cell>
          <cell r="P661" t="str">
            <v>รพช.F2 &lt;=30,000</v>
          </cell>
          <cell r="Q661">
            <v>0</v>
          </cell>
          <cell r="R661">
            <v>0</v>
          </cell>
        </row>
        <row r="662">
          <cell r="A662" t="str">
            <v>10977</v>
          </cell>
          <cell r="B662" t="str">
            <v>โรงพยาบาลเทพสถิต</v>
          </cell>
          <cell r="C662" t="str">
            <v>เทพสถิต,รพช.</v>
          </cell>
          <cell r="D662" t="str">
            <v>เทพสถิต</v>
          </cell>
          <cell r="E662">
            <v>9</v>
          </cell>
          <cell r="F662" t="str">
            <v>โรงพยาบาลชุมชน</v>
          </cell>
          <cell r="G662" t="str">
            <v>รพช.</v>
          </cell>
          <cell r="H662">
            <v>36</v>
          </cell>
          <cell r="I662" t="str">
            <v>ชัยภูมิ</v>
          </cell>
          <cell r="J662" t="str">
            <v>30</v>
          </cell>
          <cell r="K662">
            <v>0</v>
          </cell>
          <cell r="L662" t="str">
            <v>F2</v>
          </cell>
          <cell r="M662">
            <v>6</v>
          </cell>
          <cell r="N662" t="str">
            <v>F2 60,000-90,000</v>
          </cell>
          <cell r="O662" t="str">
            <v>001097700</v>
          </cell>
          <cell r="P662" t="str">
            <v>รพช.F2 &gt;30,000 to 60,000</v>
          </cell>
          <cell r="Q662">
            <v>0</v>
          </cell>
          <cell r="R662">
            <v>0</v>
          </cell>
        </row>
        <row r="663">
          <cell r="A663" t="str">
            <v>10978</v>
          </cell>
          <cell r="B663" t="str">
            <v>โรงพยาบาลภูเขียวเฉลิมพระเกียรติ</v>
          </cell>
          <cell r="C663" t="str">
            <v>ภูเขียวเฉลิมพระเกียรติ,รพช.</v>
          </cell>
          <cell r="D663" t="str">
            <v>ภูเขียวเฉลิมพระเกียรติ</v>
          </cell>
          <cell r="E663">
            <v>9</v>
          </cell>
          <cell r="F663" t="str">
            <v>โรงพยาบาลชุมชน</v>
          </cell>
          <cell r="G663" t="str">
            <v>รพช.</v>
          </cell>
          <cell r="H663">
            <v>36</v>
          </cell>
          <cell r="I663" t="str">
            <v>ชัยภูมิ</v>
          </cell>
          <cell r="J663" t="str">
            <v>179</v>
          </cell>
          <cell r="K663">
            <v>0</v>
          </cell>
          <cell r="L663" t="str">
            <v>M2</v>
          </cell>
          <cell r="M663">
            <v>14</v>
          </cell>
          <cell r="N663" t="str">
            <v>M2 &gt;100</v>
          </cell>
          <cell r="O663" t="str">
            <v>001097800</v>
          </cell>
          <cell r="P663" t="str">
            <v>รพท.M1 &lt;=200</v>
          </cell>
          <cell r="Q663">
            <v>0</v>
          </cell>
          <cell r="R663">
            <v>0</v>
          </cell>
        </row>
        <row r="664">
          <cell r="A664" t="str">
            <v>10979</v>
          </cell>
          <cell r="B664" t="str">
            <v>โรงพยาบาลบ้านแท่น</v>
          </cell>
          <cell r="C664" t="str">
            <v>บ้านแท่น,รพช.</v>
          </cell>
          <cell r="D664" t="str">
            <v>บ้านแท่น</v>
          </cell>
          <cell r="E664">
            <v>9</v>
          </cell>
          <cell r="F664" t="str">
            <v>โรงพยาบาลชุมชน</v>
          </cell>
          <cell r="G664" t="str">
            <v>รพช.</v>
          </cell>
          <cell r="H664">
            <v>36</v>
          </cell>
          <cell r="I664" t="str">
            <v>ชัยภูมิ</v>
          </cell>
          <cell r="J664" t="str">
            <v>30</v>
          </cell>
          <cell r="K664">
            <v>0</v>
          </cell>
          <cell r="L664" t="str">
            <v>F2</v>
          </cell>
          <cell r="M664">
            <v>6</v>
          </cell>
          <cell r="N664" t="str">
            <v>F2 30,000-=60,000</v>
          </cell>
          <cell r="O664" t="str">
            <v>001097900</v>
          </cell>
          <cell r="P664" t="str">
            <v>รพช.F2 &gt;30,000 to 60,000</v>
          </cell>
          <cell r="Q664">
            <v>0</v>
          </cell>
          <cell r="R664">
            <v>0</v>
          </cell>
        </row>
        <row r="665">
          <cell r="A665" t="str">
            <v>10980</v>
          </cell>
          <cell r="B665" t="str">
            <v>โรงพยาบาลแก้งคร้อ</v>
          </cell>
          <cell r="C665" t="str">
            <v>แก้งคร้อ,รพช.</v>
          </cell>
          <cell r="D665" t="str">
            <v>แก้งคร้อ</v>
          </cell>
          <cell r="E665">
            <v>9</v>
          </cell>
          <cell r="F665" t="str">
            <v>โรงพยาบาลชุมชน</v>
          </cell>
          <cell r="G665" t="str">
            <v>รพช.</v>
          </cell>
          <cell r="H665">
            <v>36</v>
          </cell>
          <cell r="I665" t="str">
            <v>ชัยภูมิ</v>
          </cell>
          <cell r="J665" t="str">
            <v>92</v>
          </cell>
          <cell r="K665">
            <v>0</v>
          </cell>
          <cell r="L665" t="str">
            <v>M2</v>
          </cell>
          <cell r="M665">
            <v>12</v>
          </cell>
          <cell r="N665" t="str">
            <v>M2 &lt;=100</v>
          </cell>
          <cell r="O665" t="str">
            <v>001098000</v>
          </cell>
          <cell r="P665" t="str">
            <v>รพช.M2 &lt;=100</v>
          </cell>
          <cell r="Q665">
            <v>0</v>
          </cell>
          <cell r="R665">
            <v>0</v>
          </cell>
        </row>
        <row r="666">
          <cell r="A666" t="str">
            <v>10981</v>
          </cell>
          <cell r="B666" t="str">
            <v>โรงพยาบาลคอนสาร</v>
          </cell>
          <cell r="C666" t="str">
            <v>คอนสาร,รพช.</v>
          </cell>
          <cell r="D666" t="str">
            <v>คอนสาร</v>
          </cell>
          <cell r="E666">
            <v>9</v>
          </cell>
          <cell r="F666" t="str">
            <v>โรงพยาบาลชุมชน</v>
          </cell>
          <cell r="G666" t="str">
            <v>รพช.</v>
          </cell>
          <cell r="H666">
            <v>36</v>
          </cell>
          <cell r="I666" t="str">
            <v>ชัยภูมิ</v>
          </cell>
          <cell r="J666" t="str">
            <v>30</v>
          </cell>
          <cell r="K666">
            <v>0</v>
          </cell>
          <cell r="L666" t="str">
            <v>F2</v>
          </cell>
          <cell r="M666">
            <v>6</v>
          </cell>
          <cell r="N666" t="str">
            <v>F2 60,000-90,000</v>
          </cell>
          <cell r="O666" t="str">
            <v>001098100</v>
          </cell>
          <cell r="P666" t="str">
            <v>รพช.F2 &gt;30,000 to 60,000</v>
          </cell>
          <cell r="Q666">
            <v>0</v>
          </cell>
          <cell r="R666">
            <v>0</v>
          </cell>
        </row>
        <row r="667">
          <cell r="A667" t="str">
            <v>10982</v>
          </cell>
          <cell r="B667" t="str">
            <v>โรงพยาบาลภักดีชุมพล</v>
          </cell>
          <cell r="C667" t="str">
            <v>ภักดีชุมพล,รพช.</v>
          </cell>
          <cell r="D667" t="str">
            <v>ภักดีชุมพล</v>
          </cell>
          <cell r="E667">
            <v>9</v>
          </cell>
          <cell r="F667" t="str">
            <v>โรงพยาบาลชุมชน</v>
          </cell>
          <cell r="G667" t="str">
            <v>รพช.</v>
          </cell>
          <cell r="H667">
            <v>36</v>
          </cell>
          <cell r="I667" t="str">
            <v>ชัยภูมิ</v>
          </cell>
          <cell r="J667" t="str">
            <v>30</v>
          </cell>
          <cell r="K667">
            <v>0</v>
          </cell>
          <cell r="L667" t="str">
            <v>F2</v>
          </cell>
          <cell r="M667">
            <v>5</v>
          </cell>
          <cell r="N667" t="str">
            <v>F2 30,000-=60,000</v>
          </cell>
          <cell r="O667" t="str">
            <v>001098200</v>
          </cell>
          <cell r="P667" t="str">
            <v>รพช.F2 &lt;=30,000</v>
          </cell>
          <cell r="Q667">
            <v>0</v>
          </cell>
          <cell r="R667">
            <v>0</v>
          </cell>
        </row>
        <row r="668">
          <cell r="A668" t="str">
            <v>10983</v>
          </cell>
          <cell r="B668" t="str">
            <v>โรงพยาบาลเนินสง่า</v>
          </cell>
          <cell r="C668" t="str">
            <v>เนินสง่า,รพช.</v>
          </cell>
          <cell r="D668" t="str">
            <v>เนินสง่า</v>
          </cell>
          <cell r="E668">
            <v>9</v>
          </cell>
          <cell r="F668" t="str">
            <v>โรงพยาบาลชุมชน</v>
          </cell>
          <cell r="G668" t="str">
            <v>รพช.</v>
          </cell>
          <cell r="H668">
            <v>36</v>
          </cell>
          <cell r="I668" t="str">
            <v>ชัยภูมิ</v>
          </cell>
          <cell r="J668" t="str">
            <v>30</v>
          </cell>
          <cell r="K668">
            <v>0</v>
          </cell>
          <cell r="L668" t="str">
            <v>F2</v>
          </cell>
          <cell r="M668">
            <v>5</v>
          </cell>
          <cell r="N668" t="str">
            <v>F2 &lt;=30,000</v>
          </cell>
          <cell r="O668" t="str">
            <v>001098300</v>
          </cell>
          <cell r="P668" t="str">
            <v>รพช.F2 &lt;=30,000</v>
          </cell>
          <cell r="Q668">
            <v>0</v>
          </cell>
          <cell r="R668">
            <v>0</v>
          </cell>
        </row>
        <row r="669">
          <cell r="A669" t="str">
            <v>10700</v>
          </cell>
          <cell r="B669" t="str">
            <v>โรงพยาบาลศรีสะเกษ</v>
          </cell>
          <cell r="C669" t="str">
            <v>ศรีสะเกษ,รพท.</v>
          </cell>
          <cell r="D669" t="str">
            <v>ศรีสะเกษ</v>
          </cell>
          <cell r="E669">
            <v>10</v>
          </cell>
          <cell r="F669" t="str">
            <v>โรงพยาบาลทั่วไป</v>
          </cell>
          <cell r="G669" t="str">
            <v>รพท.</v>
          </cell>
          <cell r="H669">
            <v>33</v>
          </cell>
          <cell r="I669" t="str">
            <v>ศรีสะเกษ</v>
          </cell>
          <cell r="J669" t="str">
            <v>689</v>
          </cell>
          <cell r="K669" t="str">
            <v>S</v>
          </cell>
          <cell r="L669" t="str">
            <v>S</v>
          </cell>
          <cell r="M669">
            <v>17</v>
          </cell>
          <cell r="N669" t="str">
            <v>S &gt;400</v>
          </cell>
          <cell r="O669" t="str">
            <v>001070000</v>
          </cell>
          <cell r="P669" t="str">
            <v>รพท.S &gt;400</v>
          </cell>
          <cell r="Q669">
            <v>0</v>
          </cell>
          <cell r="R669">
            <v>0</v>
          </cell>
        </row>
        <row r="670">
          <cell r="A670" t="str">
            <v>10927</v>
          </cell>
          <cell r="B670" t="str">
            <v>โรงพยาบาลยางชุมน้อย</v>
          </cell>
          <cell r="C670" t="str">
            <v>ยางชุมน้อย,รพช.</v>
          </cell>
          <cell r="D670" t="str">
            <v>ยางชุมน้อย</v>
          </cell>
          <cell r="E670">
            <v>10</v>
          </cell>
          <cell r="F670" t="str">
            <v>โรงพยาบาลชุมชน</v>
          </cell>
          <cell r="G670" t="str">
            <v>รพช.</v>
          </cell>
          <cell r="H670">
            <v>33</v>
          </cell>
          <cell r="I670" t="str">
            <v>ศรีสะเกษ</v>
          </cell>
          <cell r="J670" t="str">
            <v>30</v>
          </cell>
          <cell r="K670" t="str">
            <v>S</v>
          </cell>
          <cell r="L670" t="str">
            <v>F2</v>
          </cell>
          <cell r="M670">
            <v>5</v>
          </cell>
          <cell r="N670" t="str">
            <v>F2 30,000-=60,000</v>
          </cell>
          <cell r="O670" t="str">
            <v>001092700</v>
          </cell>
          <cell r="P670" t="str">
            <v>รพช.F2 &lt;=30,000</v>
          </cell>
          <cell r="Q670">
            <v>0</v>
          </cell>
          <cell r="R670">
            <v>0</v>
          </cell>
        </row>
        <row r="671">
          <cell r="A671" t="str">
            <v>10928</v>
          </cell>
          <cell r="B671" t="str">
            <v>โรงพยาบาลกันทรารมย์</v>
          </cell>
          <cell r="C671" t="str">
            <v>กันทรารมย์,รพช.</v>
          </cell>
          <cell r="D671" t="str">
            <v>กันทรารมย์</v>
          </cell>
          <cell r="E671">
            <v>10</v>
          </cell>
          <cell r="F671" t="str">
            <v>โรงพยาบาลชุมชน</v>
          </cell>
          <cell r="G671" t="str">
            <v>รพช.</v>
          </cell>
          <cell r="H671">
            <v>33</v>
          </cell>
          <cell r="I671" t="str">
            <v>ศรีสะเกษ</v>
          </cell>
          <cell r="J671" t="str">
            <v>90</v>
          </cell>
          <cell r="K671" t="str">
            <v>S</v>
          </cell>
          <cell r="L671" t="str">
            <v>F2</v>
          </cell>
          <cell r="M671">
            <v>10</v>
          </cell>
          <cell r="N671" t="str">
            <v>F2 &gt;=90,000</v>
          </cell>
          <cell r="O671" t="str">
            <v>001092800</v>
          </cell>
          <cell r="P671" t="str">
            <v>รพช.F1 &gt;50,000 to 100,000</v>
          </cell>
          <cell r="Q671">
            <v>0</v>
          </cell>
          <cell r="R671">
            <v>0</v>
          </cell>
        </row>
        <row r="672">
          <cell r="A672" t="str">
            <v>10929</v>
          </cell>
          <cell r="B672" t="str">
            <v>โรงพยาบาลกันทรลักษ์</v>
          </cell>
          <cell r="C672" t="str">
            <v>กันทรลักษ์,รพช.</v>
          </cell>
          <cell r="D672" t="str">
            <v>กันทรลักษ์</v>
          </cell>
          <cell r="E672">
            <v>10</v>
          </cell>
          <cell r="F672" t="str">
            <v>โรงพยาบาลชุมชน</v>
          </cell>
          <cell r="G672" t="str">
            <v>รพช.</v>
          </cell>
          <cell r="H672">
            <v>33</v>
          </cell>
          <cell r="I672" t="str">
            <v>ศรีสะเกษ</v>
          </cell>
          <cell r="J672" t="str">
            <v>204</v>
          </cell>
          <cell r="K672" t="str">
            <v>S</v>
          </cell>
          <cell r="L672" t="str">
            <v>M2</v>
          </cell>
          <cell r="M672">
            <v>13</v>
          </cell>
          <cell r="N672" t="str">
            <v>M2 &gt;100</v>
          </cell>
          <cell r="O672" t="str">
            <v>001092900</v>
          </cell>
          <cell r="P672" t="str">
            <v>รพช.M2 &gt;100</v>
          </cell>
          <cell r="Q672">
            <v>0</v>
          </cell>
          <cell r="R672">
            <v>0</v>
          </cell>
        </row>
        <row r="673">
          <cell r="A673" t="str">
            <v>10930</v>
          </cell>
          <cell r="B673" t="str">
            <v>โรงพยาบาลขุขันธ์</v>
          </cell>
          <cell r="C673" t="str">
            <v>ขุขันธ์,รพช.</v>
          </cell>
          <cell r="D673" t="str">
            <v>ขุขันธ์</v>
          </cell>
          <cell r="E673">
            <v>10</v>
          </cell>
          <cell r="F673" t="str">
            <v>โรงพยาบาลชุมชน</v>
          </cell>
          <cell r="G673" t="str">
            <v>รพช.</v>
          </cell>
          <cell r="H673">
            <v>33</v>
          </cell>
          <cell r="I673" t="str">
            <v>ศรีสะเกษ</v>
          </cell>
          <cell r="J673" t="str">
            <v>109</v>
          </cell>
          <cell r="K673" t="str">
            <v>S</v>
          </cell>
          <cell r="L673" t="str">
            <v>M2</v>
          </cell>
          <cell r="M673">
            <v>13</v>
          </cell>
          <cell r="N673" t="str">
            <v>M2 &gt;100</v>
          </cell>
          <cell r="O673" t="str">
            <v>001093000</v>
          </cell>
          <cell r="P673" t="str">
            <v>รพช.M2 &gt;100</v>
          </cell>
          <cell r="Q673">
            <v>0</v>
          </cell>
          <cell r="R673">
            <v>0</v>
          </cell>
        </row>
        <row r="674">
          <cell r="A674" t="str">
            <v>10931</v>
          </cell>
          <cell r="B674" t="str">
            <v>โรงพยาบาลไพรบึง</v>
          </cell>
          <cell r="C674" t="str">
            <v>ไพรบึง,รพช.</v>
          </cell>
          <cell r="D674" t="str">
            <v>ไพรบึง</v>
          </cell>
          <cell r="E674">
            <v>10</v>
          </cell>
          <cell r="F674" t="str">
            <v>โรงพยาบาลชุมชน</v>
          </cell>
          <cell r="G674" t="str">
            <v>รพช.</v>
          </cell>
          <cell r="H674">
            <v>33</v>
          </cell>
          <cell r="I674" t="str">
            <v>ศรีสะเกษ</v>
          </cell>
          <cell r="J674" t="str">
            <v>36</v>
          </cell>
          <cell r="K674" t="str">
            <v>S</v>
          </cell>
          <cell r="L674" t="str">
            <v>F2</v>
          </cell>
          <cell r="M674">
            <v>6</v>
          </cell>
          <cell r="N674" t="str">
            <v>F2 30,000-=60,000</v>
          </cell>
          <cell r="O674" t="str">
            <v>001093100</v>
          </cell>
          <cell r="P674" t="str">
            <v>รพช.F2 &gt;30,000 to 60,000</v>
          </cell>
          <cell r="Q674">
            <v>0</v>
          </cell>
          <cell r="R674">
            <v>0</v>
          </cell>
        </row>
        <row r="675">
          <cell r="A675" t="str">
            <v>10932</v>
          </cell>
          <cell r="B675" t="str">
            <v>โรงพยาบาลปรางค์กู่</v>
          </cell>
          <cell r="C675" t="str">
            <v>ปรางค์กู่,รพช.</v>
          </cell>
          <cell r="D675" t="str">
            <v>ปรางค์กู่</v>
          </cell>
          <cell r="E675">
            <v>10</v>
          </cell>
          <cell r="F675" t="str">
            <v>โรงพยาบาลชุมชน</v>
          </cell>
          <cell r="G675" t="str">
            <v>รพช.</v>
          </cell>
          <cell r="H675">
            <v>33</v>
          </cell>
          <cell r="I675" t="str">
            <v>ศรีสะเกษ</v>
          </cell>
          <cell r="J675" t="str">
            <v>40</v>
          </cell>
          <cell r="K675" t="str">
            <v>S</v>
          </cell>
          <cell r="L675" t="str">
            <v>F2</v>
          </cell>
          <cell r="M675">
            <v>6</v>
          </cell>
          <cell r="N675" t="str">
            <v>F2 60,000-90,000</v>
          </cell>
          <cell r="O675" t="str">
            <v>001093200</v>
          </cell>
          <cell r="P675" t="str">
            <v>รพช.F2 &gt;30,000 to 60,000</v>
          </cell>
          <cell r="Q675">
            <v>0</v>
          </cell>
          <cell r="R675">
            <v>0</v>
          </cell>
        </row>
        <row r="676">
          <cell r="A676" t="str">
            <v>10933</v>
          </cell>
          <cell r="B676" t="str">
            <v>โรงพยาบาลขุนหาญ</v>
          </cell>
          <cell r="C676" t="str">
            <v>ขุนหาญ,รพช.</v>
          </cell>
          <cell r="D676" t="str">
            <v>ขุนหาญ</v>
          </cell>
          <cell r="E676">
            <v>10</v>
          </cell>
          <cell r="F676" t="str">
            <v>โรงพยาบาลชุมชน</v>
          </cell>
          <cell r="G676" t="str">
            <v>รพช.</v>
          </cell>
          <cell r="H676">
            <v>33</v>
          </cell>
          <cell r="I676" t="str">
            <v>ศรีสะเกษ</v>
          </cell>
          <cell r="J676" t="str">
            <v>94</v>
          </cell>
          <cell r="K676" t="str">
            <v>S</v>
          </cell>
          <cell r="L676" t="str">
            <v>F1</v>
          </cell>
          <cell r="M676">
            <v>10</v>
          </cell>
          <cell r="N676" t="str">
            <v>F1 &gt;=100,000</v>
          </cell>
          <cell r="O676" t="str">
            <v>001093300</v>
          </cell>
          <cell r="P676" t="str">
            <v>รพช.F1 &gt;50,000 to 100,000</v>
          </cell>
          <cell r="Q676">
            <v>0</v>
          </cell>
          <cell r="R676">
            <v>0</v>
          </cell>
        </row>
        <row r="677">
          <cell r="A677" t="str">
            <v>10934</v>
          </cell>
          <cell r="B677" t="str">
            <v>โรงพยาบาลราษีไศล</v>
          </cell>
          <cell r="C677" t="str">
            <v>ราษีไศล,รพช.</v>
          </cell>
          <cell r="D677" t="str">
            <v>ราษีไศล</v>
          </cell>
          <cell r="E677">
            <v>10</v>
          </cell>
          <cell r="F677" t="str">
            <v>โรงพยาบาลชุมชน</v>
          </cell>
          <cell r="G677" t="str">
            <v>รพช.</v>
          </cell>
          <cell r="H677">
            <v>33</v>
          </cell>
          <cell r="I677" t="str">
            <v>ศรีสะเกษ</v>
          </cell>
          <cell r="J677" t="str">
            <v>94</v>
          </cell>
          <cell r="K677" t="str">
            <v>S</v>
          </cell>
          <cell r="L677" t="str">
            <v>F1</v>
          </cell>
          <cell r="M677">
            <v>10</v>
          </cell>
          <cell r="N677" t="str">
            <v>F1 50,000-100,000</v>
          </cell>
          <cell r="O677" t="str">
            <v>001093400</v>
          </cell>
          <cell r="P677" t="str">
            <v>รพช.F1 &gt;50,000 to 100,000</v>
          </cell>
          <cell r="Q677">
            <v>0</v>
          </cell>
          <cell r="R677">
            <v>0</v>
          </cell>
        </row>
        <row r="678">
          <cell r="A678" t="str">
            <v>10935</v>
          </cell>
          <cell r="B678" t="str">
            <v>โรงพยาบาลอุทุมพรพิสัย</v>
          </cell>
          <cell r="C678" t="str">
            <v>อุทุมพรพิสัย,รพช.</v>
          </cell>
          <cell r="D678" t="str">
            <v>อุทุมพรพิสัย</v>
          </cell>
          <cell r="E678">
            <v>10</v>
          </cell>
          <cell r="F678" t="str">
            <v>โรงพยาบาลชุมชน</v>
          </cell>
          <cell r="G678" t="str">
            <v>รพช.</v>
          </cell>
          <cell r="H678">
            <v>33</v>
          </cell>
          <cell r="I678" t="str">
            <v>ศรีสะเกษ</v>
          </cell>
          <cell r="J678" t="str">
            <v>100</v>
          </cell>
          <cell r="K678" t="str">
            <v>S</v>
          </cell>
          <cell r="L678" t="str">
            <v>M2</v>
          </cell>
          <cell r="M678">
            <v>13</v>
          </cell>
          <cell r="N678" t="str">
            <v>M2 &lt;=100</v>
          </cell>
          <cell r="O678" t="str">
            <v>001093500</v>
          </cell>
          <cell r="P678" t="str">
            <v>รพช.M2 &gt;100</v>
          </cell>
          <cell r="Q678">
            <v>0</v>
          </cell>
          <cell r="R678">
            <v>0</v>
          </cell>
        </row>
        <row r="679">
          <cell r="A679" t="str">
            <v>10936</v>
          </cell>
          <cell r="B679" t="str">
            <v>โรงพยาบาลบึงบูรพ์</v>
          </cell>
          <cell r="C679" t="str">
            <v>บึงบูรพ์,รพช.</v>
          </cell>
          <cell r="D679" t="str">
            <v>บึงบูรพ์</v>
          </cell>
          <cell r="E679">
            <v>10</v>
          </cell>
          <cell r="F679" t="str">
            <v>โรงพยาบาลชุมชน</v>
          </cell>
          <cell r="G679" t="str">
            <v>รพช.</v>
          </cell>
          <cell r="H679">
            <v>33</v>
          </cell>
          <cell r="I679" t="str">
            <v>ศรีสะเกษ</v>
          </cell>
          <cell r="J679" t="str">
            <v>30</v>
          </cell>
          <cell r="K679" t="str">
            <v>S</v>
          </cell>
          <cell r="L679" t="str">
            <v>F2</v>
          </cell>
          <cell r="M679">
            <v>5</v>
          </cell>
          <cell r="N679" t="str">
            <v>F2 &lt;=30,000</v>
          </cell>
          <cell r="O679" t="str">
            <v>001093600</v>
          </cell>
          <cell r="P679" t="str">
            <v>รพช.F2 &lt;=30,000</v>
          </cell>
          <cell r="Q679">
            <v>0</v>
          </cell>
          <cell r="R679">
            <v>0</v>
          </cell>
        </row>
        <row r="680">
          <cell r="A680" t="str">
            <v>10937</v>
          </cell>
          <cell r="B680" t="str">
            <v>โรงพยาบาลห้วยทับทัน</v>
          </cell>
          <cell r="C680" t="str">
            <v>ห้วยทับทัน,รพช.</v>
          </cell>
          <cell r="D680" t="str">
            <v>ห้วยทับทัน</v>
          </cell>
          <cell r="E680">
            <v>10</v>
          </cell>
          <cell r="F680" t="str">
            <v>โรงพยาบาลชุมชน</v>
          </cell>
          <cell r="G680" t="str">
            <v>รพช.</v>
          </cell>
          <cell r="H680">
            <v>33</v>
          </cell>
          <cell r="I680" t="str">
            <v>ศรีสะเกษ</v>
          </cell>
          <cell r="J680" t="str">
            <v>30</v>
          </cell>
          <cell r="K680" t="str">
            <v>S</v>
          </cell>
          <cell r="L680" t="str">
            <v>F2</v>
          </cell>
          <cell r="M680">
            <v>6</v>
          </cell>
          <cell r="N680" t="str">
            <v>F2 30,000-=60,000</v>
          </cell>
          <cell r="O680" t="str">
            <v>001093700</v>
          </cell>
          <cell r="P680" t="str">
            <v>รพช.F2 &gt;30,000 to 60,000</v>
          </cell>
          <cell r="Q680">
            <v>0</v>
          </cell>
          <cell r="R680">
            <v>0</v>
          </cell>
        </row>
        <row r="681">
          <cell r="A681" t="str">
            <v>10938</v>
          </cell>
          <cell r="B681" t="str">
            <v>โรงพยาบาลโนนคูณ</v>
          </cell>
          <cell r="C681" t="str">
            <v>โนนคูณ,รพช.</v>
          </cell>
          <cell r="D681" t="str">
            <v>โนนคูณ</v>
          </cell>
          <cell r="E681">
            <v>10</v>
          </cell>
          <cell r="F681" t="str">
            <v>โรงพยาบาลชุมชน</v>
          </cell>
          <cell r="G681" t="str">
            <v>รพช.</v>
          </cell>
          <cell r="H681">
            <v>33</v>
          </cell>
          <cell r="I681" t="str">
            <v>ศรีสะเกษ</v>
          </cell>
          <cell r="J681" t="str">
            <v>30</v>
          </cell>
          <cell r="K681" t="str">
            <v>S</v>
          </cell>
          <cell r="L681" t="str">
            <v>F2</v>
          </cell>
          <cell r="M681">
            <v>5</v>
          </cell>
          <cell r="N681" t="str">
            <v>F2 30,000-=60,000</v>
          </cell>
          <cell r="O681" t="str">
            <v>001093800</v>
          </cell>
          <cell r="P681" t="str">
            <v>รพช.F2 &lt;=30,000</v>
          </cell>
          <cell r="Q681">
            <v>0</v>
          </cell>
          <cell r="R681">
            <v>0</v>
          </cell>
        </row>
        <row r="682">
          <cell r="A682" t="str">
            <v>10939</v>
          </cell>
          <cell r="B682" t="str">
            <v>โรงพยาบาลศรีรัตนะ</v>
          </cell>
          <cell r="C682" t="str">
            <v>ศรีรัตนะ,รพช.</v>
          </cell>
          <cell r="D682" t="str">
            <v>ศรีรัตนะ</v>
          </cell>
          <cell r="E682">
            <v>10</v>
          </cell>
          <cell r="F682" t="str">
            <v>โรงพยาบาลชุมชน</v>
          </cell>
          <cell r="G682" t="str">
            <v>รพช.</v>
          </cell>
          <cell r="H682">
            <v>33</v>
          </cell>
          <cell r="I682" t="str">
            <v>ศรีสะเกษ</v>
          </cell>
          <cell r="J682" t="str">
            <v>65</v>
          </cell>
          <cell r="K682" t="str">
            <v>S</v>
          </cell>
          <cell r="L682" t="str">
            <v>F2</v>
          </cell>
          <cell r="M682">
            <v>6</v>
          </cell>
          <cell r="N682" t="str">
            <v>F2 30,000-=60,000</v>
          </cell>
          <cell r="O682" t="str">
            <v>001093900</v>
          </cell>
          <cell r="P682" t="str">
            <v>รพช.F2 &gt;30,000 to 60,000</v>
          </cell>
          <cell r="Q682">
            <v>0</v>
          </cell>
          <cell r="R682">
            <v>0</v>
          </cell>
        </row>
        <row r="683">
          <cell r="A683" t="str">
            <v>10940</v>
          </cell>
          <cell r="B683" t="str">
            <v>โรงพยาบาลวังหิน</v>
          </cell>
          <cell r="C683" t="str">
            <v>วังหิน,รพช.</v>
          </cell>
          <cell r="D683" t="str">
            <v>วังหิน</v>
          </cell>
          <cell r="E683">
            <v>10</v>
          </cell>
          <cell r="F683" t="str">
            <v>โรงพยาบาลชุมชน</v>
          </cell>
          <cell r="G683" t="str">
            <v>รพช.</v>
          </cell>
          <cell r="H683">
            <v>33</v>
          </cell>
          <cell r="I683" t="str">
            <v>ศรีสะเกษ</v>
          </cell>
          <cell r="J683" t="str">
            <v>37</v>
          </cell>
          <cell r="K683" t="str">
            <v>S</v>
          </cell>
          <cell r="L683" t="str">
            <v>F2</v>
          </cell>
          <cell r="M683">
            <v>6</v>
          </cell>
          <cell r="N683" t="str">
            <v>F2 30,000-=60,000</v>
          </cell>
          <cell r="O683" t="str">
            <v>001094000</v>
          </cell>
          <cell r="P683" t="str">
            <v>รพช.F2 &gt;30,000 to 60,000</v>
          </cell>
          <cell r="Q683">
            <v>0</v>
          </cell>
          <cell r="R683">
            <v>0</v>
          </cell>
        </row>
        <row r="684">
          <cell r="A684" t="str">
            <v>10941</v>
          </cell>
          <cell r="B684" t="str">
            <v>โรงพยาบาลน้ำเกลี้ยง</v>
          </cell>
          <cell r="C684" t="str">
            <v>น้ำเกลี้ยง,รพช.</v>
          </cell>
          <cell r="D684" t="str">
            <v>น้ำเกลี้ยง</v>
          </cell>
          <cell r="E684">
            <v>10</v>
          </cell>
          <cell r="F684" t="str">
            <v>โรงพยาบาลชุมชน</v>
          </cell>
          <cell r="G684" t="str">
            <v>รพช.</v>
          </cell>
          <cell r="H684">
            <v>33</v>
          </cell>
          <cell r="I684" t="str">
            <v>ศรีสะเกษ</v>
          </cell>
          <cell r="J684" t="str">
            <v>33</v>
          </cell>
          <cell r="K684" t="str">
            <v>S</v>
          </cell>
          <cell r="L684" t="str">
            <v>F2</v>
          </cell>
          <cell r="M684">
            <v>6</v>
          </cell>
          <cell r="N684" t="str">
            <v>F2 30,000-=60,000</v>
          </cell>
          <cell r="O684" t="str">
            <v>001094100</v>
          </cell>
          <cell r="P684" t="str">
            <v>รพช.F2 &gt;30,000 to 60,000</v>
          </cell>
          <cell r="Q684">
            <v>0</v>
          </cell>
          <cell r="R684">
            <v>0</v>
          </cell>
        </row>
        <row r="685">
          <cell r="A685" t="str">
            <v>10942</v>
          </cell>
          <cell r="B685" t="str">
            <v>โรงพยาบาลภูสิงห์</v>
          </cell>
          <cell r="C685" t="str">
            <v>ภูสิงห์,รพช.</v>
          </cell>
          <cell r="D685" t="str">
            <v>ภูสิงห์</v>
          </cell>
          <cell r="E685">
            <v>10</v>
          </cell>
          <cell r="F685" t="str">
            <v>โรงพยาบาลชุมชน</v>
          </cell>
          <cell r="G685" t="str">
            <v>รพช.</v>
          </cell>
          <cell r="H685">
            <v>33</v>
          </cell>
          <cell r="I685" t="str">
            <v>ศรีสะเกษ</v>
          </cell>
          <cell r="J685" t="str">
            <v>36</v>
          </cell>
          <cell r="K685" t="str">
            <v>S</v>
          </cell>
          <cell r="L685" t="str">
            <v>F2</v>
          </cell>
          <cell r="M685">
            <v>6</v>
          </cell>
          <cell r="N685" t="str">
            <v>F2 30,000-=60,000</v>
          </cell>
          <cell r="O685" t="str">
            <v>001094200</v>
          </cell>
          <cell r="P685" t="str">
            <v>รพช.F2 &gt;30,000 to 60,000</v>
          </cell>
          <cell r="Q685">
            <v>0</v>
          </cell>
          <cell r="R685">
            <v>0</v>
          </cell>
        </row>
        <row r="686">
          <cell r="A686" t="str">
            <v>10943</v>
          </cell>
          <cell r="B686" t="str">
            <v>โรงพยาบาลเมืองจันทร์</v>
          </cell>
          <cell r="C686" t="str">
            <v>เมืองจันทร์,รพช.</v>
          </cell>
          <cell r="D686" t="str">
            <v>เมืองจันทร์</v>
          </cell>
          <cell r="E686">
            <v>10</v>
          </cell>
          <cell r="F686" t="str">
            <v>โรงพยาบาลชุมชน</v>
          </cell>
          <cell r="G686" t="str">
            <v>รพช.</v>
          </cell>
          <cell r="H686">
            <v>33</v>
          </cell>
          <cell r="I686" t="str">
            <v>ศรีสะเกษ</v>
          </cell>
          <cell r="J686" t="str">
            <v>30</v>
          </cell>
          <cell r="K686" t="str">
            <v>S</v>
          </cell>
          <cell r="L686" t="str">
            <v>F2</v>
          </cell>
          <cell r="M686">
            <v>5</v>
          </cell>
          <cell r="N686" t="str">
            <v>F2 &lt;=30,000</v>
          </cell>
          <cell r="O686" t="str">
            <v>001094300</v>
          </cell>
          <cell r="P686" t="str">
            <v>รพช.F2 &lt;=30,000</v>
          </cell>
          <cell r="Q686">
            <v>0</v>
          </cell>
          <cell r="R686">
            <v>0</v>
          </cell>
        </row>
        <row r="687">
          <cell r="A687" t="str">
            <v>23125</v>
          </cell>
          <cell r="B687" t="str">
            <v>โรงพยาบาลเบญจลักษ์เฉลิมพระเกียรติ 80 พรรษา</v>
          </cell>
          <cell r="C687" t="str">
            <v>เบญจลักษ์เฉลิมพระเกียรติ 80 พรรษา,รพช.</v>
          </cell>
          <cell r="D687" t="str">
            <v>เบญจลักษ์เฉลิมพระเกียรติ 80 พรรษา</v>
          </cell>
          <cell r="E687">
            <v>10</v>
          </cell>
          <cell r="F687" t="str">
            <v>โรงพยาบาลชุมชน</v>
          </cell>
          <cell r="G687" t="str">
            <v>รพช.</v>
          </cell>
          <cell r="H687">
            <v>33</v>
          </cell>
          <cell r="I687" t="str">
            <v>ศรีสะเกษ</v>
          </cell>
          <cell r="J687" t="str">
            <v>30</v>
          </cell>
          <cell r="K687">
            <v>0</v>
          </cell>
          <cell r="L687" t="str">
            <v>F2</v>
          </cell>
          <cell r="M687">
            <v>5</v>
          </cell>
          <cell r="N687" t="str">
            <v>F2 30,000-=60,000</v>
          </cell>
          <cell r="O687" t="str">
            <v>002312500</v>
          </cell>
          <cell r="P687" t="str">
            <v>รพช.F2 &lt;=30,000</v>
          </cell>
          <cell r="Q687">
            <v>0</v>
          </cell>
          <cell r="R687">
            <v>0</v>
          </cell>
        </row>
        <row r="688">
          <cell r="A688" t="str">
            <v>28014</v>
          </cell>
          <cell r="B688" t="str">
            <v>โรงพยาบาลพยุห์</v>
          </cell>
          <cell r="C688" t="str">
            <v>พยุห์,รพช.</v>
          </cell>
          <cell r="D688" t="str">
            <v>พยุห์</v>
          </cell>
          <cell r="E688">
            <v>10</v>
          </cell>
          <cell r="F688" t="str">
            <v>โรงพยาบาลชุมชน</v>
          </cell>
          <cell r="G688" t="str">
            <v>รพช.</v>
          </cell>
          <cell r="H688">
            <v>33</v>
          </cell>
          <cell r="I688" t="str">
            <v>ศรีสะเกษ</v>
          </cell>
          <cell r="J688" t="str">
            <v>10</v>
          </cell>
          <cell r="K688" t="str">
            <v>S</v>
          </cell>
          <cell r="L688" t="str">
            <v>F3</v>
          </cell>
          <cell r="M688">
            <v>4</v>
          </cell>
          <cell r="N688" t="str">
            <v>F3 &gt;=25,000</v>
          </cell>
          <cell r="O688" t="str">
            <v>002801400</v>
          </cell>
          <cell r="P688" t="str">
            <v>รพช.F3 &gt;25,000</v>
          </cell>
          <cell r="Q688">
            <v>0</v>
          </cell>
          <cell r="R688">
            <v>0</v>
          </cell>
        </row>
        <row r="689">
          <cell r="A689" t="str">
            <v>28015</v>
          </cell>
          <cell r="B689" t="str">
            <v>โรงพยาบาลโพธิ์ศรีสุวรรณ</v>
          </cell>
          <cell r="C689" t="str">
            <v>โพธิ์ศรีสุวรรณ,รพช.</v>
          </cell>
          <cell r="D689" t="str">
            <v>โพธิ์ศรีสุวรรณ</v>
          </cell>
          <cell r="E689">
            <v>10</v>
          </cell>
          <cell r="F689" t="str">
            <v>โรงพยาบาลชุมชน</v>
          </cell>
          <cell r="G689" t="str">
            <v>รพช.</v>
          </cell>
          <cell r="H689">
            <v>33</v>
          </cell>
          <cell r="I689" t="str">
            <v>ศรีสะเกษ</v>
          </cell>
          <cell r="J689" t="str">
            <v>21</v>
          </cell>
          <cell r="K689" t="str">
            <v>S</v>
          </cell>
          <cell r="L689" t="str">
            <v>F3</v>
          </cell>
          <cell r="M689">
            <v>3</v>
          </cell>
          <cell r="N689" t="str">
            <v>F3 15,000-25,000</v>
          </cell>
          <cell r="O689" t="str">
            <v>002801500</v>
          </cell>
          <cell r="P689" t="str">
            <v>รพช.F3 &gt;15,000 to 25,000</v>
          </cell>
          <cell r="Q689">
            <v>0</v>
          </cell>
          <cell r="R689">
            <v>0</v>
          </cell>
        </row>
        <row r="690">
          <cell r="A690" t="str">
            <v>28016</v>
          </cell>
          <cell r="B690" t="str">
            <v>โรงพยาบาลศิลาลาด</v>
          </cell>
          <cell r="C690" t="str">
            <v>ศิลาลาด,รพช.</v>
          </cell>
          <cell r="D690" t="str">
            <v>ศิลาลาด</v>
          </cell>
          <cell r="E690">
            <v>10</v>
          </cell>
          <cell r="F690" t="str">
            <v>โรงพยาบาลชุมชน</v>
          </cell>
          <cell r="G690" t="str">
            <v>รพช.</v>
          </cell>
          <cell r="H690">
            <v>33</v>
          </cell>
          <cell r="I690" t="str">
            <v>ศรีสะเกษ</v>
          </cell>
          <cell r="J690" t="str">
            <v>0</v>
          </cell>
          <cell r="K690" t="str">
            <v>S</v>
          </cell>
          <cell r="L690" t="str">
            <v>F3</v>
          </cell>
          <cell r="M690">
            <v>2</v>
          </cell>
          <cell r="N690" t="str">
            <v>F3 15,000-25,000</v>
          </cell>
          <cell r="O690" t="str">
            <v>002801600</v>
          </cell>
          <cell r="P690" t="str">
            <v>รพช.F3 &lt;=15,000</v>
          </cell>
          <cell r="Q690">
            <v>0</v>
          </cell>
          <cell r="R690">
            <v>0</v>
          </cell>
        </row>
        <row r="691">
          <cell r="A691" t="str">
            <v>10669</v>
          </cell>
          <cell r="B691" t="str">
            <v>โรงพยาบาลสรรพสิทธิประสงค์</v>
          </cell>
          <cell r="C691" t="str">
            <v>สรรพสิทธิประสงค์,รพศ.</v>
          </cell>
          <cell r="D691" t="str">
            <v>สรรพสิทธิประสงค์</v>
          </cell>
          <cell r="E691">
            <v>10</v>
          </cell>
          <cell r="F691" t="str">
            <v>โรงพยาบาลศูนย์</v>
          </cell>
          <cell r="G691" t="str">
            <v>รพศ.</v>
          </cell>
          <cell r="H691">
            <v>34</v>
          </cell>
          <cell r="I691" t="str">
            <v>อุบลราชธานี</v>
          </cell>
          <cell r="J691" t="str">
            <v>1188</v>
          </cell>
          <cell r="K691">
            <v>0</v>
          </cell>
          <cell r="L691" t="str">
            <v>A</v>
          </cell>
          <cell r="M691">
            <v>20</v>
          </cell>
          <cell r="N691" t="str">
            <v>A &gt;1000</v>
          </cell>
          <cell r="O691" t="str">
            <v>001066900</v>
          </cell>
          <cell r="P691" t="str">
            <v>รพศ.A &gt;1000</v>
          </cell>
          <cell r="Q691">
            <v>0</v>
          </cell>
          <cell r="R691">
            <v>0</v>
          </cell>
        </row>
        <row r="692">
          <cell r="A692" t="str">
            <v>10944</v>
          </cell>
          <cell r="B692" t="str">
            <v>โรงพยาบาลศรีเมืองใหม่</v>
          </cell>
          <cell r="C692" t="str">
            <v>ศรีเมืองใหม่,รพช.</v>
          </cell>
          <cell r="D692" t="str">
            <v>ศรีเมืองใหม่</v>
          </cell>
          <cell r="E692">
            <v>10</v>
          </cell>
          <cell r="F692" t="str">
            <v>โรงพยาบาลชุมชน</v>
          </cell>
          <cell r="G692" t="str">
            <v>รพช.</v>
          </cell>
          <cell r="H692">
            <v>34</v>
          </cell>
          <cell r="I692" t="str">
            <v>อุบลราชธานี</v>
          </cell>
          <cell r="J692" t="str">
            <v>60</v>
          </cell>
          <cell r="K692">
            <v>0</v>
          </cell>
          <cell r="L692" t="str">
            <v>F2</v>
          </cell>
          <cell r="M692">
            <v>6</v>
          </cell>
          <cell r="N692" t="str">
            <v>F2 60,000-90,000</v>
          </cell>
          <cell r="O692" t="str">
            <v>001094400</v>
          </cell>
          <cell r="P692" t="str">
            <v>รพช.F2 &gt;30,000 to 60,000</v>
          </cell>
          <cell r="Q692">
            <v>0</v>
          </cell>
          <cell r="R692">
            <v>0</v>
          </cell>
        </row>
        <row r="693">
          <cell r="A693" t="str">
            <v>10945</v>
          </cell>
          <cell r="B693" t="str">
            <v>โรงพยาบาลโขงเจียม</v>
          </cell>
          <cell r="C693" t="str">
            <v>โขงเจียม,รพช.</v>
          </cell>
          <cell r="D693" t="str">
            <v>โขงเจียม</v>
          </cell>
          <cell r="E693">
            <v>10</v>
          </cell>
          <cell r="F693" t="str">
            <v>โรงพยาบาลชุมชน</v>
          </cell>
          <cell r="G693" t="str">
            <v>รพช.</v>
          </cell>
          <cell r="H693">
            <v>34</v>
          </cell>
          <cell r="I693" t="str">
            <v>อุบลราชธานี</v>
          </cell>
          <cell r="J693" t="str">
            <v>30</v>
          </cell>
          <cell r="K693">
            <v>0</v>
          </cell>
          <cell r="L693" t="str">
            <v>F2</v>
          </cell>
          <cell r="M693">
            <v>5</v>
          </cell>
          <cell r="N693" t="str">
            <v>F2 30,000-=60,000</v>
          </cell>
          <cell r="O693" t="str">
            <v>001094500</v>
          </cell>
          <cell r="P693" t="str">
            <v>รพช.F2 &lt;=30,000</v>
          </cell>
          <cell r="Q693">
            <v>0</v>
          </cell>
          <cell r="R693">
            <v>0</v>
          </cell>
        </row>
        <row r="694">
          <cell r="A694" t="str">
            <v>10946</v>
          </cell>
          <cell r="B694" t="str">
            <v>โรงพยาบาลเขื่องใน</v>
          </cell>
          <cell r="C694" t="str">
            <v>เขื่องใน,รพช.</v>
          </cell>
          <cell r="D694" t="str">
            <v>เขื่องใน</v>
          </cell>
          <cell r="E694">
            <v>10</v>
          </cell>
          <cell r="F694" t="str">
            <v>โรงพยาบาลชุมชน</v>
          </cell>
          <cell r="G694" t="str">
            <v>รพช.</v>
          </cell>
          <cell r="H694">
            <v>34</v>
          </cell>
          <cell r="I694" t="str">
            <v>อุบลราชธานี</v>
          </cell>
          <cell r="J694" t="str">
            <v>64</v>
          </cell>
          <cell r="K694">
            <v>0</v>
          </cell>
          <cell r="L694" t="str">
            <v>F2</v>
          </cell>
          <cell r="M694">
            <v>7</v>
          </cell>
          <cell r="N694" t="str">
            <v>F2 &gt;=90,000</v>
          </cell>
          <cell r="O694" t="str">
            <v>001094600</v>
          </cell>
          <cell r="P694" t="str">
            <v>รพช.F2 &gt;60,000 to 90,000</v>
          </cell>
          <cell r="Q694">
            <v>0</v>
          </cell>
          <cell r="R694">
            <v>0</v>
          </cell>
        </row>
        <row r="695">
          <cell r="A695" t="str">
            <v>10947</v>
          </cell>
          <cell r="B695" t="str">
            <v>โรงพยาบาลเขมราฐ</v>
          </cell>
          <cell r="C695" t="str">
            <v>เขมราฐ,รพช.</v>
          </cell>
          <cell r="D695" t="str">
            <v>เขมราฐ</v>
          </cell>
          <cell r="E695">
            <v>10</v>
          </cell>
          <cell r="F695" t="str">
            <v>โรงพยาบาลชุมชน</v>
          </cell>
          <cell r="G695" t="str">
            <v>รพช.</v>
          </cell>
          <cell r="H695">
            <v>34</v>
          </cell>
          <cell r="I695" t="str">
            <v>อุบลราชธานี</v>
          </cell>
          <cell r="J695" t="str">
            <v>78</v>
          </cell>
          <cell r="K695">
            <v>0</v>
          </cell>
          <cell r="L695" t="str">
            <v>F2</v>
          </cell>
          <cell r="M695">
            <v>7</v>
          </cell>
          <cell r="N695" t="str">
            <v>F2 60,000-90,000</v>
          </cell>
          <cell r="O695" t="str">
            <v>001094700</v>
          </cell>
          <cell r="P695" t="str">
            <v>รพช.F2 &gt;60,000 to 90,000</v>
          </cell>
          <cell r="Q695">
            <v>0</v>
          </cell>
          <cell r="R695">
            <v>0</v>
          </cell>
        </row>
        <row r="696">
          <cell r="A696" t="str">
            <v>10948</v>
          </cell>
          <cell r="B696" t="str">
            <v>โรงพยาบาลนาจะหลวย</v>
          </cell>
          <cell r="C696" t="str">
            <v>นาจะหลวย,รพช.</v>
          </cell>
          <cell r="D696" t="str">
            <v>นาจะหลวย</v>
          </cell>
          <cell r="E696">
            <v>10</v>
          </cell>
          <cell r="F696" t="str">
            <v>โรงพยาบาลชุมชน</v>
          </cell>
          <cell r="G696" t="str">
            <v>รพช.</v>
          </cell>
          <cell r="H696">
            <v>34</v>
          </cell>
          <cell r="I696" t="str">
            <v>อุบลราชธานี</v>
          </cell>
          <cell r="J696" t="str">
            <v>36</v>
          </cell>
          <cell r="K696">
            <v>0</v>
          </cell>
          <cell r="L696" t="str">
            <v>F2</v>
          </cell>
          <cell r="M696">
            <v>6</v>
          </cell>
          <cell r="N696" t="str">
            <v>F2 30,000-=60,000</v>
          </cell>
          <cell r="O696" t="str">
            <v>001094800</v>
          </cell>
          <cell r="P696" t="str">
            <v>รพช.F2 &gt;30,000 to 60,000</v>
          </cell>
          <cell r="Q696">
            <v>0</v>
          </cell>
          <cell r="R696">
            <v>0</v>
          </cell>
        </row>
        <row r="697">
          <cell r="A697" t="str">
            <v>10949</v>
          </cell>
          <cell r="B697" t="str">
            <v>โรงพยาบาลน้ำยืน</v>
          </cell>
          <cell r="C697" t="str">
            <v>น้ำยืน,รพช.</v>
          </cell>
          <cell r="D697" t="str">
            <v>น้ำยืน</v>
          </cell>
          <cell r="E697">
            <v>10</v>
          </cell>
          <cell r="F697" t="str">
            <v>โรงพยาบาลชุมชน</v>
          </cell>
          <cell r="G697" t="str">
            <v>รพช.</v>
          </cell>
          <cell r="H697">
            <v>34</v>
          </cell>
          <cell r="I697" t="str">
            <v>อุบลราชธานี</v>
          </cell>
          <cell r="J697" t="str">
            <v>60</v>
          </cell>
          <cell r="K697">
            <v>0</v>
          </cell>
          <cell r="L697" t="str">
            <v>F2</v>
          </cell>
          <cell r="M697">
            <v>6</v>
          </cell>
          <cell r="N697" t="str">
            <v>F2 60,000-90,000</v>
          </cell>
          <cell r="O697" t="str">
            <v>001094900</v>
          </cell>
          <cell r="P697" t="str">
            <v>รพช.F2 &gt;30,000 to 60,000</v>
          </cell>
          <cell r="Q697">
            <v>0</v>
          </cell>
          <cell r="R697">
            <v>0</v>
          </cell>
        </row>
        <row r="698">
          <cell r="A698" t="str">
            <v>10950</v>
          </cell>
          <cell r="B698" t="str">
            <v>โรงพยาบาลบุณฑริก</v>
          </cell>
          <cell r="C698" t="str">
            <v>บุณฑริก,รพช.</v>
          </cell>
          <cell r="D698" t="str">
            <v>บุณฑริก</v>
          </cell>
          <cell r="E698">
            <v>10</v>
          </cell>
          <cell r="F698" t="str">
            <v>โรงพยาบาลชุมชน</v>
          </cell>
          <cell r="G698" t="str">
            <v>รพช.</v>
          </cell>
          <cell r="H698">
            <v>34</v>
          </cell>
          <cell r="I698" t="str">
            <v>อุบลราชธานี</v>
          </cell>
          <cell r="J698" t="str">
            <v>47</v>
          </cell>
          <cell r="K698">
            <v>0</v>
          </cell>
          <cell r="L698" t="str">
            <v>F2</v>
          </cell>
          <cell r="M698">
            <v>7</v>
          </cell>
          <cell r="N698" t="str">
            <v>F2 &gt;=90,000</v>
          </cell>
          <cell r="O698" t="str">
            <v>001095000</v>
          </cell>
          <cell r="P698" t="str">
            <v>รพช.F2 &gt;60,000 to 90,000</v>
          </cell>
          <cell r="Q698">
            <v>0</v>
          </cell>
          <cell r="R698">
            <v>0</v>
          </cell>
        </row>
        <row r="699">
          <cell r="A699" t="str">
            <v>10951</v>
          </cell>
          <cell r="B699" t="str">
            <v>โรงพยาบาลตระการพืชผล</v>
          </cell>
          <cell r="C699" t="str">
            <v>ตระการพืชผล,รพช.</v>
          </cell>
          <cell r="D699" t="str">
            <v>ตระการพืชผล</v>
          </cell>
          <cell r="E699">
            <v>10</v>
          </cell>
          <cell r="F699" t="str">
            <v>โรงพยาบาลชุมชน</v>
          </cell>
          <cell r="G699" t="str">
            <v>รพช.</v>
          </cell>
          <cell r="H699">
            <v>34</v>
          </cell>
          <cell r="I699" t="str">
            <v>อุบลราชธานี</v>
          </cell>
          <cell r="J699" t="str">
            <v>135</v>
          </cell>
          <cell r="K699">
            <v>0</v>
          </cell>
          <cell r="L699" t="str">
            <v>M2</v>
          </cell>
          <cell r="M699">
            <v>13</v>
          </cell>
          <cell r="N699" t="str">
            <v>M2 &gt;100</v>
          </cell>
          <cell r="O699" t="str">
            <v>001095100</v>
          </cell>
          <cell r="P699" t="str">
            <v>รพช.M2 &gt;100</v>
          </cell>
          <cell r="Q699">
            <v>0</v>
          </cell>
          <cell r="R699">
            <v>0</v>
          </cell>
        </row>
        <row r="700">
          <cell r="A700" t="str">
            <v>10952</v>
          </cell>
          <cell r="B700" t="str">
            <v>โรงพยาบาลกุดข้าวปุ้น</v>
          </cell>
          <cell r="C700" t="str">
            <v>กุดข้าวปุ้น,รพช.</v>
          </cell>
          <cell r="D700" t="str">
            <v>กุดข้าวปุ้น</v>
          </cell>
          <cell r="E700">
            <v>10</v>
          </cell>
          <cell r="F700" t="str">
            <v>โรงพยาบาลชุมชน</v>
          </cell>
          <cell r="G700" t="str">
            <v>รพช.</v>
          </cell>
          <cell r="H700">
            <v>34</v>
          </cell>
          <cell r="I700" t="str">
            <v>อุบลราชธานี</v>
          </cell>
          <cell r="J700" t="str">
            <v>41</v>
          </cell>
          <cell r="K700">
            <v>0</v>
          </cell>
          <cell r="L700" t="str">
            <v>F2</v>
          </cell>
          <cell r="M700">
            <v>6</v>
          </cell>
          <cell r="N700" t="str">
            <v>F2 30,000-=60,000</v>
          </cell>
          <cell r="O700" t="str">
            <v>001095200</v>
          </cell>
          <cell r="P700" t="str">
            <v>รพช.F2 &gt;30,000 to 60,000</v>
          </cell>
          <cell r="Q700">
            <v>0</v>
          </cell>
          <cell r="R700">
            <v>0</v>
          </cell>
        </row>
        <row r="701">
          <cell r="A701" t="str">
            <v>10953</v>
          </cell>
          <cell r="B701" t="str">
            <v>โรงพยาบาลม่วงสามสิบ</v>
          </cell>
          <cell r="C701" t="str">
            <v>ม่วงสามสิบ,รพช.</v>
          </cell>
          <cell r="D701" t="str">
            <v>ม่วงสามสิบ</v>
          </cell>
          <cell r="E701">
            <v>10</v>
          </cell>
          <cell r="F701" t="str">
            <v>โรงพยาบาลชุมชน</v>
          </cell>
          <cell r="G701" t="str">
            <v>รพช.</v>
          </cell>
          <cell r="H701">
            <v>34</v>
          </cell>
          <cell r="I701" t="str">
            <v>อุบลราชธานี</v>
          </cell>
          <cell r="J701" t="str">
            <v>60</v>
          </cell>
          <cell r="K701">
            <v>0</v>
          </cell>
          <cell r="L701" t="str">
            <v>F2</v>
          </cell>
          <cell r="M701">
            <v>7</v>
          </cell>
          <cell r="N701" t="str">
            <v>F2 60,000-90,000</v>
          </cell>
          <cell r="O701" t="str">
            <v>001095300</v>
          </cell>
          <cell r="P701" t="str">
            <v>รพช.F2 &gt;60,000 to 90,000</v>
          </cell>
          <cell r="Q701">
            <v>0</v>
          </cell>
          <cell r="R701">
            <v>0</v>
          </cell>
        </row>
        <row r="702">
          <cell r="A702" t="str">
            <v>10954</v>
          </cell>
          <cell r="B702" t="str">
            <v>โรงพยาบาลวารินชำราบ</v>
          </cell>
          <cell r="C702" t="str">
            <v>วารินชำราบ,รพท.</v>
          </cell>
          <cell r="D702" t="str">
            <v>วารินชำราบ</v>
          </cell>
          <cell r="E702">
            <v>10</v>
          </cell>
          <cell r="F702" t="str">
            <v>โรงพยาบาลทั่วไป</v>
          </cell>
          <cell r="G702" t="str">
            <v>รพท.</v>
          </cell>
          <cell r="H702">
            <v>34</v>
          </cell>
          <cell r="I702" t="str">
            <v>อุบลราชธานี</v>
          </cell>
          <cell r="J702" t="str">
            <v>209</v>
          </cell>
          <cell r="K702">
            <v>0</v>
          </cell>
          <cell r="L702" t="str">
            <v>M1</v>
          </cell>
          <cell r="M702">
            <v>15</v>
          </cell>
          <cell r="N702" t="str">
            <v>M1 &gt;200</v>
          </cell>
          <cell r="O702" t="str">
            <v>001095400</v>
          </cell>
          <cell r="P702" t="str">
            <v>รพท.M1 &gt;200</v>
          </cell>
          <cell r="Q702">
            <v>0</v>
          </cell>
          <cell r="R702">
            <v>0</v>
          </cell>
        </row>
        <row r="703">
          <cell r="A703" t="str">
            <v>10956</v>
          </cell>
          <cell r="B703" t="str">
            <v>โรงพยาบาลพิบูลมังสาหาร</v>
          </cell>
          <cell r="C703" t="str">
            <v>พิบูลมังสาหาร,รพช.</v>
          </cell>
          <cell r="D703" t="str">
            <v>พิบูลมังสาหาร</v>
          </cell>
          <cell r="E703">
            <v>10</v>
          </cell>
          <cell r="F703" t="str">
            <v>โรงพยาบาลชุมชน</v>
          </cell>
          <cell r="G703" t="str">
            <v>รพช.</v>
          </cell>
          <cell r="H703">
            <v>34</v>
          </cell>
          <cell r="I703" t="str">
            <v>อุบลราชธานี</v>
          </cell>
          <cell r="J703" t="str">
            <v>105</v>
          </cell>
          <cell r="K703">
            <v>0</v>
          </cell>
          <cell r="L703" t="str">
            <v>M2</v>
          </cell>
          <cell r="M703">
            <v>13</v>
          </cell>
          <cell r="N703" t="str">
            <v>M2 &gt;100</v>
          </cell>
          <cell r="O703" t="str">
            <v>001095600</v>
          </cell>
          <cell r="P703" t="str">
            <v>รพช.M2 &gt;100</v>
          </cell>
          <cell r="Q703">
            <v>0</v>
          </cell>
          <cell r="R703">
            <v>0</v>
          </cell>
        </row>
        <row r="704">
          <cell r="A704" t="str">
            <v>10957</v>
          </cell>
          <cell r="B704" t="str">
            <v>โรงพยาบาลตาลสุม</v>
          </cell>
          <cell r="C704" t="str">
            <v>ตาลสุม,รพช.</v>
          </cell>
          <cell r="D704" t="str">
            <v>ตาลสุม</v>
          </cell>
          <cell r="E704">
            <v>10</v>
          </cell>
          <cell r="F704" t="str">
            <v>โรงพยาบาลชุมชน</v>
          </cell>
          <cell r="G704" t="str">
            <v>รพช.</v>
          </cell>
          <cell r="H704">
            <v>34</v>
          </cell>
          <cell r="I704" t="str">
            <v>อุบลราชธานี</v>
          </cell>
          <cell r="J704" t="str">
            <v>30</v>
          </cell>
          <cell r="K704">
            <v>0</v>
          </cell>
          <cell r="L704" t="str">
            <v>F2</v>
          </cell>
          <cell r="M704">
            <v>5</v>
          </cell>
          <cell r="N704" t="str">
            <v>F2 30,000-=60,000</v>
          </cell>
          <cell r="O704" t="str">
            <v>001095700</v>
          </cell>
          <cell r="P704" t="str">
            <v>รพช.F2 &lt;=30,000</v>
          </cell>
          <cell r="Q704">
            <v>0</v>
          </cell>
          <cell r="R704">
            <v>0</v>
          </cell>
        </row>
        <row r="705">
          <cell r="A705" t="str">
            <v>10958</v>
          </cell>
          <cell r="B705" t="str">
            <v>โรงพยาบาลโพธิ์ไทร</v>
          </cell>
          <cell r="C705" t="str">
            <v>โพธิ์ไทร,รพช.</v>
          </cell>
          <cell r="D705" t="str">
            <v>โพธิ์ไทร</v>
          </cell>
          <cell r="E705">
            <v>10</v>
          </cell>
          <cell r="F705" t="str">
            <v>โรงพยาบาลชุมชน</v>
          </cell>
          <cell r="G705" t="str">
            <v>รพช.</v>
          </cell>
          <cell r="H705">
            <v>34</v>
          </cell>
          <cell r="I705" t="str">
            <v>อุบลราชธานี</v>
          </cell>
          <cell r="J705" t="str">
            <v>34</v>
          </cell>
          <cell r="K705">
            <v>0</v>
          </cell>
          <cell r="L705" t="str">
            <v>F2</v>
          </cell>
          <cell r="M705">
            <v>6</v>
          </cell>
          <cell r="N705" t="str">
            <v>F2 30,000-=60,000</v>
          </cell>
          <cell r="O705" t="str">
            <v>001095800</v>
          </cell>
          <cell r="P705" t="str">
            <v>รพช.F2 &gt;30,000 to 60,000</v>
          </cell>
          <cell r="Q705">
            <v>0</v>
          </cell>
          <cell r="R705">
            <v>0</v>
          </cell>
        </row>
        <row r="706">
          <cell r="A706" t="str">
            <v>10959</v>
          </cell>
          <cell r="B706" t="str">
            <v>โรงพยาบาลสำโรง</v>
          </cell>
          <cell r="C706" t="str">
            <v>สำโรง,รพช.</v>
          </cell>
          <cell r="D706" t="str">
            <v>สำโรง</v>
          </cell>
          <cell r="E706">
            <v>10</v>
          </cell>
          <cell r="F706" t="str">
            <v>โรงพยาบาลชุมชน</v>
          </cell>
          <cell r="G706" t="str">
            <v>รพช.</v>
          </cell>
          <cell r="H706">
            <v>34</v>
          </cell>
          <cell r="I706" t="str">
            <v>อุบลราชธานี</v>
          </cell>
          <cell r="J706" t="str">
            <v>30</v>
          </cell>
          <cell r="K706">
            <v>0</v>
          </cell>
          <cell r="L706" t="str">
            <v>F2</v>
          </cell>
          <cell r="M706">
            <v>6</v>
          </cell>
          <cell r="N706" t="str">
            <v>F2 30,000-=60,000</v>
          </cell>
          <cell r="O706" t="str">
            <v>001095900</v>
          </cell>
          <cell r="P706" t="str">
            <v>รพช.F2 &gt;30,000 to 60,000</v>
          </cell>
          <cell r="Q706">
            <v>0</v>
          </cell>
          <cell r="R706">
            <v>0</v>
          </cell>
        </row>
        <row r="707">
          <cell r="A707" t="str">
            <v>10960</v>
          </cell>
          <cell r="B707" t="str">
            <v>โรงพยาบาลดอนมดแดง</v>
          </cell>
          <cell r="C707" t="str">
            <v>ดอนมดแดง,รพช.</v>
          </cell>
          <cell r="D707" t="str">
            <v>ดอนมดแดง</v>
          </cell>
          <cell r="E707">
            <v>10</v>
          </cell>
          <cell r="F707" t="str">
            <v>โรงพยาบาลชุมชน</v>
          </cell>
          <cell r="G707" t="str">
            <v>รพช.</v>
          </cell>
          <cell r="H707">
            <v>34</v>
          </cell>
          <cell r="I707" t="str">
            <v>อุบลราชธานี</v>
          </cell>
          <cell r="J707" t="str">
            <v>28</v>
          </cell>
          <cell r="K707">
            <v>0</v>
          </cell>
          <cell r="L707" t="str">
            <v>F2</v>
          </cell>
          <cell r="M707">
            <v>5</v>
          </cell>
          <cell r="N707" t="str">
            <v>F2 &lt;=30,000</v>
          </cell>
          <cell r="O707" t="str">
            <v>001096000</v>
          </cell>
          <cell r="P707" t="str">
            <v>รพช.F2 &lt;=30,000</v>
          </cell>
          <cell r="Q707">
            <v>0</v>
          </cell>
          <cell r="R707">
            <v>0</v>
          </cell>
        </row>
        <row r="708">
          <cell r="A708" t="str">
            <v>10961</v>
          </cell>
          <cell r="B708" t="str">
            <v>โรงพยาบาลสิรินธร</v>
          </cell>
          <cell r="C708" t="str">
            <v>สิรินธร,รพช.</v>
          </cell>
          <cell r="D708" t="str">
            <v>สิรินธร</v>
          </cell>
          <cell r="E708">
            <v>10</v>
          </cell>
          <cell r="F708" t="str">
            <v>โรงพยาบาลชุมชน</v>
          </cell>
          <cell r="G708" t="str">
            <v>รพช.</v>
          </cell>
          <cell r="H708">
            <v>34</v>
          </cell>
          <cell r="I708" t="str">
            <v>อุบลราชธานี</v>
          </cell>
          <cell r="J708" t="str">
            <v>37</v>
          </cell>
          <cell r="K708">
            <v>0</v>
          </cell>
          <cell r="L708" t="str">
            <v>F2</v>
          </cell>
          <cell r="M708">
            <v>6</v>
          </cell>
          <cell r="N708" t="str">
            <v>F2 30,000-=60,000</v>
          </cell>
          <cell r="O708" t="str">
            <v>001096100</v>
          </cell>
          <cell r="P708" t="str">
            <v>รพช.F2 &gt;30,000 to 60,000</v>
          </cell>
          <cell r="Q708">
            <v>0</v>
          </cell>
          <cell r="R708">
            <v>0</v>
          </cell>
        </row>
        <row r="709">
          <cell r="A709" t="str">
            <v>10962</v>
          </cell>
          <cell r="B709" t="str">
            <v>โรงพยาบาลทุ่งศรีอุดม</v>
          </cell>
          <cell r="C709" t="str">
            <v>ทุ่งศรีอุดม,รพช.</v>
          </cell>
          <cell r="D709" t="str">
            <v>ทุ่งศรีอุดม</v>
          </cell>
          <cell r="E709">
            <v>10</v>
          </cell>
          <cell r="F709" t="str">
            <v>โรงพยาบาลชุมชน</v>
          </cell>
          <cell r="G709" t="str">
            <v>รพช.</v>
          </cell>
          <cell r="H709">
            <v>34</v>
          </cell>
          <cell r="I709" t="str">
            <v>อุบลราชธานี</v>
          </cell>
          <cell r="J709" t="str">
            <v>25</v>
          </cell>
          <cell r="K709">
            <v>0</v>
          </cell>
          <cell r="L709" t="str">
            <v>F2</v>
          </cell>
          <cell r="M709">
            <v>5</v>
          </cell>
          <cell r="N709" t="str">
            <v>F2 &lt;=30,000</v>
          </cell>
          <cell r="O709" t="str">
            <v>001096200</v>
          </cell>
          <cell r="P709" t="str">
            <v>รพช.F2 &lt;=30,000</v>
          </cell>
          <cell r="Q709">
            <v>0</v>
          </cell>
          <cell r="R709">
            <v>0</v>
          </cell>
        </row>
        <row r="710">
          <cell r="A710" t="str">
            <v>11443</v>
          </cell>
          <cell r="B710" t="str">
            <v>โรงพยาบาลสมเด็จพระยุพราชเดชอุดม</v>
          </cell>
          <cell r="C710" t="str">
            <v>สมเด็จพระยุพราชเดชอุดม,รพท.</v>
          </cell>
          <cell r="D710" t="str">
            <v>สมเด็จพระยุพราชเดชอุดม</v>
          </cell>
          <cell r="E710">
            <v>10</v>
          </cell>
          <cell r="F710" t="str">
            <v>โรงพยาบาลทั่วไป</v>
          </cell>
          <cell r="G710" t="str">
            <v>รพท.</v>
          </cell>
          <cell r="H710">
            <v>34</v>
          </cell>
          <cell r="I710" t="str">
            <v>อุบลราชธานี</v>
          </cell>
          <cell r="J710" t="str">
            <v>288</v>
          </cell>
          <cell r="K710">
            <v>0</v>
          </cell>
          <cell r="L710" t="str">
            <v>M1</v>
          </cell>
          <cell r="M710">
            <v>15</v>
          </cell>
          <cell r="N710" t="str">
            <v>M1 &gt;200</v>
          </cell>
          <cell r="O710" t="str">
            <v>001144300</v>
          </cell>
          <cell r="P710" t="str">
            <v>รพท.M1 &gt;200</v>
          </cell>
          <cell r="Q710">
            <v>0</v>
          </cell>
          <cell r="R710">
            <v>0</v>
          </cell>
        </row>
        <row r="711">
          <cell r="A711" t="str">
            <v>21984</v>
          </cell>
          <cell r="B711" t="str">
            <v>โรงพยาบาล๕๐ พรรษา มหาวชิราลงกรณ์</v>
          </cell>
          <cell r="C711" t="str">
            <v>๕๐ พรรษา มหาวชิราลงกรณ์,รพท.</v>
          </cell>
          <cell r="D711" t="str">
            <v>๕๐ พรรษา มหาวชิราลงกรณ์</v>
          </cell>
          <cell r="E711">
            <v>10</v>
          </cell>
          <cell r="F711" t="str">
            <v>โรงพยาบาลทั่วไป</v>
          </cell>
          <cell r="G711" t="str">
            <v>รพท.</v>
          </cell>
          <cell r="H711">
            <v>34</v>
          </cell>
          <cell r="I711" t="str">
            <v>อุบลราชธานี</v>
          </cell>
          <cell r="J711" t="str">
            <v>150</v>
          </cell>
          <cell r="K711">
            <v>0</v>
          </cell>
          <cell r="L711" t="str">
            <v>S</v>
          </cell>
          <cell r="M711">
            <v>16</v>
          </cell>
          <cell r="N711" t="str">
            <v>S &lt;=400</v>
          </cell>
          <cell r="O711" t="str">
            <v>002198400</v>
          </cell>
          <cell r="P711" t="str">
            <v>รพท.S &lt;=400</v>
          </cell>
          <cell r="Q711">
            <v>0</v>
          </cell>
          <cell r="R711">
            <v>0</v>
          </cell>
        </row>
        <row r="712">
          <cell r="A712" t="str">
            <v>24032</v>
          </cell>
          <cell r="B712" t="str">
            <v>โรงพยาบาลนาตาล</v>
          </cell>
          <cell r="C712" t="str">
            <v>นาตาล,รพช.</v>
          </cell>
          <cell r="D712" t="str">
            <v>นาตาล</v>
          </cell>
          <cell r="E712">
            <v>10</v>
          </cell>
          <cell r="F712" t="str">
            <v>โรงพยาบาลชุมชน</v>
          </cell>
          <cell r="G712" t="str">
            <v>รพช.</v>
          </cell>
          <cell r="H712">
            <v>34</v>
          </cell>
          <cell r="I712" t="str">
            <v>อุบลราชธานี</v>
          </cell>
          <cell r="J712" t="str">
            <v>11</v>
          </cell>
          <cell r="K712" t="str">
            <v>S</v>
          </cell>
          <cell r="L712" t="str">
            <v>F3</v>
          </cell>
          <cell r="M712">
            <v>4</v>
          </cell>
          <cell r="N712" t="str">
            <v>F3 &gt;=25,000</v>
          </cell>
          <cell r="O712" t="str">
            <v>002403200</v>
          </cell>
          <cell r="P712" t="str">
            <v>รพช.F3 &gt;25,000</v>
          </cell>
          <cell r="Q712">
            <v>0</v>
          </cell>
          <cell r="R712">
            <v>0</v>
          </cell>
        </row>
        <row r="713">
          <cell r="A713" t="str">
            <v>24821</v>
          </cell>
          <cell r="B713" t="str">
            <v>โรงพยาบาลนาเยีย</v>
          </cell>
          <cell r="C713" t="str">
            <v>นาเยีย,รพช.</v>
          </cell>
          <cell r="D713" t="str">
            <v>นาเยีย</v>
          </cell>
          <cell r="E713">
            <v>10</v>
          </cell>
          <cell r="F713" t="str">
            <v>โรงพยาบาลชุมชน</v>
          </cell>
          <cell r="G713" t="str">
            <v>รพช.</v>
          </cell>
          <cell r="H713">
            <v>34</v>
          </cell>
          <cell r="I713" t="str">
            <v>อุบลราชธานี</v>
          </cell>
          <cell r="J713" t="str">
            <v>13</v>
          </cell>
          <cell r="K713" t="str">
            <v>S</v>
          </cell>
          <cell r="L713" t="str">
            <v>F3</v>
          </cell>
          <cell r="M713">
            <v>3</v>
          </cell>
          <cell r="N713" t="str">
            <v>F3 &gt;=25,000</v>
          </cell>
          <cell r="O713" t="str">
            <v>002482100</v>
          </cell>
          <cell r="P713" t="str">
            <v>รพช.F3 &gt;15,000 to 25,000</v>
          </cell>
          <cell r="Q713">
            <v>0</v>
          </cell>
          <cell r="R713">
            <v>0</v>
          </cell>
        </row>
        <row r="714">
          <cell r="A714" t="str">
            <v>27967</v>
          </cell>
          <cell r="B714" t="str">
            <v>โรงพยาบาลสว่างวีระวงศ์</v>
          </cell>
          <cell r="C714" t="str">
            <v>สว่างวีระวงศ์,รพช.</v>
          </cell>
          <cell r="D714" t="str">
            <v>สว่างวีระวงศ์</v>
          </cell>
          <cell r="E714">
            <v>10</v>
          </cell>
          <cell r="F714" t="str">
            <v>โรงพยาบาลชุมชน</v>
          </cell>
          <cell r="G714" t="str">
            <v>รพช.</v>
          </cell>
          <cell r="H714">
            <v>34</v>
          </cell>
          <cell r="I714" t="str">
            <v>อุบลราชธานี</v>
          </cell>
          <cell r="J714" t="str">
            <v>10</v>
          </cell>
          <cell r="K714" t="str">
            <v>S</v>
          </cell>
          <cell r="L714" t="str">
            <v>F3</v>
          </cell>
          <cell r="M714">
            <v>3</v>
          </cell>
          <cell r="N714" t="str">
            <v>F3 &gt;=25,000</v>
          </cell>
          <cell r="O714" t="str">
            <v>002796700</v>
          </cell>
          <cell r="P714" t="str">
            <v>รพช.F3 &gt;15,000 to 25,000</v>
          </cell>
          <cell r="Q714">
            <v>0</v>
          </cell>
          <cell r="R714">
            <v>0</v>
          </cell>
        </row>
        <row r="715">
          <cell r="A715" t="str">
            <v>27968</v>
          </cell>
          <cell r="B715" t="str">
            <v>โรงพยาบาลน้ำขุ่น</v>
          </cell>
          <cell r="C715" t="str">
            <v>น้ำขุ่น,รพช.</v>
          </cell>
          <cell r="D715" t="str">
            <v>น้ำขุ่น</v>
          </cell>
          <cell r="E715">
            <v>10</v>
          </cell>
          <cell r="F715" t="str">
            <v>โรงพยาบาลชุมชน</v>
          </cell>
          <cell r="G715" t="str">
            <v>รพช.</v>
          </cell>
          <cell r="H715">
            <v>34</v>
          </cell>
          <cell r="I715" t="str">
            <v>อุบลราชธานี</v>
          </cell>
          <cell r="J715" t="str">
            <v>10</v>
          </cell>
          <cell r="K715" t="str">
            <v>S</v>
          </cell>
          <cell r="L715" t="str">
            <v>F3</v>
          </cell>
          <cell r="M715">
            <v>3</v>
          </cell>
          <cell r="N715" t="str">
            <v>F3 &gt;=25,000</v>
          </cell>
          <cell r="O715" t="str">
            <v>002796800</v>
          </cell>
          <cell r="P715" t="str">
            <v>รพช.F3 &gt;15,000 to 25,000</v>
          </cell>
          <cell r="Q715">
            <v>0</v>
          </cell>
          <cell r="R715">
            <v>0</v>
          </cell>
        </row>
        <row r="716">
          <cell r="A716" t="str">
            <v>27976</v>
          </cell>
          <cell r="B716" t="str">
            <v>โรงพยาบาลเหล่าเสือโก้ก</v>
          </cell>
          <cell r="C716" t="str">
            <v>เหล่าเสือโก้ก,รพช.</v>
          </cell>
          <cell r="D716" t="str">
            <v>เหล่าเสือโก้ก</v>
          </cell>
          <cell r="E716">
            <v>10</v>
          </cell>
          <cell r="F716" t="str">
            <v>โรงพยาบาลชุมชน</v>
          </cell>
          <cell r="G716" t="str">
            <v>รพช.</v>
          </cell>
          <cell r="H716">
            <v>34</v>
          </cell>
          <cell r="I716" t="str">
            <v>อุบลราชธานี</v>
          </cell>
          <cell r="J716" t="str">
            <v>11</v>
          </cell>
          <cell r="K716" t="str">
            <v>S</v>
          </cell>
          <cell r="L716" t="str">
            <v>F3</v>
          </cell>
          <cell r="M716">
            <v>3</v>
          </cell>
          <cell r="N716" t="str">
            <v>F3 &gt;=25,000</v>
          </cell>
          <cell r="O716" t="str">
            <v>002797600</v>
          </cell>
          <cell r="P716" t="str">
            <v>รพช.F3 &gt;15,000 to 25,000</v>
          </cell>
          <cell r="Q716">
            <v>0</v>
          </cell>
          <cell r="R716">
            <v>0</v>
          </cell>
        </row>
        <row r="717">
          <cell r="A717" t="str">
            <v>10701</v>
          </cell>
          <cell r="B717" t="str">
            <v>โรงพยาบาลยโสธร</v>
          </cell>
          <cell r="C717" t="str">
            <v>ยโสธร,รพท.</v>
          </cell>
          <cell r="D717" t="str">
            <v>ยโสธร</v>
          </cell>
          <cell r="E717">
            <v>10</v>
          </cell>
          <cell r="F717" t="str">
            <v>โรงพยาบาลทั่วไป</v>
          </cell>
          <cell r="G717" t="str">
            <v>รพท.</v>
          </cell>
          <cell r="H717">
            <v>35</v>
          </cell>
          <cell r="I717" t="str">
            <v>ยโสธร</v>
          </cell>
          <cell r="J717" t="str">
            <v>305</v>
          </cell>
          <cell r="K717">
            <v>0</v>
          </cell>
          <cell r="L717" t="str">
            <v>S</v>
          </cell>
          <cell r="M717">
            <v>16</v>
          </cell>
          <cell r="N717" t="str">
            <v>S &lt;=400</v>
          </cell>
          <cell r="O717" t="str">
            <v>001070100</v>
          </cell>
          <cell r="P717" t="str">
            <v>รพท.S &lt;=400</v>
          </cell>
          <cell r="Q717">
            <v>0</v>
          </cell>
          <cell r="R717">
            <v>0</v>
          </cell>
        </row>
        <row r="718">
          <cell r="A718" t="str">
            <v>10963</v>
          </cell>
          <cell r="B718" t="str">
            <v>โรงพยาบาลทรายมูล</v>
          </cell>
          <cell r="C718" t="str">
            <v>ทรายมูล,รพช.</v>
          </cell>
          <cell r="D718" t="str">
            <v>ทรายมูล</v>
          </cell>
          <cell r="E718">
            <v>10</v>
          </cell>
          <cell r="F718" t="str">
            <v>โรงพยาบาลชุมชน</v>
          </cell>
          <cell r="G718" t="str">
            <v>รพช.</v>
          </cell>
          <cell r="H718">
            <v>35</v>
          </cell>
          <cell r="I718" t="str">
            <v>ยโสธร</v>
          </cell>
          <cell r="J718" t="str">
            <v>36</v>
          </cell>
          <cell r="K718">
            <v>0</v>
          </cell>
          <cell r="L718" t="str">
            <v>F2</v>
          </cell>
          <cell r="M718">
            <v>5</v>
          </cell>
          <cell r="N718" t="str">
            <v>F2 30,000-=60,000</v>
          </cell>
          <cell r="O718" t="str">
            <v>001096300</v>
          </cell>
          <cell r="P718" t="str">
            <v>รพช.F2 &lt;=30,000</v>
          </cell>
          <cell r="Q718">
            <v>0</v>
          </cell>
          <cell r="R718">
            <v>0</v>
          </cell>
        </row>
        <row r="719">
          <cell r="A719" t="str">
            <v>10964</v>
          </cell>
          <cell r="B719" t="str">
            <v>โรงพยาบาลกุดชุม</v>
          </cell>
          <cell r="C719" t="str">
            <v>กุดชุม,รพช.</v>
          </cell>
          <cell r="D719" t="str">
            <v>กุดชุม</v>
          </cell>
          <cell r="E719">
            <v>10</v>
          </cell>
          <cell r="F719" t="str">
            <v>โรงพยาบาลชุมชน</v>
          </cell>
          <cell r="G719" t="str">
            <v>รพช.</v>
          </cell>
          <cell r="H719">
            <v>35</v>
          </cell>
          <cell r="I719" t="str">
            <v>ยโสธร</v>
          </cell>
          <cell r="J719" t="str">
            <v>35</v>
          </cell>
          <cell r="K719">
            <v>0</v>
          </cell>
          <cell r="L719" t="str">
            <v>F2</v>
          </cell>
          <cell r="M719">
            <v>6</v>
          </cell>
          <cell r="N719" t="str">
            <v>F2 60,000-90,000</v>
          </cell>
          <cell r="O719" t="str">
            <v>001096400</v>
          </cell>
          <cell r="P719" t="str">
            <v>รพช.F2 &gt;30,000 to 60,000</v>
          </cell>
          <cell r="Q719">
            <v>0</v>
          </cell>
          <cell r="R719">
            <v>0</v>
          </cell>
        </row>
        <row r="720">
          <cell r="A720" t="str">
            <v>10965</v>
          </cell>
          <cell r="B720" t="str">
            <v>โรงพยาบาลคำเขื่อนแก้ว</v>
          </cell>
          <cell r="C720" t="str">
            <v>คำเขื่อนแก้ว,รพช.</v>
          </cell>
          <cell r="D720" t="str">
            <v>คำเขื่อนแก้ว</v>
          </cell>
          <cell r="E720">
            <v>10</v>
          </cell>
          <cell r="F720" t="str">
            <v>โรงพยาบาลชุมชน</v>
          </cell>
          <cell r="G720" t="str">
            <v>รพช.</v>
          </cell>
          <cell r="H720">
            <v>35</v>
          </cell>
          <cell r="I720" t="str">
            <v>ยโสธร</v>
          </cell>
          <cell r="J720" t="str">
            <v>37</v>
          </cell>
          <cell r="K720">
            <v>0</v>
          </cell>
          <cell r="L720" t="str">
            <v>F2</v>
          </cell>
          <cell r="M720">
            <v>6</v>
          </cell>
          <cell r="N720" t="str">
            <v>F2 60,000-90,000</v>
          </cell>
          <cell r="O720" t="str">
            <v>001096500</v>
          </cell>
          <cell r="P720" t="str">
            <v>รพช.F2 &gt;30,000 to 60,000</v>
          </cell>
          <cell r="Q720">
            <v>0</v>
          </cell>
          <cell r="R720">
            <v>0</v>
          </cell>
        </row>
        <row r="721">
          <cell r="A721" t="str">
            <v>10966</v>
          </cell>
          <cell r="B721" t="str">
            <v>โรงพยาบาลป่าติ้ว</v>
          </cell>
          <cell r="C721" t="str">
            <v>ป่าติ้ว,รพช.</v>
          </cell>
          <cell r="D721" t="str">
            <v>ป่าติ้ว</v>
          </cell>
          <cell r="E721">
            <v>10</v>
          </cell>
          <cell r="F721" t="str">
            <v>โรงพยาบาลชุมชน</v>
          </cell>
          <cell r="G721" t="str">
            <v>รพช.</v>
          </cell>
          <cell r="H721">
            <v>35</v>
          </cell>
          <cell r="I721" t="str">
            <v>ยโสธร</v>
          </cell>
          <cell r="J721" t="str">
            <v>36</v>
          </cell>
          <cell r="K721">
            <v>0</v>
          </cell>
          <cell r="L721" t="str">
            <v>F2</v>
          </cell>
          <cell r="M721">
            <v>5</v>
          </cell>
          <cell r="N721" t="str">
            <v>F2 30,000-=60,000</v>
          </cell>
          <cell r="O721" t="str">
            <v>001096600</v>
          </cell>
          <cell r="P721" t="str">
            <v>รพช.F2 &lt;=30,000</v>
          </cell>
          <cell r="Q721">
            <v>0</v>
          </cell>
          <cell r="R721">
            <v>0</v>
          </cell>
        </row>
        <row r="722">
          <cell r="A722" t="str">
            <v>10967</v>
          </cell>
          <cell r="B722" t="str">
            <v>โรงพยาบาลมหาชนะชัย</v>
          </cell>
          <cell r="C722" t="str">
            <v>มหาชนะชัย,รพช.</v>
          </cell>
          <cell r="D722" t="str">
            <v>มหาชนะชัย</v>
          </cell>
          <cell r="E722">
            <v>10</v>
          </cell>
          <cell r="F722" t="str">
            <v>โรงพยาบาลชุมชน</v>
          </cell>
          <cell r="G722" t="str">
            <v>รพช.</v>
          </cell>
          <cell r="H722">
            <v>35</v>
          </cell>
          <cell r="I722" t="str">
            <v>ยโสธร</v>
          </cell>
          <cell r="J722" t="str">
            <v>36</v>
          </cell>
          <cell r="K722">
            <v>0</v>
          </cell>
          <cell r="L722" t="str">
            <v>F2</v>
          </cell>
          <cell r="M722">
            <v>6</v>
          </cell>
          <cell r="N722" t="str">
            <v>F2 30,000-=60,000</v>
          </cell>
          <cell r="O722" t="str">
            <v>001096700</v>
          </cell>
          <cell r="P722" t="str">
            <v>รพช.F2 &gt;30,000 to 60,000</v>
          </cell>
          <cell r="Q722">
            <v>0</v>
          </cell>
          <cell r="R722">
            <v>0</v>
          </cell>
        </row>
        <row r="723">
          <cell r="A723" t="str">
            <v>10968</v>
          </cell>
          <cell r="B723" t="str">
            <v>โรงพยาบาลค้อวัง</v>
          </cell>
          <cell r="C723" t="str">
            <v>ค้อวัง,รพช.</v>
          </cell>
          <cell r="D723" t="str">
            <v>ค้อวัง</v>
          </cell>
          <cell r="E723">
            <v>10</v>
          </cell>
          <cell r="F723" t="str">
            <v>โรงพยาบาลชุมชน</v>
          </cell>
          <cell r="G723" t="str">
            <v>รพช.</v>
          </cell>
          <cell r="H723">
            <v>35</v>
          </cell>
          <cell r="I723" t="str">
            <v>ยโสธร</v>
          </cell>
          <cell r="J723" t="str">
            <v>34</v>
          </cell>
          <cell r="K723">
            <v>0</v>
          </cell>
          <cell r="L723" t="str">
            <v>F2</v>
          </cell>
          <cell r="M723">
            <v>5</v>
          </cell>
          <cell r="N723" t="str">
            <v>F2 &lt;=30,000</v>
          </cell>
          <cell r="O723" t="str">
            <v>001096800</v>
          </cell>
          <cell r="P723" t="str">
            <v>รพช.F2 &lt;=30,000</v>
          </cell>
          <cell r="Q723">
            <v>0</v>
          </cell>
          <cell r="R723">
            <v>0</v>
          </cell>
        </row>
        <row r="724">
          <cell r="A724" t="str">
            <v>10969</v>
          </cell>
          <cell r="B724" t="str">
            <v>โรงพยาบาลไทยเจริญ</v>
          </cell>
          <cell r="C724" t="str">
            <v>ไทยเจริญ,รพช.</v>
          </cell>
          <cell r="D724" t="str">
            <v>ไทยเจริญ</v>
          </cell>
          <cell r="E724">
            <v>10</v>
          </cell>
          <cell r="F724" t="str">
            <v>โรงพยาบาลชุมชน</v>
          </cell>
          <cell r="G724" t="str">
            <v>รพช.</v>
          </cell>
          <cell r="H724">
            <v>35</v>
          </cell>
          <cell r="I724" t="str">
            <v>ยโสธร</v>
          </cell>
          <cell r="J724" t="str">
            <v>13</v>
          </cell>
          <cell r="K724">
            <v>0</v>
          </cell>
          <cell r="L724" t="str">
            <v>F3</v>
          </cell>
          <cell r="M724">
            <v>3</v>
          </cell>
          <cell r="N724" t="str">
            <v>F3 &gt;=25,000</v>
          </cell>
          <cell r="O724" t="str">
            <v>001096900</v>
          </cell>
          <cell r="P724" t="str">
            <v>รพช.F3 &gt;15,000 to 25,000</v>
          </cell>
          <cell r="Q724">
            <v>0</v>
          </cell>
          <cell r="R724">
            <v>0</v>
          </cell>
        </row>
        <row r="725">
          <cell r="A725" t="str">
            <v>11444</v>
          </cell>
          <cell r="B725" t="str">
            <v>โรงพยาบาลสมเด็จพระยุพราชเลิงนกทา</v>
          </cell>
          <cell r="C725" t="str">
            <v>สมเด็จพระยุพราชเลิงนกทา,รพช.</v>
          </cell>
          <cell r="D725" t="str">
            <v>สมเด็จพระยุพราชเลิงนกทา</v>
          </cell>
          <cell r="E725">
            <v>10</v>
          </cell>
          <cell r="F725" t="str">
            <v>โรงพยาบาลชุมชน</v>
          </cell>
          <cell r="G725" t="str">
            <v>รพช.</v>
          </cell>
          <cell r="H725">
            <v>35</v>
          </cell>
          <cell r="I725" t="str">
            <v>ยโสธร</v>
          </cell>
          <cell r="J725" t="str">
            <v>100</v>
          </cell>
          <cell r="K725">
            <v>0</v>
          </cell>
          <cell r="L725" t="str">
            <v>F1</v>
          </cell>
          <cell r="M725">
            <v>10</v>
          </cell>
          <cell r="N725" t="str">
            <v>F1 50,000-100,000</v>
          </cell>
          <cell r="O725" t="str">
            <v>001144400</v>
          </cell>
          <cell r="P725" t="str">
            <v>รพช.F1 &gt;50,000 to 100,000</v>
          </cell>
          <cell r="Q725">
            <v>0</v>
          </cell>
          <cell r="R725">
            <v>0</v>
          </cell>
        </row>
        <row r="726">
          <cell r="A726" t="str">
            <v>10703</v>
          </cell>
          <cell r="B726" t="str">
            <v>โรงพยาบาลอำนาจเจริญ</v>
          </cell>
          <cell r="C726" t="str">
            <v>อำนาจเจริญ,รพท.</v>
          </cell>
          <cell r="D726" t="str">
            <v>อำนาจเจริญ</v>
          </cell>
          <cell r="E726">
            <v>10</v>
          </cell>
          <cell r="F726" t="str">
            <v>โรงพยาบาลทั่วไป</v>
          </cell>
          <cell r="G726" t="str">
            <v>รพท.</v>
          </cell>
          <cell r="H726">
            <v>37</v>
          </cell>
          <cell r="I726" t="str">
            <v>อำนาจเจริญ</v>
          </cell>
          <cell r="J726" t="str">
            <v>349</v>
          </cell>
          <cell r="K726">
            <v>0</v>
          </cell>
          <cell r="L726" t="str">
            <v>S</v>
          </cell>
          <cell r="M726">
            <v>16</v>
          </cell>
          <cell r="N726" t="str">
            <v>S &lt;=400</v>
          </cell>
          <cell r="O726" t="str">
            <v>001070300</v>
          </cell>
          <cell r="P726" t="str">
            <v>รพท.S &lt;=400</v>
          </cell>
          <cell r="Q726">
            <v>0</v>
          </cell>
          <cell r="R726">
            <v>0</v>
          </cell>
        </row>
        <row r="727">
          <cell r="A727" t="str">
            <v>10985</v>
          </cell>
          <cell r="B727" t="str">
            <v>โรงพยาบาลชานุมาน</v>
          </cell>
          <cell r="C727" t="str">
            <v>ชานุมาน,รพช.</v>
          </cell>
          <cell r="D727" t="str">
            <v>ชานุมาน</v>
          </cell>
          <cell r="E727">
            <v>10</v>
          </cell>
          <cell r="F727" t="str">
            <v>โรงพยาบาลชุมชน</v>
          </cell>
          <cell r="G727" t="str">
            <v>รพช.</v>
          </cell>
          <cell r="H727">
            <v>37</v>
          </cell>
          <cell r="I727" t="str">
            <v>อำนาจเจริญ</v>
          </cell>
          <cell r="J727" t="str">
            <v>35</v>
          </cell>
          <cell r="K727">
            <v>0</v>
          </cell>
          <cell r="L727" t="str">
            <v>F2</v>
          </cell>
          <cell r="M727">
            <v>6</v>
          </cell>
          <cell r="N727" t="str">
            <v>F2 30,000-=60,000</v>
          </cell>
          <cell r="O727" t="str">
            <v>001098500</v>
          </cell>
          <cell r="P727" t="str">
            <v>รพช.F2 &gt;30,000 to 60,000</v>
          </cell>
          <cell r="Q727">
            <v>0</v>
          </cell>
          <cell r="R727">
            <v>0</v>
          </cell>
        </row>
        <row r="728">
          <cell r="A728" t="str">
            <v>10986</v>
          </cell>
          <cell r="B728" t="str">
            <v>โรงพยาบาลปทุมราชวงศา</v>
          </cell>
          <cell r="C728" t="str">
            <v>ปทุมราชวงศา,รพช.</v>
          </cell>
          <cell r="D728" t="str">
            <v>ปทุมราชวงศา</v>
          </cell>
          <cell r="E728">
            <v>10</v>
          </cell>
          <cell r="F728" t="str">
            <v>โรงพยาบาลชุมชน</v>
          </cell>
          <cell r="G728" t="str">
            <v>รพช.</v>
          </cell>
          <cell r="H728">
            <v>37</v>
          </cell>
          <cell r="I728" t="str">
            <v>อำนาจเจริญ</v>
          </cell>
          <cell r="J728" t="str">
            <v>30</v>
          </cell>
          <cell r="K728">
            <v>0</v>
          </cell>
          <cell r="L728" t="str">
            <v>F2</v>
          </cell>
          <cell r="M728">
            <v>6</v>
          </cell>
          <cell r="N728" t="str">
            <v>F2 30,000-=60,000</v>
          </cell>
          <cell r="O728" t="str">
            <v>001098600</v>
          </cell>
          <cell r="P728" t="str">
            <v>รพช.F2 &gt;30,000 to 60,000</v>
          </cell>
          <cell r="Q728">
            <v>0</v>
          </cell>
          <cell r="R728">
            <v>0</v>
          </cell>
        </row>
        <row r="729">
          <cell r="A729" t="str">
            <v>10987</v>
          </cell>
          <cell r="B729" t="str">
            <v>โรงพยาบาลพนา</v>
          </cell>
          <cell r="C729" t="str">
            <v>พนา,รพช.</v>
          </cell>
          <cell r="D729" t="str">
            <v>พนา</v>
          </cell>
          <cell r="E729">
            <v>10</v>
          </cell>
          <cell r="F729" t="str">
            <v>โรงพยาบาลชุมชน</v>
          </cell>
          <cell r="G729" t="str">
            <v>รพช.</v>
          </cell>
          <cell r="H729">
            <v>37</v>
          </cell>
          <cell r="I729" t="str">
            <v>อำนาจเจริญ</v>
          </cell>
          <cell r="J729" t="str">
            <v>30</v>
          </cell>
          <cell r="K729">
            <v>0</v>
          </cell>
          <cell r="L729" t="str">
            <v>F2</v>
          </cell>
          <cell r="M729">
            <v>5</v>
          </cell>
          <cell r="N729" t="str">
            <v>F2 &lt;=30,000</v>
          </cell>
          <cell r="O729" t="str">
            <v>001098700</v>
          </cell>
          <cell r="P729" t="str">
            <v>รพช.F2 &lt;=30,000</v>
          </cell>
          <cell r="Q729">
            <v>0</v>
          </cell>
          <cell r="R729">
            <v>0</v>
          </cell>
        </row>
        <row r="730">
          <cell r="A730" t="str">
            <v>10988</v>
          </cell>
          <cell r="B730" t="str">
            <v>โรงพยาบาลเสนางคนิคม</v>
          </cell>
          <cell r="C730" t="str">
            <v>เสนางคนิคม,รพช.</v>
          </cell>
          <cell r="D730" t="str">
            <v>เสนางคนิคม</v>
          </cell>
          <cell r="E730">
            <v>10</v>
          </cell>
          <cell r="F730" t="str">
            <v>โรงพยาบาลชุมชน</v>
          </cell>
          <cell r="G730" t="str">
            <v>รพช.</v>
          </cell>
          <cell r="H730">
            <v>37</v>
          </cell>
          <cell r="I730" t="str">
            <v>อำนาจเจริญ</v>
          </cell>
          <cell r="J730" t="str">
            <v>30</v>
          </cell>
          <cell r="K730">
            <v>0</v>
          </cell>
          <cell r="L730" t="str">
            <v>F2</v>
          </cell>
          <cell r="M730">
            <v>5</v>
          </cell>
          <cell r="N730" t="str">
            <v>F2 30,000-=60,000</v>
          </cell>
          <cell r="O730" t="str">
            <v>001098800</v>
          </cell>
          <cell r="P730" t="str">
            <v>รพช.F2 &lt;=30,000</v>
          </cell>
          <cell r="Q730">
            <v>0</v>
          </cell>
          <cell r="R730">
            <v>0</v>
          </cell>
        </row>
        <row r="731">
          <cell r="A731" t="str">
            <v>10989</v>
          </cell>
          <cell r="B731" t="str">
            <v>โรงพยาบาลหัวตะพาน</v>
          </cell>
          <cell r="C731" t="str">
            <v>หัวตะพาน,รพช.</v>
          </cell>
          <cell r="D731" t="str">
            <v>หัวตะพาน</v>
          </cell>
          <cell r="E731">
            <v>10</v>
          </cell>
          <cell r="F731" t="str">
            <v>โรงพยาบาลชุมชน</v>
          </cell>
          <cell r="G731" t="str">
            <v>รพช.</v>
          </cell>
          <cell r="H731">
            <v>37</v>
          </cell>
          <cell r="I731" t="str">
            <v>อำนาจเจริญ</v>
          </cell>
          <cell r="J731" t="str">
            <v>38</v>
          </cell>
          <cell r="K731">
            <v>0</v>
          </cell>
          <cell r="L731" t="str">
            <v>F2</v>
          </cell>
          <cell r="M731">
            <v>6</v>
          </cell>
          <cell r="N731" t="str">
            <v>F2 30,000-=60,000</v>
          </cell>
          <cell r="O731" t="str">
            <v>001098900</v>
          </cell>
          <cell r="P731" t="str">
            <v>รพช.F2 &gt;30,000 to 60,000</v>
          </cell>
          <cell r="Q731">
            <v>0</v>
          </cell>
          <cell r="R731">
            <v>0</v>
          </cell>
        </row>
        <row r="732">
          <cell r="A732" t="str">
            <v>10990</v>
          </cell>
          <cell r="B732" t="str">
            <v>โรงพยาบาลลืออำนาจ</v>
          </cell>
          <cell r="C732" t="str">
            <v>ลืออำนาจ,รพช.</v>
          </cell>
          <cell r="D732" t="str">
            <v>ลืออำนาจ</v>
          </cell>
          <cell r="E732">
            <v>10</v>
          </cell>
          <cell r="F732" t="str">
            <v>โรงพยาบาลชุมชน</v>
          </cell>
          <cell r="G732" t="str">
            <v>รพช.</v>
          </cell>
          <cell r="H732">
            <v>37</v>
          </cell>
          <cell r="I732" t="str">
            <v>อำนาจเจริญ</v>
          </cell>
          <cell r="J732" t="str">
            <v>30</v>
          </cell>
          <cell r="K732">
            <v>0</v>
          </cell>
          <cell r="L732" t="str">
            <v>F2</v>
          </cell>
          <cell r="M732">
            <v>5</v>
          </cell>
          <cell r="N732" t="str">
            <v>F2 30,000-=60,000</v>
          </cell>
          <cell r="O732" t="str">
            <v>001099000</v>
          </cell>
          <cell r="P732" t="str">
            <v>รพช.F2 &lt;=30,000</v>
          </cell>
          <cell r="Q732">
            <v>0</v>
          </cell>
          <cell r="R732">
            <v>0</v>
          </cell>
        </row>
        <row r="733">
          <cell r="A733" t="str">
            <v>10712</v>
          </cell>
          <cell r="B733" t="str">
            <v>โรงพยาบาลมุกดาหาร</v>
          </cell>
          <cell r="C733" t="str">
            <v>มุกดาหาร,รพท.</v>
          </cell>
          <cell r="D733" t="str">
            <v>มุกดาหาร</v>
          </cell>
          <cell r="E733">
            <v>10</v>
          </cell>
          <cell r="F733" t="str">
            <v>โรงพยาบาลทั่วไป</v>
          </cell>
          <cell r="G733" t="str">
            <v>รพท.</v>
          </cell>
          <cell r="H733">
            <v>49</v>
          </cell>
          <cell r="I733" t="str">
            <v>มุกดาหาร</v>
          </cell>
          <cell r="J733" t="str">
            <v>301</v>
          </cell>
          <cell r="K733">
            <v>0</v>
          </cell>
          <cell r="L733" t="str">
            <v>S</v>
          </cell>
          <cell r="M733">
            <v>16</v>
          </cell>
          <cell r="N733" t="str">
            <v>S &lt;=400</v>
          </cell>
          <cell r="O733" t="str">
            <v>001071200</v>
          </cell>
          <cell r="P733" t="str">
            <v>รพท.S &lt;=400</v>
          </cell>
          <cell r="Q733">
            <v>0</v>
          </cell>
          <cell r="R733">
            <v>0</v>
          </cell>
        </row>
        <row r="734">
          <cell r="A734" t="str">
            <v>11113</v>
          </cell>
          <cell r="B734" t="str">
            <v>โรงพยาบาลนิคมคำสร้อย</v>
          </cell>
          <cell r="C734" t="str">
            <v>นิคมคำสร้อย,รพช.</v>
          </cell>
          <cell r="D734" t="str">
            <v>นิคมคำสร้อย</v>
          </cell>
          <cell r="E734">
            <v>10</v>
          </cell>
          <cell r="F734" t="str">
            <v>โรงพยาบาลชุมชน</v>
          </cell>
          <cell r="G734" t="str">
            <v>รพช.</v>
          </cell>
          <cell r="H734">
            <v>49</v>
          </cell>
          <cell r="I734" t="str">
            <v>มุกดาหาร</v>
          </cell>
          <cell r="J734" t="str">
            <v>30</v>
          </cell>
          <cell r="K734">
            <v>0</v>
          </cell>
          <cell r="L734" t="str">
            <v>F2</v>
          </cell>
          <cell r="M734">
            <v>6</v>
          </cell>
          <cell r="N734" t="str">
            <v>F2 30,000-=60,000</v>
          </cell>
          <cell r="O734" t="str">
            <v>001111300</v>
          </cell>
          <cell r="P734" t="str">
            <v>รพช.F2 &gt;30,000 to 60,000</v>
          </cell>
          <cell r="Q734">
            <v>0</v>
          </cell>
          <cell r="R734">
            <v>0</v>
          </cell>
        </row>
        <row r="735">
          <cell r="A735" t="str">
            <v>11114</v>
          </cell>
          <cell r="B735" t="str">
            <v>โรงพยาบาลดอนตาล</v>
          </cell>
          <cell r="C735" t="str">
            <v>ดอนตาล,รพช.</v>
          </cell>
          <cell r="D735" t="str">
            <v>ดอนตาล</v>
          </cell>
          <cell r="E735">
            <v>10</v>
          </cell>
          <cell r="F735" t="str">
            <v>โรงพยาบาลชุมชน</v>
          </cell>
          <cell r="G735" t="str">
            <v>รพช.</v>
          </cell>
          <cell r="H735">
            <v>49</v>
          </cell>
          <cell r="I735" t="str">
            <v>มุกดาหาร</v>
          </cell>
          <cell r="J735" t="str">
            <v>30</v>
          </cell>
          <cell r="K735">
            <v>0</v>
          </cell>
          <cell r="L735" t="str">
            <v>F2</v>
          </cell>
          <cell r="M735">
            <v>6</v>
          </cell>
          <cell r="N735" t="str">
            <v>F2 30,000-=60,000</v>
          </cell>
          <cell r="O735" t="str">
            <v>001111400</v>
          </cell>
          <cell r="P735" t="str">
            <v>รพช.F2 &gt;30,000 to 60,000</v>
          </cell>
          <cell r="Q735">
            <v>0</v>
          </cell>
          <cell r="R735">
            <v>0</v>
          </cell>
        </row>
        <row r="736">
          <cell r="A736" t="str">
            <v>11115</v>
          </cell>
          <cell r="B736" t="str">
            <v>โรงพยาบาลดงหลวง</v>
          </cell>
          <cell r="C736" t="str">
            <v>ดงหลวง,รพช.</v>
          </cell>
          <cell r="D736" t="str">
            <v>ดงหลวง</v>
          </cell>
          <cell r="E736">
            <v>10</v>
          </cell>
          <cell r="F736" t="str">
            <v>โรงพยาบาลชุมชน</v>
          </cell>
          <cell r="G736" t="str">
            <v>รพช.</v>
          </cell>
          <cell r="H736">
            <v>49</v>
          </cell>
          <cell r="I736" t="str">
            <v>มุกดาหาร</v>
          </cell>
          <cell r="J736" t="str">
            <v>30</v>
          </cell>
          <cell r="K736">
            <v>0</v>
          </cell>
          <cell r="L736" t="str">
            <v>F2</v>
          </cell>
          <cell r="M736">
            <v>6</v>
          </cell>
          <cell r="N736" t="str">
            <v>F2 30,000-=60,000</v>
          </cell>
          <cell r="O736" t="str">
            <v>001111500</v>
          </cell>
          <cell r="P736" t="str">
            <v>รพช.F2 &gt;30,000 to 60,000</v>
          </cell>
          <cell r="Q736">
            <v>0</v>
          </cell>
          <cell r="R736">
            <v>0</v>
          </cell>
        </row>
        <row r="737">
          <cell r="A737" t="str">
            <v>11116</v>
          </cell>
          <cell r="B737" t="str">
            <v>โรงพยาบาลคำชะอี</v>
          </cell>
          <cell r="C737" t="str">
            <v>คำชะอี,รพช.</v>
          </cell>
          <cell r="D737" t="str">
            <v>คำชะอี</v>
          </cell>
          <cell r="E737">
            <v>10</v>
          </cell>
          <cell r="F737" t="str">
            <v>โรงพยาบาลชุมชน</v>
          </cell>
          <cell r="G737" t="str">
            <v>รพช.</v>
          </cell>
          <cell r="H737">
            <v>49</v>
          </cell>
          <cell r="I737" t="str">
            <v>มุกดาหาร</v>
          </cell>
          <cell r="J737" t="str">
            <v>30</v>
          </cell>
          <cell r="K737">
            <v>0</v>
          </cell>
          <cell r="L737" t="str">
            <v>F2</v>
          </cell>
          <cell r="M737">
            <v>6</v>
          </cell>
          <cell r="N737" t="str">
            <v>F2 30,000-=60,000</v>
          </cell>
          <cell r="O737" t="str">
            <v>001111600</v>
          </cell>
          <cell r="P737" t="str">
            <v>รพช.F2 &gt;30,000 to 60,000</v>
          </cell>
          <cell r="Q737">
            <v>0</v>
          </cell>
          <cell r="R737">
            <v>0</v>
          </cell>
        </row>
        <row r="738">
          <cell r="A738" t="str">
            <v>11117</v>
          </cell>
          <cell r="B738" t="str">
            <v>โรงพยาบาลหว้านใหญ่</v>
          </cell>
          <cell r="C738" t="str">
            <v>หว้านใหญ่,รพช.</v>
          </cell>
          <cell r="D738" t="str">
            <v>หว้านใหญ่</v>
          </cell>
          <cell r="E738">
            <v>10</v>
          </cell>
          <cell r="F738" t="str">
            <v>โรงพยาบาลชุมชน</v>
          </cell>
          <cell r="G738" t="str">
            <v>รพช.</v>
          </cell>
          <cell r="H738">
            <v>49</v>
          </cell>
          <cell r="I738" t="str">
            <v>มุกดาหาร</v>
          </cell>
          <cell r="J738" t="str">
            <v>30</v>
          </cell>
          <cell r="K738">
            <v>0</v>
          </cell>
          <cell r="L738" t="str">
            <v>F2</v>
          </cell>
          <cell r="M738">
            <v>5</v>
          </cell>
          <cell r="N738" t="str">
            <v>F2 &lt;=30,000</v>
          </cell>
          <cell r="O738" t="str">
            <v>001111700</v>
          </cell>
          <cell r="P738" t="str">
            <v>รพช.F2 &lt;=30,000</v>
          </cell>
          <cell r="Q738">
            <v>0</v>
          </cell>
          <cell r="R738">
            <v>0</v>
          </cell>
        </row>
        <row r="739">
          <cell r="A739" t="str">
            <v>11118</v>
          </cell>
          <cell r="B739" t="str">
            <v>โรงพยาบาลหนองสูง</v>
          </cell>
          <cell r="C739" t="str">
            <v>หนองสูง,รพช.</v>
          </cell>
          <cell r="D739" t="str">
            <v>หนองสูง</v>
          </cell>
          <cell r="E739">
            <v>10</v>
          </cell>
          <cell r="F739" t="str">
            <v>โรงพยาบาลชุมชน</v>
          </cell>
          <cell r="G739" t="str">
            <v>รพช.</v>
          </cell>
          <cell r="H739">
            <v>49</v>
          </cell>
          <cell r="I739" t="str">
            <v>มุกดาหาร</v>
          </cell>
          <cell r="J739" t="str">
            <v>30</v>
          </cell>
          <cell r="K739">
            <v>0</v>
          </cell>
          <cell r="L739" t="str">
            <v>F2</v>
          </cell>
          <cell r="M739">
            <v>5</v>
          </cell>
          <cell r="N739" t="str">
            <v>F2 &lt;=30,000</v>
          </cell>
          <cell r="O739" t="str">
            <v>001111800</v>
          </cell>
          <cell r="P739" t="str">
            <v>รพช.F2 &lt;=30,000</v>
          </cell>
          <cell r="Q739">
            <v>0</v>
          </cell>
          <cell r="R739">
            <v>0</v>
          </cell>
        </row>
        <row r="740">
          <cell r="A740" t="str">
            <v>10680</v>
          </cell>
          <cell r="B740" t="str">
            <v>โรงพยาบาลมหาราชนครศรีธรรมราช</v>
          </cell>
          <cell r="C740" t="str">
            <v>มหาราชนครศรีธรรมราช,รพศ.</v>
          </cell>
          <cell r="D740" t="str">
            <v>มหาราชนครศรีธรรมราช</v>
          </cell>
          <cell r="E740">
            <v>11</v>
          </cell>
          <cell r="F740" t="str">
            <v>โรงพยาบาลศูนย์</v>
          </cell>
          <cell r="G740" t="str">
            <v>รพศ.</v>
          </cell>
          <cell r="H740">
            <v>80</v>
          </cell>
          <cell r="I740" t="str">
            <v>นครศรีธรรมราช</v>
          </cell>
          <cell r="J740" t="str">
            <v>701</v>
          </cell>
          <cell r="K740">
            <v>0</v>
          </cell>
          <cell r="L740" t="str">
            <v>A</v>
          </cell>
          <cell r="M740">
            <v>19</v>
          </cell>
          <cell r="N740" t="str">
            <v>A &gt;700 to &lt;1000</v>
          </cell>
          <cell r="O740" t="str">
            <v>001068000</v>
          </cell>
          <cell r="P740" t="str">
            <v>รพศ.A &gt;700 to 1,000</v>
          </cell>
          <cell r="Q740">
            <v>0</v>
          </cell>
          <cell r="R740">
            <v>0</v>
          </cell>
        </row>
        <row r="741">
          <cell r="A741" t="str">
            <v>11322</v>
          </cell>
          <cell r="B741" t="str">
            <v>โรงพยาบาลพรหมคีรี</v>
          </cell>
          <cell r="C741" t="str">
            <v>พรหมคีรี,รพช.</v>
          </cell>
          <cell r="D741" t="str">
            <v>พรหมคีรี</v>
          </cell>
          <cell r="E741">
            <v>11</v>
          </cell>
          <cell r="F741" t="str">
            <v>โรงพยาบาลชุมชน</v>
          </cell>
          <cell r="G741" t="str">
            <v>รพช.</v>
          </cell>
          <cell r="H741">
            <v>80</v>
          </cell>
          <cell r="I741" t="str">
            <v>นครศรีธรรมราช</v>
          </cell>
          <cell r="J741" t="str">
            <v>30</v>
          </cell>
          <cell r="K741">
            <v>0</v>
          </cell>
          <cell r="L741" t="str">
            <v>F2</v>
          </cell>
          <cell r="M741">
            <v>6</v>
          </cell>
          <cell r="N741" t="str">
            <v>F2 30,000-=60,000</v>
          </cell>
          <cell r="O741" t="str">
            <v>001132200</v>
          </cell>
          <cell r="P741" t="str">
            <v>รพช.F2 &gt;30,000 to 60,000</v>
          </cell>
          <cell r="Q741">
            <v>0</v>
          </cell>
          <cell r="R741">
            <v>0</v>
          </cell>
        </row>
        <row r="742">
          <cell r="A742" t="str">
            <v>11324</v>
          </cell>
          <cell r="B742" t="str">
            <v>โรงพยาบาลลานสะกา</v>
          </cell>
          <cell r="C742" t="str">
            <v>ลานสะกา,รพช.</v>
          </cell>
          <cell r="D742" t="str">
            <v>ลานสะกา</v>
          </cell>
          <cell r="E742">
            <v>11</v>
          </cell>
          <cell r="F742" t="str">
            <v>โรงพยาบาลชุมชน</v>
          </cell>
          <cell r="G742" t="str">
            <v>รพช.</v>
          </cell>
          <cell r="H742">
            <v>80</v>
          </cell>
          <cell r="I742" t="str">
            <v>นครศรีธรรมราช</v>
          </cell>
          <cell r="J742" t="str">
            <v>30</v>
          </cell>
          <cell r="K742">
            <v>0</v>
          </cell>
          <cell r="L742" t="str">
            <v>F2</v>
          </cell>
          <cell r="M742">
            <v>6</v>
          </cell>
          <cell r="N742" t="str">
            <v>F2 30,000-=60,000</v>
          </cell>
          <cell r="O742" t="str">
            <v>001132400</v>
          </cell>
          <cell r="P742" t="str">
            <v>รพช.F2 &gt;30,000 to 60,000</v>
          </cell>
          <cell r="Q742">
            <v>0</v>
          </cell>
          <cell r="R742">
            <v>0</v>
          </cell>
        </row>
        <row r="743">
          <cell r="A743" t="str">
            <v>11325</v>
          </cell>
          <cell r="B743" t="str">
            <v>โรงพยาบาลสมเด็จพระยุพราชฉวาง</v>
          </cell>
          <cell r="C743" t="str">
            <v>สมเด็จพระยุพราชฉวาง,รพช.</v>
          </cell>
          <cell r="D743" t="str">
            <v>สมเด็จพระยุพราชฉวาง</v>
          </cell>
          <cell r="E743">
            <v>11</v>
          </cell>
          <cell r="F743" t="str">
            <v>โรงพยาบาลชุมชน</v>
          </cell>
          <cell r="G743" t="str">
            <v>รพช.</v>
          </cell>
          <cell r="H743">
            <v>80</v>
          </cell>
          <cell r="I743" t="str">
            <v>นครศรีธรรมราช</v>
          </cell>
          <cell r="J743" t="str">
            <v>104</v>
          </cell>
          <cell r="K743">
            <v>0</v>
          </cell>
          <cell r="L743" t="str">
            <v>M2</v>
          </cell>
          <cell r="M743">
            <v>13</v>
          </cell>
          <cell r="N743" t="str">
            <v>M2 &gt;100</v>
          </cell>
          <cell r="O743" t="str">
            <v>001132500</v>
          </cell>
          <cell r="P743" t="str">
            <v>รพช.M2 &gt;100</v>
          </cell>
          <cell r="Q743">
            <v>0</v>
          </cell>
          <cell r="R743">
            <v>0</v>
          </cell>
        </row>
        <row r="744">
          <cell r="A744" t="str">
            <v>11326</v>
          </cell>
          <cell r="B744" t="str">
            <v>โรงพยาบาลพิปูน</v>
          </cell>
          <cell r="C744" t="str">
            <v>พิปูน,รพช.</v>
          </cell>
          <cell r="D744" t="str">
            <v>พิปูน</v>
          </cell>
          <cell r="E744">
            <v>11</v>
          </cell>
          <cell r="F744" t="str">
            <v>โรงพยาบาลชุมชน</v>
          </cell>
          <cell r="G744" t="str">
            <v>รพช.</v>
          </cell>
          <cell r="H744">
            <v>80</v>
          </cell>
          <cell r="I744" t="str">
            <v>นครศรีธรรมราช</v>
          </cell>
          <cell r="J744" t="str">
            <v>33</v>
          </cell>
          <cell r="K744">
            <v>0</v>
          </cell>
          <cell r="L744" t="str">
            <v>F2</v>
          </cell>
          <cell r="M744">
            <v>5</v>
          </cell>
          <cell r="N744" t="str">
            <v>F2 &lt;=30,000</v>
          </cell>
          <cell r="O744" t="str">
            <v>001132600</v>
          </cell>
          <cell r="P744" t="str">
            <v>รพช.F2 &lt;=30,000</v>
          </cell>
          <cell r="Q744">
            <v>0</v>
          </cell>
          <cell r="R744">
            <v>0</v>
          </cell>
        </row>
        <row r="745">
          <cell r="A745" t="str">
            <v>11327</v>
          </cell>
          <cell r="B745" t="str">
            <v>โรงพยาบาลเชียรใหญ่</v>
          </cell>
          <cell r="C745" t="str">
            <v>เชียรใหญ่,รพช.</v>
          </cell>
          <cell r="D745" t="str">
            <v>เชียรใหญ่</v>
          </cell>
          <cell r="E745">
            <v>11</v>
          </cell>
          <cell r="F745" t="str">
            <v>โรงพยาบาลชุมชน</v>
          </cell>
          <cell r="G745" t="str">
            <v>รพช.</v>
          </cell>
          <cell r="H745">
            <v>80</v>
          </cell>
          <cell r="I745" t="str">
            <v>นครศรีธรรมราช</v>
          </cell>
          <cell r="J745" t="str">
            <v>62</v>
          </cell>
          <cell r="K745">
            <v>0</v>
          </cell>
          <cell r="L745" t="str">
            <v>F1</v>
          </cell>
          <cell r="M745">
            <v>9</v>
          </cell>
          <cell r="N745" t="str">
            <v>F1 &lt;=50,000</v>
          </cell>
          <cell r="O745" t="str">
            <v>001132700</v>
          </cell>
          <cell r="P745" t="str">
            <v>รพช.F1 &lt;=50,000</v>
          </cell>
          <cell r="Q745">
            <v>0</v>
          </cell>
          <cell r="R745">
            <v>0</v>
          </cell>
        </row>
        <row r="746">
          <cell r="A746" t="str">
            <v>11328</v>
          </cell>
          <cell r="B746" t="str">
            <v>โรงพยาบาลชะอวด</v>
          </cell>
          <cell r="C746" t="str">
            <v>ชะอวด,รพช.</v>
          </cell>
          <cell r="D746" t="str">
            <v>ชะอวด</v>
          </cell>
          <cell r="E746">
            <v>11</v>
          </cell>
          <cell r="F746" t="str">
            <v>โรงพยาบาลชุมชน</v>
          </cell>
          <cell r="G746" t="str">
            <v>รพช.</v>
          </cell>
          <cell r="H746">
            <v>80</v>
          </cell>
          <cell r="I746" t="str">
            <v>นครศรีธรรมราช</v>
          </cell>
          <cell r="J746" t="str">
            <v>60</v>
          </cell>
          <cell r="K746">
            <v>0</v>
          </cell>
          <cell r="L746" t="str">
            <v>F1</v>
          </cell>
          <cell r="M746">
            <v>10</v>
          </cell>
          <cell r="N746" t="str">
            <v>F1 50,000-100,000</v>
          </cell>
          <cell r="O746" t="str">
            <v>001132800</v>
          </cell>
          <cell r="P746" t="str">
            <v>รพช.F1 &gt;50,000 to 100,000</v>
          </cell>
          <cell r="Q746">
            <v>0</v>
          </cell>
          <cell r="R746">
            <v>0</v>
          </cell>
        </row>
        <row r="747">
          <cell r="A747" t="str">
            <v>11329</v>
          </cell>
          <cell r="B747" t="str">
            <v>โรงพยาบาลท่าศาลา</v>
          </cell>
          <cell r="C747" t="str">
            <v>ท่าศาลา,รพช.</v>
          </cell>
          <cell r="D747" t="str">
            <v>ท่าศาลา</v>
          </cell>
          <cell r="E747">
            <v>11</v>
          </cell>
          <cell r="F747" t="str">
            <v>โรงพยาบาลชุมชน</v>
          </cell>
          <cell r="G747" t="str">
            <v>รพช.</v>
          </cell>
          <cell r="H747">
            <v>80</v>
          </cell>
          <cell r="I747" t="str">
            <v>นครศรีธรรมราช</v>
          </cell>
          <cell r="J747" t="str">
            <v>138</v>
          </cell>
          <cell r="K747">
            <v>0</v>
          </cell>
          <cell r="L747" t="str">
            <v>M2</v>
          </cell>
          <cell r="M747">
            <v>13</v>
          </cell>
          <cell r="N747" t="str">
            <v>M2 &gt;100</v>
          </cell>
          <cell r="O747" t="str">
            <v>001132900</v>
          </cell>
          <cell r="P747" t="str">
            <v>รพช.M2 &gt;100</v>
          </cell>
          <cell r="Q747">
            <v>0</v>
          </cell>
          <cell r="R747">
            <v>0</v>
          </cell>
        </row>
        <row r="748">
          <cell r="A748" t="str">
            <v>11330</v>
          </cell>
          <cell r="B748" t="str">
            <v>โรงพยาบาลทุ่งสง</v>
          </cell>
          <cell r="C748" t="str">
            <v>ทุ่งสง,รพท.</v>
          </cell>
          <cell r="D748" t="str">
            <v>ทุ่งสง</v>
          </cell>
          <cell r="E748">
            <v>11</v>
          </cell>
          <cell r="F748" t="str">
            <v>โรงพยาบาลทั่วไป</v>
          </cell>
          <cell r="G748" t="str">
            <v>รพท.</v>
          </cell>
          <cell r="H748">
            <v>80</v>
          </cell>
          <cell r="I748" t="str">
            <v>นครศรีธรรมราช</v>
          </cell>
          <cell r="J748" t="str">
            <v>234</v>
          </cell>
          <cell r="K748">
            <v>0</v>
          </cell>
          <cell r="L748" t="str">
            <v>M1</v>
          </cell>
          <cell r="M748">
            <v>15</v>
          </cell>
          <cell r="N748" t="str">
            <v>M1 &gt;200</v>
          </cell>
          <cell r="O748" t="str">
            <v>001133000</v>
          </cell>
          <cell r="P748" t="str">
            <v>รพท.M1 &gt;200</v>
          </cell>
          <cell r="Q748">
            <v>0</v>
          </cell>
          <cell r="R748">
            <v>0</v>
          </cell>
        </row>
        <row r="749">
          <cell r="A749" t="str">
            <v>11331</v>
          </cell>
          <cell r="B749" t="str">
            <v>โรงพยาบาลนาบอน</v>
          </cell>
          <cell r="C749" t="str">
            <v>นาบอน,รพช.</v>
          </cell>
          <cell r="D749" t="str">
            <v>นาบอน</v>
          </cell>
          <cell r="E749">
            <v>11</v>
          </cell>
          <cell r="F749" t="str">
            <v>โรงพยาบาลชุมชน</v>
          </cell>
          <cell r="G749" t="str">
            <v>รพช.</v>
          </cell>
          <cell r="H749">
            <v>80</v>
          </cell>
          <cell r="I749" t="str">
            <v>นครศรีธรรมราช</v>
          </cell>
          <cell r="J749" t="str">
            <v>30</v>
          </cell>
          <cell r="K749">
            <v>0</v>
          </cell>
          <cell r="L749" t="str">
            <v>F2</v>
          </cell>
          <cell r="M749">
            <v>5</v>
          </cell>
          <cell r="N749" t="str">
            <v>F2 &lt;=30,000</v>
          </cell>
          <cell r="O749" t="str">
            <v>001133100</v>
          </cell>
          <cell r="P749" t="str">
            <v>รพช.F2 &lt;=30,000</v>
          </cell>
          <cell r="Q749">
            <v>0</v>
          </cell>
          <cell r="R749">
            <v>0</v>
          </cell>
        </row>
        <row r="750">
          <cell r="A750" t="str">
            <v>11332</v>
          </cell>
          <cell r="B750" t="str">
            <v>โรงพยาบาลทุ่งใหญ่</v>
          </cell>
          <cell r="C750" t="str">
            <v>ทุ่งใหญ่,รพช.</v>
          </cell>
          <cell r="D750" t="str">
            <v>ทุ่งใหญ่</v>
          </cell>
          <cell r="E750">
            <v>11</v>
          </cell>
          <cell r="F750" t="str">
            <v>โรงพยาบาลชุมชน</v>
          </cell>
          <cell r="G750" t="str">
            <v>รพช.</v>
          </cell>
          <cell r="H750">
            <v>80</v>
          </cell>
          <cell r="I750" t="str">
            <v>นครศรีธรรมราช</v>
          </cell>
          <cell r="J750" t="str">
            <v>63</v>
          </cell>
          <cell r="K750">
            <v>0</v>
          </cell>
          <cell r="L750" t="str">
            <v>F1</v>
          </cell>
          <cell r="M750">
            <v>10</v>
          </cell>
          <cell r="N750" t="str">
            <v>F1 50,000-100,000</v>
          </cell>
          <cell r="O750" t="str">
            <v>001133200</v>
          </cell>
          <cell r="P750" t="str">
            <v>รพช.F1 &gt;50,000 to 100,000</v>
          </cell>
          <cell r="Q750">
            <v>0</v>
          </cell>
          <cell r="R750">
            <v>0</v>
          </cell>
        </row>
        <row r="751">
          <cell r="A751" t="str">
            <v>11333</v>
          </cell>
          <cell r="B751" t="str">
            <v>โรงพยาบาลปากพนัง</v>
          </cell>
          <cell r="C751" t="str">
            <v>ปากพนัง,รพช.</v>
          </cell>
          <cell r="D751" t="str">
            <v>ปากพนัง</v>
          </cell>
          <cell r="E751">
            <v>11</v>
          </cell>
          <cell r="F751" t="str">
            <v>โรงพยาบาลชุมชน</v>
          </cell>
          <cell r="G751" t="str">
            <v>รพช.</v>
          </cell>
          <cell r="H751">
            <v>80</v>
          </cell>
          <cell r="I751" t="str">
            <v>นครศรีธรรมราช</v>
          </cell>
          <cell r="J751" t="str">
            <v>118</v>
          </cell>
          <cell r="K751">
            <v>0</v>
          </cell>
          <cell r="L751" t="str">
            <v>M2</v>
          </cell>
          <cell r="M751">
            <v>13</v>
          </cell>
          <cell r="N751" t="str">
            <v>M2 &gt;100</v>
          </cell>
          <cell r="O751" t="str">
            <v>001133300</v>
          </cell>
          <cell r="P751" t="str">
            <v>รพช.M2 &gt;100</v>
          </cell>
          <cell r="Q751">
            <v>0</v>
          </cell>
          <cell r="R751">
            <v>0</v>
          </cell>
        </row>
        <row r="752">
          <cell r="A752" t="str">
            <v>11334</v>
          </cell>
          <cell r="B752" t="str">
            <v>โรงพยาบาลร่อนพิบูลย์</v>
          </cell>
          <cell r="C752" t="str">
            <v>ร่อนพิบูลย์,รพช.</v>
          </cell>
          <cell r="D752" t="str">
            <v>ร่อนพิบูลย์</v>
          </cell>
          <cell r="E752">
            <v>11</v>
          </cell>
          <cell r="F752" t="str">
            <v>โรงพยาบาลชุมชน</v>
          </cell>
          <cell r="G752" t="str">
            <v>รพช.</v>
          </cell>
          <cell r="H752">
            <v>80</v>
          </cell>
          <cell r="I752" t="str">
            <v>นครศรีธรรมราช</v>
          </cell>
          <cell r="J752" t="str">
            <v>50</v>
          </cell>
          <cell r="K752">
            <v>0</v>
          </cell>
          <cell r="L752" t="str">
            <v>F1</v>
          </cell>
          <cell r="M752">
            <v>10</v>
          </cell>
          <cell r="N752" t="str">
            <v>F1 50,000-100,000</v>
          </cell>
          <cell r="O752" t="str">
            <v>001133400</v>
          </cell>
          <cell r="P752" t="str">
            <v>รพช.F1 &gt;50,000 to 100,000</v>
          </cell>
          <cell r="Q752">
            <v>0</v>
          </cell>
          <cell r="R752">
            <v>0</v>
          </cell>
        </row>
        <row r="753">
          <cell r="A753" t="str">
            <v>11335</v>
          </cell>
          <cell r="B753" t="str">
            <v>โรงพยาบาลสิชล</v>
          </cell>
          <cell r="C753" t="str">
            <v>สิชล,รพท.</v>
          </cell>
          <cell r="D753" t="str">
            <v>สิชล</v>
          </cell>
          <cell r="E753">
            <v>11</v>
          </cell>
          <cell r="F753" t="str">
            <v>โรงพยาบาลทั่วไป</v>
          </cell>
          <cell r="G753" t="str">
            <v>รพท.</v>
          </cell>
          <cell r="H753">
            <v>80</v>
          </cell>
          <cell r="I753" t="str">
            <v>นครศรีธรรมราช</v>
          </cell>
          <cell r="J753" t="str">
            <v>195</v>
          </cell>
          <cell r="K753">
            <v>0</v>
          </cell>
          <cell r="L753" t="str">
            <v>M1</v>
          </cell>
          <cell r="M753">
            <v>14</v>
          </cell>
          <cell r="N753" t="str">
            <v>M1 &lt;=200</v>
          </cell>
          <cell r="O753" t="str">
            <v>001133500</v>
          </cell>
          <cell r="P753" t="str">
            <v>รพท.M1 &lt;=200</v>
          </cell>
          <cell r="Q753">
            <v>0</v>
          </cell>
          <cell r="R753">
            <v>0</v>
          </cell>
        </row>
        <row r="754">
          <cell r="A754" t="str">
            <v>11336</v>
          </cell>
          <cell r="B754" t="str">
            <v>โรงพยาบาลขนอม</v>
          </cell>
          <cell r="C754" t="str">
            <v>ขนอม,รพช.</v>
          </cell>
          <cell r="D754" t="str">
            <v>ขนอม</v>
          </cell>
          <cell r="E754">
            <v>11</v>
          </cell>
          <cell r="F754" t="str">
            <v>โรงพยาบาลชุมชน</v>
          </cell>
          <cell r="G754" t="str">
            <v>รพช.</v>
          </cell>
          <cell r="H754">
            <v>80</v>
          </cell>
          <cell r="I754" t="str">
            <v>นครศรีธรรมราช</v>
          </cell>
          <cell r="J754" t="str">
            <v>62</v>
          </cell>
          <cell r="K754">
            <v>0</v>
          </cell>
          <cell r="L754" t="str">
            <v>F2</v>
          </cell>
          <cell r="M754">
            <v>5</v>
          </cell>
          <cell r="N754" t="str">
            <v>F2 30,000-=60,000</v>
          </cell>
          <cell r="O754" t="str">
            <v>001133600</v>
          </cell>
          <cell r="P754" t="str">
            <v>รพช.F2 &lt;=30,000</v>
          </cell>
          <cell r="Q754">
            <v>0</v>
          </cell>
          <cell r="R754">
            <v>0</v>
          </cell>
        </row>
        <row r="755">
          <cell r="A755" t="str">
            <v>11337</v>
          </cell>
          <cell r="B755" t="str">
            <v>โรงพยาบาลหัวไทร</v>
          </cell>
          <cell r="C755" t="str">
            <v>หัวไทร,รพช.</v>
          </cell>
          <cell r="D755" t="str">
            <v>หัวไทร</v>
          </cell>
          <cell r="E755">
            <v>11</v>
          </cell>
          <cell r="F755" t="str">
            <v>โรงพยาบาลชุมชน</v>
          </cell>
          <cell r="G755" t="str">
            <v>รพช.</v>
          </cell>
          <cell r="H755">
            <v>80</v>
          </cell>
          <cell r="I755" t="str">
            <v>นครศรีธรรมราช</v>
          </cell>
          <cell r="J755" t="str">
            <v>60</v>
          </cell>
          <cell r="K755">
            <v>0</v>
          </cell>
          <cell r="L755" t="str">
            <v>F2</v>
          </cell>
          <cell r="M755">
            <v>6</v>
          </cell>
          <cell r="N755" t="str">
            <v>F2 60,000-90,000</v>
          </cell>
          <cell r="O755" t="str">
            <v>001133700</v>
          </cell>
          <cell r="P755" t="str">
            <v>รพช.F2 &gt;30,000 to 60,000</v>
          </cell>
          <cell r="Q755">
            <v>0</v>
          </cell>
          <cell r="R755">
            <v>0</v>
          </cell>
        </row>
        <row r="756">
          <cell r="A756" t="str">
            <v>11338</v>
          </cell>
          <cell r="B756" t="str">
            <v>โรงพยาบาลบางขัน</v>
          </cell>
          <cell r="C756" t="str">
            <v>บางขัน,รพช.</v>
          </cell>
          <cell r="D756" t="str">
            <v>บางขัน</v>
          </cell>
          <cell r="E756">
            <v>11</v>
          </cell>
          <cell r="F756" t="str">
            <v>โรงพยาบาลชุมชน</v>
          </cell>
          <cell r="G756" t="str">
            <v>รพช.</v>
          </cell>
          <cell r="H756">
            <v>80</v>
          </cell>
          <cell r="I756" t="str">
            <v>นครศรีธรรมราช</v>
          </cell>
          <cell r="J756" t="str">
            <v>30</v>
          </cell>
          <cell r="K756">
            <v>0</v>
          </cell>
          <cell r="L756" t="str">
            <v>F2</v>
          </cell>
          <cell r="M756">
            <v>6</v>
          </cell>
          <cell r="N756" t="str">
            <v>F2 30,000-=60,000</v>
          </cell>
          <cell r="O756" t="str">
            <v>001133800</v>
          </cell>
          <cell r="P756" t="str">
            <v>รพช.F2 &gt;30,000 to 60,000</v>
          </cell>
          <cell r="Q756">
            <v>0</v>
          </cell>
          <cell r="R756">
            <v>0</v>
          </cell>
        </row>
        <row r="757">
          <cell r="A757" t="str">
            <v>11339</v>
          </cell>
          <cell r="B757" t="str">
            <v>โรงพยาบาลถ้ำพรรณรา</v>
          </cell>
          <cell r="C757" t="str">
            <v>ถ้ำพรรณรา,รพช.</v>
          </cell>
          <cell r="D757" t="str">
            <v>ถ้ำพรรณรา</v>
          </cell>
          <cell r="E757">
            <v>11</v>
          </cell>
          <cell r="F757" t="str">
            <v>โรงพยาบาลชุมชน</v>
          </cell>
          <cell r="G757" t="str">
            <v>รพช.</v>
          </cell>
          <cell r="H757">
            <v>80</v>
          </cell>
          <cell r="I757" t="str">
            <v>นครศรีธรรมราช</v>
          </cell>
          <cell r="J757" t="str">
            <v>15</v>
          </cell>
          <cell r="K757">
            <v>0</v>
          </cell>
          <cell r="L757" t="str">
            <v>F3</v>
          </cell>
          <cell r="M757">
            <v>3</v>
          </cell>
          <cell r="N757" t="str">
            <v>F3 15,000-25,000</v>
          </cell>
          <cell r="O757" t="str">
            <v>001133900</v>
          </cell>
          <cell r="P757" t="str">
            <v>รพช.F3 &gt;15,000 to 25,000</v>
          </cell>
          <cell r="Q757">
            <v>0</v>
          </cell>
          <cell r="R757">
            <v>0</v>
          </cell>
        </row>
        <row r="758">
          <cell r="A758" t="str">
            <v>11660</v>
          </cell>
          <cell r="B758" t="str">
            <v>โรงพยาบาลจุฬาภรณ์</v>
          </cell>
          <cell r="C758" t="str">
            <v>จุฬาภรณ์,รพช.</v>
          </cell>
          <cell r="D758" t="str">
            <v>จุฬาภรณ์</v>
          </cell>
          <cell r="E758">
            <v>11</v>
          </cell>
          <cell r="F758" t="str">
            <v>โรงพยาบาลชุมชน</v>
          </cell>
          <cell r="G758" t="str">
            <v>รพช.</v>
          </cell>
          <cell r="H758">
            <v>80</v>
          </cell>
          <cell r="I758" t="str">
            <v>นครศรีธรรมราช</v>
          </cell>
          <cell r="J758" t="str">
            <v>34</v>
          </cell>
          <cell r="K758">
            <v>0</v>
          </cell>
          <cell r="L758" t="str">
            <v>F2</v>
          </cell>
          <cell r="M758">
            <v>5</v>
          </cell>
          <cell r="N758" t="str">
            <v>F2 30,000-=60,000</v>
          </cell>
          <cell r="O758" t="str">
            <v>001166000</v>
          </cell>
          <cell r="P758" t="str">
            <v>รพช.F2 &lt;=30,000</v>
          </cell>
          <cell r="Q758">
            <v>0</v>
          </cell>
          <cell r="R758">
            <v>0</v>
          </cell>
        </row>
        <row r="759">
          <cell r="A759" t="str">
            <v>40491</v>
          </cell>
          <cell r="B759" t="str">
            <v>โรงพยาบาลเฉลิมพระเกียรติ</v>
          </cell>
          <cell r="C759" t="str">
            <v>เฉลิมพระเกียรติ,รพช.</v>
          </cell>
          <cell r="D759" t="str">
            <v>เฉลิมพระเกียรติ</v>
          </cell>
          <cell r="E759">
            <v>11</v>
          </cell>
          <cell r="F759" t="str">
            <v>โรงพยาบาลชุมชน</v>
          </cell>
          <cell r="G759" t="str">
            <v>รพช.</v>
          </cell>
          <cell r="H759">
            <v>80</v>
          </cell>
          <cell r="I759" t="str">
            <v>นครศรีธรรมราช</v>
          </cell>
          <cell r="J759" t="str">
            <v>0</v>
          </cell>
          <cell r="K759" t="str">
            <v>S</v>
          </cell>
          <cell r="L759" t="str">
            <v>F3</v>
          </cell>
          <cell r="M759">
            <v>3</v>
          </cell>
          <cell r="N759" t="str">
            <v>F3 &gt;=25,000</v>
          </cell>
          <cell r="O759" t="str">
            <v>004049100</v>
          </cell>
          <cell r="P759" t="str">
            <v>รพช.F3 &gt;15,000 to 25,000</v>
          </cell>
          <cell r="Q759">
            <v>0</v>
          </cell>
          <cell r="R759">
            <v>0</v>
          </cell>
        </row>
        <row r="760">
          <cell r="A760" t="str">
            <v>40492</v>
          </cell>
          <cell r="B760" t="str">
            <v>โรงพยาบาลพ่อท่านคล้ายวาจาสิทธิ์</v>
          </cell>
          <cell r="C760" t="str">
            <v>พ่อท่านคล้ายวาจาสิทธิ์,รพช.</v>
          </cell>
          <cell r="D760" t="str">
            <v>พ่อท่านคล้ายวาจาสิทธิ์</v>
          </cell>
          <cell r="E760">
            <v>11</v>
          </cell>
          <cell r="F760" t="str">
            <v>โรงพยาบาลชุมชน</v>
          </cell>
          <cell r="G760" t="str">
            <v>รพช.</v>
          </cell>
          <cell r="H760">
            <v>80</v>
          </cell>
          <cell r="I760" t="str">
            <v>นครศรีธรรมราช</v>
          </cell>
          <cell r="J760" t="str">
            <v>0</v>
          </cell>
          <cell r="K760">
            <v>0</v>
          </cell>
          <cell r="L760" t="str">
            <v>F3</v>
          </cell>
          <cell r="M760">
            <v>3</v>
          </cell>
          <cell r="N760" t="str">
            <v>F3 &gt;=25,000</v>
          </cell>
          <cell r="O760" t="str">
            <v>004049200</v>
          </cell>
          <cell r="P760" t="str">
            <v>รพช.F3 &gt;15,000 to 25,000</v>
          </cell>
          <cell r="Q760">
            <v>0</v>
          </cell>
          <cell r="R760">
            <v>0</v>
          </cell>
        </row>
        <row r="761">
          <cell r="A761" t="str">
            <v>40742</v>
          </cell>
          <cell r="B761" t="str">
            <v>โรงพยาบาลนบพิตำ</v>
          </cell>
          <cell r="C761" t="str">
            <v>นบพิตำ,รพช.</v>
          </cell>
          <cell r="D761" t="str">
            <v>นบพิตำ</v>
          </cell>
          <cell r="E761">
            <v>11</v>
          </cell>
          <cell r="F761" t="str">
            <v>โรงพยาบาลชุมชน</v>
          </cell>
          <cell r="G761" t="str">
            <v>รพช.</v>
          </cell>
          <cell r="H761">
            <v>80</v>
          </cell>
          <cell r="I761" t="str">
            <v>นครศรีธรรมราช</v>
          </cell>
          <cell r="J761" t="str">
            <v>0</v>
          </cell>
          <cell r="K761" t="str">
            <v>S</v>
          </cell>
          <cell r="L761" t="str">
            <v>F3</v>
          </cell>
          <cell r="M761">
            <v>2</v>
          </cell>
          <cell r="N761" t="str">
            <v>F3 &gt;=25,000</v>
          </cell>
          <cell r="O761" t="str">
            <v>004074200</v>
          </cell>
          <cell r="P761" t="str">
            <v>รพช.F3 &lt;=15,000</v>
          </cell>
          <cell r="Q761">
            <v>0</v>
          </cell>
          <cell r="R761">
            <v>0</v>
          </cell>
        </row>
        <row r="762">
          <cell r="A762" t="str">
            <v>40743</v>
          </cell>
          <cell r="B762" t="str">
            <v>โรงพยาบาลพระพรหม</v>
          </cell>
          <cell r="C762" t="str">
            <v>พระพรหม,รพช.</v>
          </cell>
          <cell r="D762" t="str">
            <v>พระพรหม</v>
          </cell>
          <cell r="E762">
            <v>11</v>
          </cell>
          <cell r="F762" t="str">
            <v>โรงพยาบาลชุมชน</v>
          </cell>
          <cell r="G762" t="str">
            <v>รพช.</v>
          </cell>
          <cell r="H762">
            <v>80</v>
          </cell>
          <cell r="I762" t="str">
            <v>นครศรีธรรมราช</v>
          </cell>
          <cell r="J762" t="str">
            <v>0</v>
          </cell>
          <cell r="K762" t="str">
            <v>S</v>
          </cell>
          <cell r="L762" t="str">
            <v>F3</v>
          </cell>
          <cell r="M762">
            <v>4</v>
          </cell>
          <cell r="N762" t="str">
            <v>F3 &gt;=25,000</v>
          </cell>
          <cell r="O762" t="str">
            <v>004074300</v>
          </cell>
          <cell r="P762" t="str">
            <v>รพช.F3 &gt;25,000</v>
          </cell>
          <cell r="Q762">
            <v>0</v>
          </cell>
          <cell r="R762">
            <v>0</v>
          </cell>
        </row>
        <row r="763">
          <cell r="A763" t="str">
            <v>10738</v>
          </cell>
          <cell r="B763" t="str">
            <v>โรงพยาบาลกระบี่</v>
          </cell>
          <cell r="C763" t="str">
            <v>กระบี่,รพท.</v>
          </cell>
          <cell r="D763" t="str">
            <v>กระบี่</v>
          </cell>
          <cell r="E763">
            <v>11</v>
          </cell>
          <cell r="F763" t="str">
            <v>โรงพยาบาลทั่วไป</v>
          </cell>
          <cell r="G763" t="str">
            <v>รพท.</v>
          </cell>
          <cell r="H763">
            <v>81</v>
          </cell>
          <cell r="I763" t="str">
            <v>กระบี่</v>
          </cell>
          <cell r="J763" t="str">
            <v>341</v>
          </cell>
          <cell r="K763">
            <v>0</v>
          </cell>
          <cell r="L763" t="str">
            <v>S</v>
          </cell>
          <cell r="M763">
            <v>16</v>
          </cell>
          <cell r="N763" t="str">
            <v>S &lt;=400</v>
          </cell>
          <cell r="O763" t="str">
            <v>001073800</v>
          </cell>
          <cell r="P763" t="str">
            <v>รพท.S &lt;=400</v>
          </cell>
          <cell r="Q763">
            <v>0</v>
          </cell>
          <cell r="R763">
            <v>0</v>
          </cell>
        </row>
        <row r="764">
          <cell r="A764" t="str">
            <v>11340</v>
          </cell>
          <cell r="B764" t="str">
            <v>โรงพยาบาลเขาพนม</v>
          </cell>
          <cell r="C764" t="str">
            <v>เขาพนม,รพช.</v>
          </cell>
          <cell r="D764" t="str">
            <v>เขาพนม</v>
          </cell>
          <cell r="E764">
            <v>11</v>
          </cell>
          <cell r="F764" t="str">
            <v>โรงพยาบาลชุมชน</v>
          </cell>
          <cell r="G764" t="str">
            <v>รพช.</v>
          </cell>
          <cell r="H764">
            <v>81</v>
          </cell>
          <cell r="I764" t="str">
            <v>กระบี่</v>
          </cell>
          <cell r="J764" t="str">
            <v>45</v>
          </cell>
          <cell r="K764">
            <v>0</v>
          </cell>
          <cell r="L764" t="str">
            <v>F2</v>
          </cell>
          <cell r="M764">
            <v>6</v>
          </cell>
          <cell r="N764" t="str">
            <v>F2 30,000-=60,000</v>
          </cell>
          <cell r="O764" t="str">
            <v>001134000</v>
          </cell>
          <cell r="P764" t="str">
            <v>รพช.F2 &gt;30,000 to 60,000</v>
          </cell>
          <cell r="Q764">
            <v>0</v>
          </cell>
          <cell r="R764">
            <v>0</v>
          </cell>
        </row>
        <row r="765">
          <cell r="A765" t="str">
            <v>11341</v>
          </cell>
          <cell r="B765" t="str">
            <v>โรงพยาบาลเกาะลันตา</v>
          </cell>
          <cell r="C765" t="str">
            <v>เกาะลันตา,รพช.</v>
          </cell>
          <cell r="D765" t="str">
            <v>เกาะลันตา</v>
          </cell>
          <cell r="E765">
            <v>11</v>
          </cell>
          <cell r="F765" t="str">
            <v>โรงพยาบาลชุมชน</v>
          </cell>
          <cell r="G765" t="str">
            <v>รพช.</v>
          </cell>
          <cell r="H765">
            <v>81</v>
          </cell>
          <cell r="I765" t="str">
            <v>กระบี่</v>
          </cell>
          <cell r="J765" t="str">
            <v>22</v>
          </cell>
          <cell r="K765">
            <v>0</v>
          </cell>
          <cell r="L765" t="str">
            <v>F3</v>
          </cell>
          <cell r="M765">
            <v>4</v>
          </cell>
          <cell r="N765" t="str">
            <v>Is. any Pop</v>
          </cell>
          <cell r="O765" t="str">
            <v>001134100</v>
          </cell>
          <cell r="P765" t="str">
            <v>รพช.F3 &gt;25,000</v>
          </cell>
          <cell r="Q765">
            <v>0</v>
          </cell>
          <cell r="R765">
            <v>0</v>
          </cell>
        </row>
        <row r="766">
          <cell r="A766" t="str">
            <v>11342</v>
          </cell>
          <cell r="B766" t="str">
            <v>โรงพยาบาลคลองท่อม</v>
          </cell>
          <cell r="C766" t="str">
            <v>คลองท่อม,รพช.</v>
          </cell>
          <cell r="D766" t="str">
            <v>คลองท่อม</v>
          </cell>
          <cell r="E766">
            <v>11</v>
          </cell>
          <cell r="F766" t="str">
            <v>โรงพยาบาลชุมชน</v>
          </cell>
          <cell r="G766" t="str">
            <v>รพช.</v>
          </cell>
          <cell r="H766">
            <v>81</v>
          </cell>
          <cell r="I766" t="str">
            <v>กระบี่</v>
          </cell>
          <cell r="J766" t="str">
            <v>58</v>
          </cell>
          <cell r="K766">
            <v>0</v>
          </cell>
          <cell r="L766" t="str">
            <v>F2</v>
          </cell>
          <cell r="M766">
            <v>7</v>
          </cell>
          <cell r="N766" t="str">
            <v>F2 60,000-90,000</v>
          </cell>
          <cell r="O766" t="str">
            <v>001134200</v>
          </cell>
          <cell r="P766" t="str">
            <v>รพช.F2 &gt;60,000 to 90,000</v>
          </cell>
          <cell r="Q766">
            <v>0</v>
          </cell>
          <cell r="R766">
            <v>0</v>
          </cell>
        </row>
        <row r="767">
          <cell r="A767" t="str">
            <v>11343</v>
          </cell>
          <cell r="B767" t="str">
            <v>โรงพยาบาลอ่าวลึก</v>
          </cell>
          <cell r="C767" t="str">
            <v>อ่าวลึก,รพช.</v>
          </cell>
          <cell r="D767" t="str">
            <v>อ่าวลึก</v>
          </cell>
          <cell r="E767">
            <v>11</v>
          </cell>
          <cell r="F767" t="str">
            <v>โรงพยาบาลชุมชน</v>
          </cell>
          <cell r="G767" t="str">
            <v>รพช.</v>
          </cell>
          <cell r="H767">
            <v>81</v>
          </cell>
          <cell r="I767" t="str">
            <v>กระบี่</v>
          </cell>
          <cell r="J767" t="str">
            <v>60</v>
          </cell>
          <cell r="K767">
            <v>0</v>
          </cell>
          <cell r="L767" t="str">
            <v>F2</v>
          </cell>
          <cell r="M767">
            <v>6</v>
          </cell>
          <cell r="N767" t="str">
            <v>F2 30,000-=60,000</v>
          </cell>
          <cell r="O767" t="str">
            <v>001134300</v>
          </cell>
          <cell r="P767" t="str">
            <v>รพช.F2 &gt;30,000 to 60,000</v>
          </cell>
          <cell r="Q767">
            <v>0</v>
          </cell>
          <cell r="R767">
            <v>0</v>
          </cell>
        </row>
        <row r="768">
          <cell r="A768" t="str">
            <v>11344</v>
          </cell>
          <cell r="B768" t="str">
            <v>โรงพยาบาลปลายพระยา</v>
          </cell>
          <cell r="C768" t="str">
            <v>ปลายพระยา,รพช.</v>
          </cell>
          <cell r="D768" t="str">
            <v>ปลายพระยา</v>
          </cell>
          <cell r="E768">
            <v>11</v>
          </cell>
          <cell r="F768" t="str">
            <v>โรงพยาบาลชุมชน</v>
          </cell>
          <cell r="G768" t="str">
            <v>รพช.</v>
          </cell>
          <cell r="H768">
            <v>81</v>
          </cell>
          <cell r="I768" t="str">
            <v>กระบี่</v>
          </cell>
          <cell r="J768" t="str">
            <v>31</v>
          </cell>
          <cell r="K768">
            <v>0</v>
          </cell>
          <cell r="L768" t="str">
            <v>F2</v>
          </cell>
          <cell r="M768">
            <v>6</v>
          </cell>
          <cell r="N768" t="str">
            <v>F2 30,000-=60,000</v>
          </cell>
          <cell r="O768" t="str">
            <v>001134400</v>
          </cell>
          <cell r="P768" t="str">
            <v>รพช.F2 &gt;30,000 to 60,000</v>
          </cell>
          <cell r="Q768">
            <v>0</v>
          </cell>
          <cell r="R768">
            <v>0</v>
          </cell>
        </row>
        <row r="769">
          <cell r="A769" t="str">
            <v>11345</v>
          </cell>
          <cell r="B769" t="str">
            <v>โรงพยาบาลลำทับ</v>
          </cell>
          <cell r="C769" t="str">
            <v>ลำทับ,รพช.</v>
          </cell>
          <cell r="D769" t="str">
            <v>ลำทับ</v>
          </cell>
          <cell r="E769">
            <v>11</v>
          </cell>
          <cell r="F769" t="str">
            <v>โรงพยาบาลชุมชน</v>
          </cell>
          <cell r="G769" t="str">
            <v>รพช.</v>
          </cell>
          <cell r="H769">
            <v>81</v>
          </cell>
          <cell r="I769" t="str">
            <v>กระบี่</v>
          </cell>
          <cell r="J769" t="str">
            <v>30</v>
          </cell>
          <cell r="K769">
            <v>0</v>
          </cell>
          <cell r="L769" t="str">
            <v>F2</v>
          </cell>
          <cell r="M769">
            <v>5</v>
          </cell>
          <cell r="N769" t="str">
            <v>F2 &lt;=30,000</v>
          </cell>
          <cell r="O769" t="str">
            <v>001134500</v>
          </cell>
          <cell r="P769" t="str">
            <v>รพช.F2 &lt;=30,000</v>
          </cell>
          <cell r="Q769">
            <v>0</v>
          </cell>
          <cell r="R769">
            <v>0</v>
          </cell>
        </row>
        <row r="770">
          <cell r="A770" t="str">
            <v>11346</v>
          </cell>
          <cell r="B770" t="str">
            <v>โรงพยาบาลเหนือคลอง</v>
          </cell>
          <cell r="C770" t="str">
            <v>เหนือคลอง,รพช.</v>
          </cell>
          <cell r="D770" t="str">
            <v>เหนือคลอง</v>
          </cell>
          <cell r="E770">
            <v>11</v>
          </cell>
          <cell r="F770" t="str">
            <v>โรงพยาบาลชุมชน</v>
          </cell>
          <cell r="G770" t="str">
            <v>รพช.</v>
          </cell>
          <cell r="H770">
            <v>81</v>
          </cell>
          <cell r="I770" t="str">
            <v>กระบี่</v>
          </cell>
          <cell r="J770" t="str">
            <v>36</v>
          </cell>
          <cell r="K770">
            <v>0</v>
          </cell>
          <cell r="L770" t="str">
            <v>F2</v>
          </cell>
          <cell r="M770">
            <v>6</v>
          </cell>
          <cell r="N770" t="str">
            <v>F2 60,000-90,000</v>
          </cell>
          <cell r="O770" t="str">
            <v>001134600</v>
          </cell>
          <cell r="P770" t="str">
            <v>รพช.F2 &gt;30,000 to 60,000</v>
          </cell>
          <cell r="Q770">
            <v>0</v>
          </cell>
          <cell r="R770">
            <v>0</v>
          </cell>
        </row>
        <row r="771">
          <cell r="A771" t="str">
            <v>77753</v>
          </cell>
          <cell r="B771" t="str">
            <v>โรงพยาบาลเกาะพีพี</v>
          </cell>
          <cell r="C771" t="str">
            <v>เกาะพีพี,รพช.</v>
          </cell>
          <cell r="D771" t="str">
            <v>เกาะพีพี</v>
          </cell>
          <cell r="E771">
            <v>11</v>
          </cell>
          <cell r="F771" t="str">
            <v>โรงพยาบาลชุมชน</v>
          </cell>
          <cell r="G771" t="str">
            <v>รพช.</v>
          </cell>
          <cell r="H771">
            <v>81</v>
          </cell>
          <cell r="I771" t="str">
            <v>กระบี่</v>
          </cell>
          <cell r="J771" t="str">
            <v>7</v>
          </cell>
          <cell r="K771" t="str">
            <v>S</v>
          </cell>
          <cell r="L771" t="str">
            <v>F3</v>
          </cell>
          <cell r="M771">
            <v>2</v>
          </cell>
          <cell r="N771" t="str">
            <v>Is. any Pop</v>
          </cell>
          <cell r="O771" t="str">
            <v>007775300</v>
          </cell>
          <cell r="P771" t="str">
            <v>รพช.F3 &lt;=15,000</v>
          </cell>
          <cell r="Q771">
            <v>0</v>
          </cell>
          <cell r="R771">
            <v>0</v>
          </cell>
        </row>
        <row r="772">
          <cell r="A772" t="str">
            <v>10739</v>
          </cell>
          <cell r="B772" t="str">
            <v>โรงพยาบาลพังงา</v>
          </cell>
          <cell r="C772" t="str">
            <v>พังงา,รพท.</v>
          </cell>
          <cell r="D772" t="str">
            <v>พังงา</v>
          </cell>
          <cell r="E772">
            <v>11</v>
          </cell>
          <cell r="F772" t="str">
            <v>โรงพยาบาลทั่วไป</v>
          </cell>
          <cell r="G772" t="str">
            <v>รพท.</v>
          </cell>
          <cell r="H772">
            <v>82</v>
          </cell>
          <cell r="I772" t="str">
            <v>พังงา</v>
          </cell>
          <cell r="J772" t="str">
            <v>215</v>
          </cell>
          <cell r="K772">
            <v>0</v>
          </cell>
          <cell r="L772" t="str">
            <v>S</v>
          </cell>
          <cell r="M772">
            <v>16</v>
          </cell>
          <cell r="N772" t="str">
            <v>S &lt;=400</v>
          </cell>
          <cell r="O772" t="str">
            <v>001073900</v>
          </cell>
          <cell r="P772" t="str">
            <v>รพท.S &lt;=400</v>
          </cell>
          <cell r="Q772">
            <v>0</v>
          </cell>
          <cell r="R772">
            <v>0</v>
          </cell>
        </row>
        <row r="773">
          <cell r="A773" t="str">
            <v>10740</v>
          </cell>
          <cell r="B773" t="str">
            <v>โรงพยาบาลตะกั่วป่า</v>
          </cell>
          <cell r="C773" t="str">
            <v>ตะกั่วป่า,รพท.</v>
          </cell>
          <cell r="D773" t="str">
            <v>ตะกั่วป่า</v>
          </cell>
          <cell r="E773">
            <v>11</v>
          </cell>
          <cell r="F773" t="str">
            <v>โรงพยาบาลทั่วไป</v>
          </cell>
          <cell r="G773" t="str">
            <v>รพท.</v>
          </cell>
          <cell r="H773">
            <v>82</v>
          </cell>
          <cell r="I773" t="str">
            <v>พังงา</v>
          </cell>
          <cell r="J773" t="str">
            <v>187</v>
          </cell>
          <cell r="K773">
            <v>0</v>
          </cell>
          <cell r="L773" t="str">
            <v>M1</v>
          </cell>
          <cell r="M773">
            <v>14</v>
          </cell>
          <cell r="N773" t="str">
            <v>M1 &lt;=200</v>
          </cell>
          <cell r="O773" t="str">
            <v>001074000</v>
          </cell>
          <cell r="P773" t="str">
            <v>รพท.M1 &lt;=200</v>
          </cell>
          <cell r="Q773">
            <v>0</v>
          </cell>
          <cell r="R773">
            <v>0</v>
          </cell>
        </row>
        <row r="774">
          <cell r="A774" t="str">
            <v>11347</v>
          </cell>
          <cell r="B774" t="str">
            <v>โรงพยาบาลเกาะยาวชัยพัฒน์</v>
          </cell>
          <cell r="C774" t="str">
            <v>เกาะยาวชัยพัฒน์,รพช.</v>
          </cell>
          <cell r="D774" t="str">
            <v>เกาะยาวชัยพัฒน์</v>
          </cell>
          <cell r="E774">
            <v>11</v>
          </cell>
          <cell r="F774" t="str">
            <v>โรงพยาบาลชุมชน</v>
          </cell>
          <cell r="G774" t="str">
            <v>รพช.</v>
          </cell>
          <cell r="H774">
            <v>82</v>
          </cell>
          <cell r="I774" t="str">
            <v>พังงา</v>
          </cell>
          <cell r="J774" t="str">
            <v>30</v>
          </cell>
          <cell r="K774">
            <v>0</v>
          </cell>
          <cell r="L774" t="str">
            <v>F2</v>
          </cell>
          <cell r="M774">
            <v>5</v>
          </cell>
          <cell r="N774" t="str">
            <v>Is. any Pop</v>
          </cell>
          <cell r="O774" t="str">
            <v>001134700</v>
          </cell>
          <cell r="P774" t="str">
            <v>รพช.F2 &lt;=30,000</v>
          </cell>
          <cell r="Q774">
            <v>0</v>
          </cell>
          <cell r="R774">
            <v>0</v>
          </cell>
        </row>
        <row r="775">
          <cell r="A775" t="str">
            <v>11348</v>
          </cell>
          <cell r="B775" t="str">
            <v>โรงพยาบาลกะปงชัยพัฒน์</v>
          </cell>
          <cell r="C775" t="str">
            <v>กะปงชัยพัฒน์,รพช.</v>
          </cell>
          <cell r="D775" t="str">
            <v>กะปงชัยพัฒน์</v>
          </cell>
          <cell r="E775">
            <v>11</v>
          </cell>
          <cell r="F775" t="str">
            <v>โรงพยาบาลชุมชน</v>
          </cell>
          <cell r="G775" t="str">
            <v>รพช.</v>
          </cell>
          <cell r="H775">
            <v>82</v>
          </cell>
          <cell r="I775" t="str">
            <v>พังงา</v>
          </cell>
          <cell r="J775" t="str">
            <v>30</v>
          </cell>
          <cell r="K775">
            <v>0</v>
          </cell>
          <cell r="L775" t="str">
            <v>F2</v>
          </cell>
          <cell r="M775">
            <v>5</v>
          </cell>
          <cell r="N775" t="str">
            <v>F2 &lt;=30,000</v>
          </cell>
          <cell r="O775" t="str">
            <v>001134800</v>
          </cell>
          <cell r="P775" t="str">
            <v>รพช.F2 &lt;=30,000</v>
          </cell>
          <cell r="Q775">
            <v>0</v>
          </cell>
          <cell r="R775">
            <v>0</v>
          </cell>
        </row>
        <row r="776">
          <cell r="A776" t="str">
            <v>11349</v>
          </cell>
          <cell r="B776" t="str">
            <v>โรงพยาบาลตะกั่วทุ่ง</v>
          </cell>
          <cell r="C776" t="str">
            <v>ตะกั่วทุ่ง,รพช.</v>
          </cell>
          <cell r="D776" t="str">
            <v>ตะกั่วทุ่ง</v>
          </cell>
          <cell r="E776">
            <v>11</v>
          </cell>
          <cell r="F776" t="str">
            <v>โรงพยาบาลชุมชน</v>
          </cell>
          <cell r="G776" t="str">
            <v>รพช.</v>
          </cell>
          <cell r="H776">
            <v>82</v>
          </cell>
          <cell r="I776" t="str">
            <v>พังงา</v>
          </cell>
          <cell r="J776" t="str">
            <v>30</v>
          </cell>
          <cell r="K776">
            <v>0</v>
          </cell>
          <cell r="L776" t="str">
            <v>F2</v>
          </cell>
          <cell r="M776">
            <v>6</v>
          </cell>
          <cell r="N776" t="str">
            <v>F2 30,000-=60,000</v>
          </cell>
          <cell r="O776" t="str">
            <v>001134900</v>
          </cell>
          <cell r="P776" t="str">
            <v>รพช.F2 &gt;30,000 to 60,000</v>
          </cell>
          <cell r="Q776">
            <v>0</v>
          </cell>
          <cell r="R776">
            <v>0</v>
          </cell>
        </row>
        <row r="777">
          <cell r="A777" t="str">
            <v>11350</v>
          </cell>
          <cell r="B777" t="str">
            <v>โรงพยาบาลบางไทร</v>
          </cell>
          <cell r="C777" t="str">
            <v>บางไทร,รพช.</v>
          </cell>
          <cell r="D777" t="str">
            <v>บางไทร</v>
          </cell>
          <cell r="E777">
            <v>11</v>
          </cell>
          <cell r="F777" t="str">
            <v>โรงพยาบาลชุมชน</v>
          </cell>
          <cell r="G777" t="str">
            <v>รพช.</v>
          </cell>
          <cell r="H777">
            <v>82</v>
          </cell>
          <cell r="I777" t="str">
            <v>พังงา</v>
          </cell>
          <cell r="J777" t="str">
            <v>10</v>
          </cell>
          <cell r="K777">
            <v>0</v>
          </cell>
          <cell r="L777" t="str">
            <v>F3</v>
          </cell>
          <cell r="M777">
            <v>2</v>
          </cell>
          <cell r="N777" t="str">
            <v>F3 &gt;=25,000</v>
          </cell>
          <cell r="O777" t="str">
            <v>001135000</v>
          </cell>
          <cell r="P777" t="str">
            <v>รพช.F3 &lt;=15,000</v>
          </cell>
          <cell r="Q777">
            <v>0</v>
          </cell>
          <cell r="R777">
            <v>0</v>
          </cell>
        </row>
        <row r="778">
          <cell r="A778" t="str">
            <v>11352</v>
          </cell>
          <cell r="B778" t="str">
            <v>โรงพยาบาลคุระบุรีชัยพัฒน์</v>
          </cell>
          <cell r="C778" t="str">
            <v>คุระบุรีชัยพัฒน์,รพช.</v>
          </cell>
          <cell r="D778" t="str">
            <v>คุระบุรีชัยพัฒน์</v>
          </cell>
          <cell r="E778">
            <v>11</v>
          </cell>
          <cell r="F778" t="str">
            <v>โรงพยาบาลชุมชน</v>
          </cell>
          <cell r="G778" t="str">
            <v>รพช.</v>
          </cell>
          <cell r="H778">
            <v>82</v>
          </cell>
          <cell r="I778" t="str">
            <v>พังงา</v>
          </cell>
          <cell r="J778" t="str">
            <v>30</v>
          </cell>
          <cell r="K778">
            <v>0</v>
          </cell>
          <cell r="L778" t="str">
            <v>F2</v>
          </cell>
          <cell r="M778">
            <v>5</v>
          </cell>
          <cell r="N778" t="str">
            <v>F2 &lt;=30,000</v>
          </cell>
          <cell r="O778" t="str">
            <v>001135200</v>
          </cell>
          <cell r="P778" t="str">
            <v>รพช.F2 &lt;=30,000</v>
          </cell>
          <cell r="Q778">
            <v>0</v>
          </cell>
          <cell r="R778">
            <v>0</v>
          </cell>
        </row>
        <row r="779">
          <cell r="A779" t="str">
            <v>11353</v>
          </cell>
          <cell r="B779" t="str">
            <v>โรงพยาบาลทับปุด</v>
          </cell>
          <cell r="C779" t="str">
            <v>ทับปุด,รพช.</v>
          </cell>
          <cell r="D779" t="str">
            <v>ทับปุด</v>
          </cell>
          <cell r="E779">
            <v>11</v>
          </cell>
          <cell r="F779" t="str">
            <v>โรงพยาบาลชุมชน</v>
          </cell>
          <cell r="G779" t="str">
            <v>รพช.</v>
          </cell>
          <cell r="H779">
            <v>82</v>
          </cell>
          <cell r="I779" t="str">
            <v>พังงา</v>
          </cell>
          <cell r="J779" t="str">
            <v>30</v>
          </cell>
          <cell r="K779">
            <v>0</v>
          </cell>
          <cell r="L779" t="str">
            <v>F2</v>
          </cell>
          <cell r="M779">
            <v>5</v>
          </cell>
          <cell r="N779" t="str">
            <v>F2 &lt;=30,000</v>
          </cell>
          <cell r="O779" t="str">
            <v>001135300</v>
          </cell>
          <cell r="P779" t="str">
            <v>รพช.F2 &lt;=30,000</v>
          </cell>
          <cell r="Q779">
            <v>0</v>
          </cell>
          <cell r="R779">
            <v>0</v>
          </cell>
        </row>
        <row r="780">
          <cell r="A780" t="str">
            <v>11354</v>
          </cell>
          <cell r="B780" t="str">
            <v>โรงพยาบาลท้ายเหมืองชัยพัฒน์</v>
          </cell>
          <cell r="C780" t="str">
            <v>ท้ายเหมืองชัยพัฒน์,รพช.</v>
          </cell>
          <cell r="D780" t="str">
            <v>ท้ายเหมืองชัยพัฒน์</v>
          </cell>
          <cell r="E780">
            <v>11</v>
          </cell>
          <cell r="F780" t="str">
            <v>โรงพยาบาลชุมชน</v>
          </cell>
          <cell r="G780" t="str">
            <v>รพช.</v>
          </cell>
          <cell r="H780">
            <v>82</v>
          </cell>
          <cell r="I780" t="str">
            <v>พังงา</v>
          </cell>
          <cell r="J780" t="str">
            <v>30</v>
          </cell>
          <cell r="K780" t="str">
            <v>S</v>
          </cell>
          <cell r="L780" t="str">
            <v>F2</v>
          </cell>
          <cell r="M780">
            <v>6</v>
          </cell>
          <cell r="N780" t="str">
            <v>F2 30,000-=60,000</v>
          </cell>
          <cell r="O780" t="str">
            <v>001135400</v>
          </cell>
          <cell r="P780" t="str">
            <v>รพช.F2 &gt;30,000 to 60,000</v>
          </cell>
          <cell r="Q780">
            <v>0</v>
          </cell>
          <cell r="R780">
            <v>0</v>
          </cell>
        </row>
        <row r="781">
          <cell r="A781" t="str">
            <v>10741</v>
          </cell>
          <cell r="B781" t="str">
            <v>โรงพยาบาลวชิระภูเก็ต</v>
          </cell>
          <cell r="C781" t="str">
            <v>วชิระภูเก็ต,รพศ.</v>
          </cell>
          <cell r="D781" t="str">
            <v>วชิระภูเก็ต</v>
          </cell>
          <cell r="E781">
            <v>11</v>
          </cell>
          <cell r="F781" t="str">
            <v>โรงพยาบาลศูนย์</v>
          </cell>
          <cell r="G781" t="str">
            <v>รพศ.</v>
          </cell>
          <cell r="H781">
            <v>83</v>
          </cell>
          <cell r="I781" t="str">
            <v>ภูเก็ต</v>
          </cell>
          <cell r="J781" t="str">
            <v>534</v>
          </cell>
          <cell r="K781">
            <v>0</v>
          </cell>
          <cell r="L781" t="str">
            <v>A</v>
          </cell>
          <cell r="M781">
            <v>18</v>
          </cell>
          <cell r="N781" t="str">
            <v>A &lt;=700</v>
          </cell>
          <cell r="O781" t="str">
            <v>001074100</v>
          </cell>
          <cell r="P781" t="str">
            <v>รพศ.A &lt;=700</v>
          </cell>
          <cell r="Q781">
            <v>0</v>
          </cell>
          <cell r="R781">
            <v>0</v>
          </cell>
        </row>
        <row r="782">
          <cell r="A782" t="str">
            <v>11355</v>
          </cell>
          <cell r="B782" t="str">
            <v>โรงพยาบาลป่าตอง</v>
          </cell>
          <cell r="C782" t="str">
            <v>ป่าตอง,รพช.</v>
          </cell>
          <cell r="D782" t="str">
            <v>ป่าตอง</v>
          </cell>
          <cell r="E782">
            <v>11</v>
          </cell>
          <cell r="F782" t="str">
            <v>โรงพยาบาลชุมชน</v>
          </cell>
          <cell r="G782" t="str">
            <v>รพช.</v>
          </cell>
          <cell r="H782">
            <v>83</v>
          </cell>
          <cell r="I782" t="str">
            <v>ภูเก็ต</v>
          </cell>
          <cell r="J782" t="str">
            <v>62</v>
          </cell>
          <cell r="K782">
            <v>0</v>
          </cell>
          <cell r="L782" t="str">
            <v>M2</v>
          </cell>
          <cell r="M782">
            <v>12</v>
          </cell>
          <cell r="N782" t="str">
            <v>M2 &lt;=100</v>
          </cell>
          <cell r="O782" t="str">
            <v>001135500</v>
          </cell>
          <cell r="P782" t="str">
            <v>รพช.M2 &lt;=100</v>
          </cell>
          <cell r="Q782">
            <v>0</v>
          </cell>
          <cell r="R782">
            <v>0</v>
          </cell>
        </row>
        <row r="783">
          <cell r="A783" t="str">
            <v>11356</v>
          </cell>
          <cell r="B783" t="str">
            <v>โรงพยาบาลถลาง</v>
          </cell>
          <cell r="C783" t="str">
            <v>ถลาง,รพช.</v>
          </cell>
          <cell r="D783" t="str">
            <v>ถลาง</v>
          </cell>
          <cell r="E783">
            <v>11</v>
          </cell>
          <cell r="F783" t="str">
            <v>โรงพยาบาลชุมชน</v>
          </cell>
          <cell r="G783" t="str">
            <v>รพช.</v>
          </cell>
          <cell r="H783">
            <v>83</v>
          </cell>
          <cell r="I783" t="str">
            <v>ภูเก็ต</v>
          </cell>
          <cell r="J783" t="str">
            <v>70</v>
          </cell>
          <cell r="K783">
            <v>0</v>
          </cell>
          <cell r="L783" t="str">
            <v>F1</v>
          </cell>
          <cell r="M783">
            <v>10</v>
          </cell>
          <cell r="N783" t="str">
            <v>F1 50,000-100,000</v>
          </cell>
          <cell r="O783" t="str">
            <v>001135600</v>
          </cell>
          <cell r="P783" t="str">
            <v>รพช.F1 &gt;50,000 to 100,000</v>
          </cell>
          <cell r="Q783">
            <v>0</v>
          </cell>
          <cell r="R783">
            <v>0</v>
          </cell>
        </row>
        <row r="784">
          <cell r="A784" t="str">
            <v>10681</v>
          </cell>
          <cell r="B784" t="str">
            <v>โรงพยาบาลสุราษฎร์ธานี</v>
          </cell>
          <cell r="C784" t="str">
            <v>สุราษฎร์ธานี,รพศ.</v>
          </cell>
          <cell r="D784" t="str">
            <v>สุราษฎร์ธานี</v>
          </cell>
          <cell r="E784">
            <v>11</v>
          </cell>
          <cell r="F784" t="str">
            <v>โรงพยาบาลศูนย์</v>
          </cell>
          <cell r="G784" t="str">
            <v>รพศ.</v>
          </cell>
          <cell r="H784">
            <v>84</v>
          </cell>
          <cell r="I784" t="str">
            <v>สุราษฎร์ธานี</v>
          </cell>
          <cell r="J784" t="str">
            <v>780</v>
          </cell>
          <cell r="K784" t="str">
            <v>S</v>
          </cell>
          <cell r="L784" t="str">
            <v>A</v>
          </cell>
          <cell r="M784">
            <v>19</v>
          </cell>
          <cell r="N784" t="str">
            <v>A &gt;700 to &lt;1000</v>
          </cell>
          <cell r="O784" t="str">
            <v>001068100</v>
          </cell>
          <cell r="P784" t="str">
            <v>รพศ.A &gt;700 to 1,000</v>
          </cell>
          <cell r="Q784">
            <v>0</v>
          </cell>
          <cell r="R784">
            <v>0</v>
          </cell>
        </row>
        <row r="785">
          <cell r="A785" t="str">
            <v>10742</v>
          </cell>
          <cell r="B785" t="str">
            <v>โรงพยาบาลเกาะสมุย</v>
          </cell>
          <cell r="C785" t="str">
            <v>เกาะสมุย,รพท.</v>
          </cell>
          <cell r="D785" t="str">
            <v>เกาะสมุย</v>
          </cell>
          <cell r="E785">
            <v>11</v>
          </cell>
          <cell r="F785" t="str">
            <v>โรงพยาบาลทั่วไป</v>
          </cell>
          <cell r="G785" t="str">
            <v>รพท.</v>
          </cell>
          <cell r="H785">
            <v>84</v>
          </cell>
          <cell r="I785" t="str">
            <v>สุราษฎร์ธานี</v>
          </cell>
          <cell r="J785" t="str">
            <v>126</v>
          </cell>
          <cell r="K785" t="str">
            <v>S</v>
          </cell>
          <cell r="L785" t="str">
            <v>M1</v>
          </cell>
          <cell r="M785">
            <v>14</v>
          </cell>
          <cell r="N785" t="str">
            <v>M1 &lt;=200</v>
          </cell>
          <cell r="O785" t="str">
            <v>001074200</v>
          </cell>
          <cell r="P785" t="str">
            <v>รพท.M1 &lt;=200</v>
          </cell>
          <cell r="Q785">
            <v>0</v>
          </cell>
          <cell r="R785">
            <v>0</v>
          </cell>
        </row>
        <row r="786">
          <cell r="A786" t="str">
            <v>11357</v>
          </cell>
          <cell r="B786" t="str">
            <v>โรงพยาบาลกาญจนดิษฐ์</v>
          </cell>
          <cell r="C786" t="str">
            <v>กาญจนดิษฐ์,รพช.</v>
          </cell>
          <cell r="D786" t="str">
            <v>กาญจนดิษฐ์</v>
          </cell>
          <cell r="E786">
            <v>11</v>
          </cell>
          <cell r="F786" t="str">
            <v>โรงพยาบาลชุมชน</v>
          </cell>
          <cell r="G786" t="str">
            <v>รพช.</v>
          </cell>
          <cell r="H786">
            <v>84</v>
          </cell>
          <cell r="I786" t="str">
            <v>สุราษฎร์ธานี</v>
          </cell>
          <cell r="J786" t="str">
            <v>98</v>
          </cell>
          <cell r="K786" t="str">
            <v>S</v>
          </cell>
          <cell r="L786" t="str">
            <v>M2</v>
          </cell>
          <cell r="M786">
            <v>13</v>
          </cell>
          <cell r="N786" t="str">
            <v>M2 &lt;=100</v>
          </cell>
          <cell r="O786" t="str">
            <v>001135700</v>
          </cell>
          <cell r="P786" t="str">
            <v>รพช.M2 &gt;100</v>
          </cell>
          <cell r="Q786">
            <v>0</v>
          </cell>
          <cell r="R786">
            <v>0</v>
          </cell>
        </row>
        <row r="787">
          <cell r="A787" t="str">
            <v>11358</v>
          </cell>
          <cell r="B787" t="str">
            <v>โรงพยาบาลดอนสัก</v>
          </cell>
          <cell r="C787" t="str">
            <v>ดอนสัก,รพช.</v>
          </cell>
          <cell r="D787" t="str">
            <v>ดอนสัก</v>
          </cell>
          <cell r="E787">
            <v>11</v>
          </cell>
          <cell r="F787" t="str">
            <v>โรงพยาบาลชุมชน</v>
          </cell>
          <cell r="G787" t="str">
            <v>รพช.</v>
          </cell>
          <cell r="H787">
            <v>84</v>
          </cell>
          <cell r="I787" t="str">
            <v>สุราษฎร์ธานี</v>
          </cell>
          <cell r="J787" t="str">
            <v>30</v>
          </cell>
          <cell r="K787" t="str">
            <v>S</v>
          </cell>
          <cell r="L787" t="str">
            <v>F2</v>
          </cell>
          <cell r="M787">
            <v>5</v>
          </cell>
          <cell r="N787" t="str">
            <v>F2 30,000-=60,000</v>
          </cell>
          <cell r="O787" t="str">
            <v>001135800</v>
          </cell>
          <cell r="P787" t="str">
            <v>รพช.F2 &lt;=30,000</v>
          </cell>
          <cell r="Q787">
            <v>0</v>
          </cell>
          <cell r="R787">
            <v>0</v>
          </cell>
        </row>
        <row r="788">
          <cell r="A788" t="str">
            <v>11359</v>
          </cell>
          <cell r="B788" t="str">
            <v>โรงพยาบาลเกาะพงัน</v>
          </cell>
          <cell r="C788" t="str">
            <v>เกาะพงัน,รพช.</v>
          </cell>
          <cell r="D788" t="str">
            <v>เกาะพงัน</v>
          </cell>
          <cell r="E788">
            <v>11</v>
          </cell>
          <cell r="F788" t="str">
            <v>โรงพยาบาลชุมชน</v>
          </cell>
          <cell r="G788" t="str">
            <v>รพช.</v>
          </cell>
          <cell r="H788">
            <v>84</v>
          </cell>
          <cell r="I788" t="str">
            <v>สุราษฎร์ธานี</v>
          </cell>
          <cell r="J788" t="str">
            <v>33</v>
          </cell>
          <cell r="K788" t="str">
            <v>S</v>
          </cell>
          <cell r="L788" t="str">
            <v>F2</v>
          </cell>
          <cell r="M788">
            <v>5</v>
          </cell>
          <cell r="N788" t="str">
            <v>Is. any Pop</v>
          </cell>
          <cell r="O788" t="str">
            <v>001135900</v>
          </cell>
          <cell r="P788" t="str">
            <v>รพช.F2 &lt;=30,000</v>
          </cell>
          <cell r="Q788">
            <v>0</v>
          </cell>
          <cell r="R788">
            <v>0</v>
          </cell>
        </row>
        <row r="789">
          <cell r="A789" t="str">
            <v>11360</v>
          </cell>
          <cell r="B789" t="str">
            <v>โรงพยาบาลไชยา</v>
          </cell>
          <cell r="C789" t="str">
            <v>ไชยา,รพช.</v>
          </cell>
          <cell r="D789" t="str">
            <v>ไชยา</v>
          </cell>
          <cell r="E789">
            <v>11</v>
          </cell>
          <cell r="F789" t="str">
            <v>โรงพยาบาลชุมชน</v>
          </cell>
          <cell r="G789" t="str">
            <v>รพช.</v>
          </cell>
          <cell r="H789">
            <v>84</v>
          </cell>
          <cell r="I789" t="str">
            <v>สุราษฎร์ธานี</v>
          </cell>
          <cell r="J789" t="str">
            <v>70</v>
          </cell>
          <cell r="K789" t="str">
            <v>S</v>
          </cell>
          <cell r="L789" t="str">
            <v>M2</v>
          </cell>
          <cell r="M789">
            <v>12</v>
          </cell>
          <cell r="N789" t="str">
            <v>M2 &lt;=100</v>
          </cell>
          <cell r="O789" t="str">
            <v>001136000</v>
          </cell>
          <cell r="P789" t="str">
            <v>รพช.M2 &lt;=100</v>
          </cell>
          <cell r="Q789">
            <v>0</v>
          </cell>
          <cell r="R789">
            <v>0</v>
          </cell>
        </row>
        <row r="790">
          <cell r="A790" t="str">
            <v>11361</v>
          </cell>
          <cell r="B790" t="str">
            <v>โรงพยาบาลท่าชนะ</v>
          </cell>
          <cell r="C790" t="str">
            <v>ท่าชนะ,รพช.</v>
          </cell>
          <cell r="D790" t="str">
            <v>ท่าชนะ</v>
          </cell>
          <cell r="E790">
            <v>11</v>
          </cell>
          <cell r="F790" t="str">
            <v>โรงพยาบาลชุมชน</v>
          </cell>
          <cell r="G790" t="str">
            <v>รพช.</v>
          </cell>
          <cell r="H790">
            <v>84</v>
          </cell>
          <cell r="I790" t="str">
            <v>สุราษฎร์ธานี</v>
          </cell>
          <cell r="J790" t="str">
            <v>30</v>
          </cell>
          <cell r="K790" t="str">
            <v>S</v>
          </cell>
          <cell r="L790" t="str">
            <v>F2</v>
          </cell>
          <cell r="M790">
            <v>6</v>
          </cell>
          <cell r="N790" t="str">
            <v>F2 30,000-=60,000</v>
          </cell>
          <cell r="O790" t="str">
            <v>001136100</v>
          </cell>
          <cell r="P790" t="str">
            <v>รพช.F2 &gt;30,000 to 60,000</v>
          </cell>
          <cell r="Q790">
            <v>0</v>
          </cell>
          <cell r="R790">
            <v>0</v>
          </cell>
        </row>
        <row r="791">
          <cell r="A791" t="str">
            <v>11362</v>
          </cell>
          <cell r="B791" t="str">
            <v>โรงพยาบาลคีรีรัฐนิคม</v>
          </cell>
          <cell r="C791" t="str">
            <v>คีรีรัฐนิคม,รพช.</v>
          </cell>
          <cell r="D791" t="str">
            <v>คีรีรัฐนิคม</v>
          </cell>
          <cell r="E791">
            <v>11</v>
          </cell>
          <cell r="F791" t="str">
            <v>โรงพยาบาลชุมชน</v>
          </cell>
          <cell r="G791" t="str">
            <v>รพช.</v>
          </cell>
          <cell r="H791">
            <v>84</v>
          </cell>
          <cell r="I791" t="str">
            <v>สุราษฎร์ธานี</v>
          </cell>
          <cell r="J791" t="str">
            <v>30</v>
          </cell>
          <cell r="K791" t="str">
            <v>S</v>
          </cell>
          <cell r="L791" t="str">
            <v>F2</v>
          </cell>
          <cell r="M791">
            <v>6</v>
          </cell>
          <cell r="N791" t="str">
            <v>F2 30,000-=60,000</v>
          </cell>
          <cell r="O791" t="str">
            <v>001136200</v>
          </cell>
          <cell r="P791" t="str">
            <v>รพช.F2 &gt;30,000 to 60,000</v>
          </cell>
          <cell r="Q791">
            <v>0</v>
          </cell>
          <cell r="R791">
            <v>0</v>
          </cell>
        </row>
        <row r="792">
          <cell r="A792" t="str">
            <v>11363</v>
          </cell>
          <cell r="B792" t="str">
            <v>โรงพยาบาลบ้านตาขุน</v>
          </cell>
          <cell r="C792" t="str">
            <v>บ้านตาขุน,รพช.</v>
          </cell>
          <cell r="D792" t="str">
            <v>บ้านตาขุน</v>
          </cell>
          <cell r="E792">
            <v>11</v>
          </cell>
          <cell r="F792" t="str">
            <v>โรงพยาบาลชุมชน</v>
          </cell>
          <cell r="G792" t="str">
            <v>รพช.</v>
          </cell>
          <cell r="H792">
            <v>84</v>
          </cell>
          <cell r="I792" t="str">
            <v>สุราษฎร์ธานี</v>
          </cell>
          <cell r="J792" t="str">
            <v>41</v>
          </cell>
          <cell r="K792" t="str">
            <v>S</v>
          </cell>
          <cell r="L792" t="str">
            <v>F3</v>
          </cell>
          <cell r="M792">
            <v>2</v>
          </cell>
          <cell r="N792" t="str">
            <v>F3 &lt;=15,000</v>
          </cell>
          <cell r="O792" t="str">
            <v>001136300</v>
          </cell>
          <cell r="P792" t="str">
            <v>รพช.F3 &lt;=15,000</v>
          </cell>
          <cell r="Q792">
            <v>0</v>
          </cell>
          <cell r="R792">
            <v>0</v>
          </cell>
        </row>
        <row r="793">
          <cell r="A793" t="str">
            <v>11364</v>
          </cell>
          <cell r="B793" t="str">
            <v>โรงพยาบาลพนม</v>
          </cell>
          <cell r="C793" t="str">
            <v>พนม,รพช.</v>
          </cell>
          <cell r="D793" t="str">
            <v>พนม</v>
          </cell>
          <cell r="E793">
            <v>11</v>
          </cell>
          <cell r="F793" t="str">
            <v>โรงพยาบาลชุมชน</v>
          </cell>
          <cell r="G793" t="str">
            <v>รพช.</v>
          </cell>
          <cell r="H793">
            <v>84</v>
          </cell>
          <cell r="I793" t="str">
            <v>สุราษฎร์ธานี</v>
          </cell>
          <cell r="J793" t="str">
            <v>46</v>
          </cell>
          <cell r="K793" t="str">
            <v>S</v>
          </cell>
          <cell r="L793" t="str">
            <v>F2</v>
          </cell>
          <cell r="M793">
            <v>6</v>
          </cell>
          <cell r="N793" t="str">
            <v>F2 30,000-=60,000</v>
          </cell>
          <cell r="O793" t="str">
            <v>001136400</v>
          </cell>
          <cell r="P793" t="str">
            <v>รพช.F2 &gt;30,000 to 60,000</v>
          </cell>
          <cell r="Q793">
            <v>0</v>
          </cell>
          <cell r="R793">
            <v>0</v>
          </cell>
        </row>
        <row r="794">
          <cell r="A794" t="str">
            <v>11365</v>
          </cell>
          <cell r="B794" t="str">
            <v>โรงพยาบาลท่าฉาง</v>
          </cell>
          <cell r="C794" t="str">
            <v>ท่าฉาง,รพช.</v>
          </cell>
          <cell r="D794" t="str">
            <v>ท่าฉาง</v>
          </cell>
          <cell r="E794">
            <v>11</v>
          </cell>
          <cell r="F794" t="str">
            <v>โรงพยาบาลชุมชน</v>
          </cell>
          <cell r="G794" t="str">
            <v>รพช.</v>
          </cell>
          <cell r="H794">
            <v>84</v>
          </cell>
          <cell r="I794" t="str">
            <v>สุราษฎร์ธานี</v>
          </cell>
          <cell r="J794" t="str">
            <v>28</v>
          </cell>
          <cell r="K794" t="str">
            <v>S</v>
          </cell>
          <cell r="L794" t="str">
            <v>F2</v>
          </cell>
          <cell r="M794">
            <v>5</v>
          </cell>
          <cell r="N794" t="str">
            <v>F2 30,000-=60,000</v>
          </cell>
          <cell r="O794" t="str">
            <v>001136500</v>
          </cell>
          <cell r="P794" t="str">
            <v>รพช.F2 &lt;=30,000</v>
          </cell>
          <cell r="Q794">
            <v>0</v>
          </cell>
          <cell r="R794">
            <v>0</v>
          </cell>
        </row>
        <row r="795">
          <cell r="A795" t="str">
            <v>11366</v>
          </cell>
          <cell r="B795" t="str">
            <v>โรงพยาบาลบ้านนาสาร</v>
          </cell>
          <cell r="C795" t="str">
            <v>บ้านนาสาร,รพช.</v>
          </cell>
          <cell r="D795" t="str">
            <v>บ้านนาสาร</v>
          </cell>
          <cell r="E795">
            <v>11</v>
          </cell>
          <cell r="F795" t="str">
            <v>โรงพยาบาลชุมชน</v>
          </cell>
          <cell r="G795" t="str">
            <v>รพช.</v>
          </cell>
          <cell r="H795">
            <v>84</v>
          </cell>
          <cell r="I795" t="str">
            <v>สุราษฎร์ธานี</v>
          </cell>
          <cell r="J795" t="str">
            <v>60</v>
          </cell>
          <cell r="K795" t="str">
            <v>S</v>
          </cell>
          <cell r="L795" t="str">
            <v>M2</v>
          </cell>
          <cell r="M795">
            <v>12</v>
          </cell>
          <cell r="N795" t="str">
            <v>M2 &lt;=100</v>
          </cell>
          <cell r="O795" t="str">
            <v>001136600</v>
          </cell>
          <cell r="P795" t="str">
            <v>รพช.M2 &lt;=100</v>
          </cell>
          <cell r="Q795">
            <v>0</v>
          </cell>
          <cell r="R795">
            <v>0</v>
          </cell>
        </row>
        <row r="796">
          <cell r="A796" t="str">
            <v>11367</v>
          </cell>
          <cell r="B796" t="str">
            <v>โรงพยาบาลบ้านนาเดิม</v>
          </cell>
          <cell r="C796" t="str">
            <v>บ้านนาเดิม,รพช.</v>
          </cell>
          <cell r="D796" t="str">
            <v>บ้านนาเดิม</v>
          </cell>
          <cell r="E796">
            <v>11</v>
          </cell>
          <cell r="F796" t="str">
            <v>โรงพยาบาลชุมชน</v>
          </cell>
          <cell r="G796" t="str">
            <v>รพช.</v>
          </cell>
          <cell r="H796">
            <v>84</v>
          </cell>
          <cell r="I796" t="str">
            <v>สุราษฎร์ธานี</v>
          </cell>
          <cell r="J796" t="str">
            <v>30</v>
          </cell>
          <cell r="K796">
            <v>0</v>
          </cell>
          <cell r="L796" t="str">
            <v>F2</v>
          </cell>
          <cell r="M796">
            <v>5</v>
          </cell>
          <cell r="N796" t="str">
            <v>F2 &lt;=30,000</v>
          </cell>
          <cell r="O796" t="str">
            <v>001136700</v>
          </cell>
          <cell r="P796" t="str">
            <v>รพช.F2 &lt;=30,000</v>
          </cell>
          <cell r="Q796">
            <v>0</v>
          </cell>
          <cell r="R796">
            <v>0</v>
          </cell>
        </row>
        <row r="797">
          <cell r="A797" t="str">
            <v>11368</v>
          </cell>
          <cell r="B797" t="str">
            <v>โรงพยาบาลเคียนซา</v>
          </cell>
          <cell r="C797" t="str">
            <v>เคียนซา,รพช.</v>
          </cell>
          <cell r="D797" t="str">
            <v>เคียนซา</v>
          </cell>
          <cell r="E797">
            <v>11</v>
          </cell>
          <cell r="F797" t="str">
            <v>โรงพยาบาลชุมชน</v>
          </cell>
          <cell r="G797" t="str">
            <v>รพช.</v>
          </cell>
          <cell r="H797">
            <v>84</v>
          </cell>
          <cell r="I797" t="str">
            <v>สุราษฎร์ธานี</v>
          </cell>
          <cell r="J797" t="str">
            <v>39</v>
          </cell>
          <cell r="K797" t="str">
            <v>S</v>
          </cell>
          <cell r="L797" t="str">
            <v>F2</v>
          </cell>
          <cell r="M797">
            <v>6</v>
          </cell>
          <cell r="N797" t="str">
            <v>F2 30,000-=60,000</v>
          </cell>
          <cell r="O797" t="str">
            <v>001136800</v>
          </cell>
          <cell r="P797" t="str">
            <v>รพช.F2 &gt;30,000 to 60,000</v>
          </cell>
          <cell r="Q797">
            <v>0</v>
          </cell>
          <cell r="R797">
            <v>0</v>
          </cell>
        </row>
        <row r="798">
          <cell r="A798" t="str">
            <v>11369</v>
          </cell>
          <cell r="B798" t="str">
            <v>โรงพยาบาลพระแสง</v>
          </cell>
          <cell r="C798" t="str">
            <v>พระแสง,รพช.</v>
          </cell>
          <cell r="D798" t="str">
            <v>พระแสง</v>
          </cell>
          <cell r="E798">
            <v>11</v>
          </cell>
          <cell r="F798" t="str">
            <v>โรงพยาบาลชุมชน</v>
          </cell>
          <cell r="G798" t="str">
            <v>รพช.</v>
          </cell>
          <cell r="H798">
            <v>84</v>
          </cell>
          <cell r="I798" t="str">
            <v>สุราษฎร์ธานี</v>
          </cell>
          <cell r="J798" t="str">
            <v>60</v>
          </cell>
          <cell r="K798" t="str">
            <v>S</v>
          </cell>
          <cell r="L798" t="str">
            <v>F2</v>
          </cell>
          <cell r="M798">
            <v>6</v>
          </cell>
          <cell r="N798" t="str">
            <v>F2 60,000-90,000</v>
          </cell>
          <cell r="O798" t="str">
            <v>001136900</v>
          </cell>
          <cell r="P798" t="str">
            <v>รพช.F2 &gt;30,000 to 60,000</v>
          </cell>
          <cell r="Q798">
            <v>0</v>
          </cell>
          <cell r="R798">
            <v>0</v>
          </cell>
        </row>
        <row r="799">
          <cell r="A799" t="str">
            <v>11370</v>
          </cell>
          <cell r="B799" t="str">
            <v>โรงพยาบาลพุนพิน</v>
          </cell>
          <cell r="C799" t="str">
            <v>พุนพิน,รพช.</v>
          </cell>
          <cell r="D799" t="str">
            <v>พุนพิน</v>
          </cell>
          <cell r="E799">
            <v>11</v>
          </cell>
          <cell r="F799" t="str">
            <v>โรงพยาบาลชุมชน</v>
          </cell>
          <cell r="G799" t="str">
            <v>รพช.</v>
          </cell>
          <cell r="H799">
            <v>84</v>
          </cell>
          <cell r="I799" t="str">
            <v>สุราษฎร์ธานี</v>
          </cell>
          <cell r="J799" t="str">
            <v>83</v>
          </cell>
          <cell r="K799" t="str">
            <v>S</v>
          </cell>
          <cell r="L799" t="str">
            <v>F2</v>
          </cell>
          <cell r="M799">
            <v>6</v>
          </cell>
          <cell r="N799" t="str">
            <v>F2 &gt;=90,000</v>
          </cell>
          <cell r="O799" t="str">
            <v>001137000</v>
          </cell>
          <cell r="P799" t="str">
            <v>รพช.F2 &gt;30,000 to 60,000</v>
          </cell>
          <cell r="Q799">
            <v>0</v>
          </cell>
          <cell r="R799">
            <v>0</v>
          </cell>
        </row>
        <row r="800">
          <cell r="A800" t="str">
            <v>11371</v>
          </cell>
          <cell r="B800" t="str">
            <v>โรงพยาบาลชัยบุรี</v>
          </cell>
          <cell r="C800" t="str">
            <v>ชัยบุรี,รพช.</v>
          </cell>
          <cell r="D800" t="str">
            <v>ชัยบุรี</v>
          </cell>
          <cell r="E800">
            <v>11</v>
          </cell>
          <cell r="F800" t="str">
            <v>โรงพยาบาลชุมชน</v>
          </cell>
          <cell r="G800" t="str">
            <v>รพช.</v>
          </cell>
          <cell r="H800">
            <v>84</v>
          </cell>
          <cell r="I800" t="str">
            <v>สุราษฎร์ธานี</v>
          </cell>
          <cell r="J800" t="str">
            <v>30</v>
          </cell>
          <cell r="K800" t="str">
            <v>S</v>
          </cell>
          <cell r="L800" t="str">
            <v>F2</v>
          </cell>
          <cell r="M800">
            <v>5</v>
          </cell>
          <cell r="N800" t="str">
            <v>F2 &lt;=30,000</v>
          </cell>
          <cell r="O800" t="str">
            <v>001137100</v>
          </cell>
          <cell r="P800" t="str">
            <v>รพช.F2 &lt;=30,000</v>
          </cell>
          <cell r="Q800">
            <v>0</v>
          </cell>
          <cell r="R800">
            <v>0</v>
          </cell>
        </row>
        <row r="801">
          <cell r="A801" t="str">
            <v>11459</v>
          </cell>
          <cell r="B801" t="str">
            <v>โรงพยาบาลสมเด็จพระยุพราชเวียงสระ</v>
          </cell>
          <cell r="C801" t="str">
            <v>สมเด็จพระยุพราชเวียงสระ,รพช.</v>
          </cell>
          <cell r="D801" t="str">
            <v>สมเด็จพระยุพราชเวียงสระ</v>
          </cell>
          <cell r="E801">
            <v>11</v>
          </cell>
          <cell r="F801" t="str">
            <v>โรงพยาบาลชุมชน</v>
          </cell>
          <cell r="G801" t="str">
            <v>รพช.</v>
          </cell>
          <cell r="H801">
            <v>84</v>
          </cell>
          <cell r="I801" t="str">
            <v>สุราษฎร์ธานี</v>
          </cell>
          <cell r="J801" t="str">
            <v>110</v>
          </cell>
          <cell r="K801" t="str">
            <v>S</v>
          </cell>
          <cell r="L801" t="str">
            <v>M2</v>
          </cell>
          <cell r="M801">
            <v>13</v>
          </cell>
          <cell r="N801" t="str">
            <v>M2 &gt;100</v>
          </cell>
          <cell r="O801" t="str">
            <v>001145900</v>
          </cell>
          <cell r="P801" t="str">
            <v>รพช.M2 &gt;100</v>
          </cell>
          <cell r="Q801">
            <v>0</v>
          </cell>
          <cell r="R801">
            <v>0</v>
          </cell>
        </row>
        <row r="802">
          <cell r="A802" t="str">
            <v>11654</v>
          </cell>
          <cell r="B802" t="str">
            <v>โรงพยาบาลวิภาวดี</v>
          </cell>
          <cell r="C802" t="str">
            <v>วิภาวดี,รพช.</v>
          </cell>
          <cell r="D802" t="str">
            <v>วิภาวดี</v>
          </cell>
          <cell r="E802">
            <v>11</v>
          </cell>
          <cell r="F802" t="str">
            <v>โรงพยาบาลชุมชน</v>
          </cell>
          <cell r="G802" t="str">
            <v>รพช.</v>
          </cell>
          <cell r="H802">
            <v>84</v>
          </cell>
          <cell r="I802" t="str">
            <v>สุราษฎร์ธานี</v>
          </cell>
          <cell r="J802" t="str">
            <v>30</v>
          </cell>
          <cell r="K802" t="str">
            <v>S</v>
          </cell>
          <cell r="L802" t="str">
            <v>F2</v>
          </cell>
          <cell r="M802">
            <v>5</v>
          </cell>
          <cell r="N802" t="str">
            <v>F2 &lt;=30,000</v>
          </cell>
          <cell r="O802" t="str">
            <v>001165400</v>
          </cell>
          <cell r="P802" t="str">
            <v>รพช.F2 &lt;=30,000</v>
          </cell>
          <cell r="Q802">
            <v>0</v>
          </cell>
          <cell r="R802">
            <v>0</v>
          </cell>
        </row>
        <row r="803">
          <cell r="A803" t="str">
            <v>14138</v>
          </cell>
          <cell r="B803" t="str">
            <v>โรงพยาบาลท่าโรงช้าง</v>
          </cell>
          <cell r="C803" t="str">
            <v>ท่าโรงช้าง,รพช.</v>
          </cell>
          <cell r="D803" t="str">
            <v>ท่าโรงช้าง</v>
          </cell>
          <cell r="E803">
            <v>11</v>
          </cell>
          <cell r="F803" t="str">
            <v>โรงพยาบาลชุมชน</v>
          </cell>
          <cell r="G803" t="str">
            <v>รพช.</v>
          </cell>
          <cell r="H803">
            <v>84</v>
          </cell>
          <cell r="I803" t="str">
            <v>สุราษฎร์ธานี</v>
          </cell>
          <cell r="J803" t="str">
            <v>90</v>
          </cell>
          <cell r="K803" t="str">
            <v>S</v>
          </cell>
          <cell r="L803" t="str">
            <v>M2</v>
          </cell>
          <cell r="M803">
            <v>12</v>
          </cell>
          <cell r="N803" t="str">
            <v>M2 &lt;=100</v>
          </cell>
          <cell r="O803" t="str">
            <v>001413800</v>
          </cell>
          <cell r="P803" t="str">
            <v>รพช.M2 &lt;=100</v>
          </cell>
          <cell r="Q803">
            <v>0</v>
          </cell>
          <cell r="R803">
            <v>0</v>
          </cell>
        </row>
        <row r="804">
          <cell r="A804" t="str">
            <v>10743</v>
          </cell>
          <cell r="B804" t="str">
            <v>โรงพยาบาลระนอง</v>
          </cell>
          <cell r="C804" t="str">
            <v>ระนอง,รพท.</v>
          </cell>
          <cell r="D804" t="str">
            <v>ระนอง</v>
          </cell>
          <cell r="E804">
            <v>11</v>
          </cell>
          <cell r="F804" t="str">
            <v>โรงพยาบาลทั่วไป</v>
          </cell>
          <cell r="G804" t="str">
            <v>รพท.</v>
          </cell>
          <cell r="H804">
            <v>85</v>
          </cell>
          <cell r="I804" t="str">
            <v>ระนอง</v>
          </cell>
          <cell r="J804" t="str">
            <v>300</v>
          </cell>
          <cell r="K804" t="str">
            <v>S</v>
          </cell>
          <cell r="L804" t="str">
            <v>S</v>
          </cell>
          <cell r="M804">
            <v>16</v>
          </cell>
          <cell r="N804" t="str">
            <v>S &lt;=400</v>
          </cell>
          <cell r="O804" t="str">
            <v>001074300</v>
          </cell>
          <cell r="P804" t="str">
            <v>รพท.S &lt;=400</v>
          </cell>
          <cell r="Q804">
            <v>0</v>
          </cell>
          <cell r="R804">
            <v>0</v>
          </cell>
        </row>
        <row r="805">
          <cell r="A805" t="str">
            <v>11323</v>
          </cell>
          <cell r="B805" t="str">
            <v>โรงพยาบาลละอุ่น</v>
          </cell>
          <cell r="C805" t="str">
            <v>ละอุ่น,รพช.</v>
          </cell>
          <cell r="D805" t="str">
            <v>ละอุ่น</v>
          </cell>
          <cell r="E805">
            <v>11</v>
          </cell>
          <cell r="F805" t="str">
            <v>โรงพยาบาลชุมชน</v>
          </cell>
          <cell r="G805" t="str">
            <v>รพช.</v>
          </cell>
          <cell r="H805">
            <v>85</v>
          </cell>
          <cell r="I805" t="str">
            <v>ระนอง</v>
          </cell>
          <cell r="J805" t="str">
            <v>12</v>
          </cell>
          <cell r="K805" t="str">
            <v>S</v>
          </cell>
          <cell r="L805" t="str">
            <v>F3</v>
          </cell>
          <cell r="M805">
            <v>2</v>
          </cell>
          <cell r="N805" t="str">
            <v>F3 &lt;=15,000</v>
          </cell>
          <cell r="O805" t="str">
            <v>001132300</v>
          </cell>
          <cell r="P805" t="str">
            <v>รพช.F3 &lt;=15,000</v>
          </cell>
          <cell r="Q805">
            <v>0</v>
          </cell>
          <cell r="R805">
            <v>0</v>
          </cell>
        </row>
        <row r="806">
          <cell r="A806" t="str">
            <v>11372</v>
          </cell>
          <cell r="B806" t="str">
            <v>โรงพยาบาลกะเปอร์</v>
          </cell>
          <cell r="C806" t="str">
            <v>กะเปอร์,รพช.</v>
          </cell>
          <cell r="D806" t="str">
            <v>กะเปอร์</v>
          </cell>
          <cell r="E806">
            <v>11</v>
          </cell>
          <cell r="F806" t="str">
            <v>โรงพยาบาลชุมชน</v>
          </cell>
          <cell r="G806" t="str">
            <v>รพช.</v>
          </cell>
          <cell r="H806">
            <v>85</v>
          </cell>
          <cell r="I806" t="str">
            <v>ระนอง</v>
          </cell>
          <cell r="J806" t="str">
            <v>30</v>
          </cell>
          <cell r="K806" t="str">
            <v>S</v>
          </cell>
          <cell r="L806" t="str">
            <v>F2</v>
          </cell>
          <cell r="M806">
            <v>5</v>
          </cell>
          <cell r="N806" t="str">
            <v>F2 &lt;=30,000</v>
          </cell>
          <cell r="O806" t="str">
            <v>001137200</v>
          </cell>
          <cell r="P806" t="str">
            <v>รพช.F2 &lt;=30,000</v>
          </cell>
          <cell r="Q806">
            <v>0</v>
          </cell>
          <cell r="R806">
            <v>0</v>
          </cell>
        </row>
        <row r="807">
          <cell r="A807" t="str">
            <v>11373</v>
          </cell>
          <cell r="B807" t="str">
            <v>โรงพยาบาลกระบุรี</v>
          </cell>
          <cell r="C807" t="str">
            <v>กระบุรี,รพช.</v>
          </cell>
          <cell r="D807" t="str">
            <v>กระบุรี</v>
          </cell>
          <cell r="E807">
            <v>11</v>
          </cell>
          <cell r="F807" t="str">
            <v>โรงพยาบาลชุมชน</v>
          </cell>
          <cell r="G807" t="str">
            <v>รพช.</v>
          </cell>
          <cell r="H807">
            <v>85</v>
          </cell>
          <cell r="I807" t="str">
            <v>ระนอง</v>
          </cell>
          <cell r="J807" t="str">
            <v>48</v>
          </cell>
          <cell r="K807" t="str">
            <v>S</v>
          </cell>
          <cell r="L807" t="str">
            <v>F2</v>
          </cell>
          <cell r="M807">
            <v>6</v>
          </cell>
          <cell r="N807" t="str">
            <v>F2 30,000-=60,000</v>
          </cell>
          <cell r="O807" t="str">
            <v>001137300</v>
          </cell>
          <cell r="P807" t="str">
            <v>รพช.F2 &gt;30,000 to 60,000</v>
          </cell>
          <cell r="Q807">
            <v>0</v>
          </cell>
          <cell r="R807">
            <v>0</v>
          </cell>
        </row>
        <row r="808">
          <cell r="A808" t="str">
            <v>11374</v>
          </cell>
          <cell r="B808" t="str">
            <v>โรงพยาบาลสุขสำราญ</v>
          </cell>
          <cell r="C808" t="str">
            <v>สุขสำราญ,รพช.</v>
          </cell>
          <cell r="D808" t="str">
            <v>สุขสำราญ</v>
          </cell>
          <cell r="E808">
            <v>11</v>
          </cell>
          <cell r="F808" t="str">
            <v>โรงพยาบาลชุมชน</v>
          </cell>
          <cell r="G808" t="str">
            <v>รพช.</v>
          </cell>
          <cell r="H808">
            <v>85</v>
          </cell>
          <cell r="I808" t="str">
            <v>ระนอง</v>
          </cell>
          <cell r="J808" t="str">
            <v>24</v>
          </cell>
          <cell r="K808" t="str">
            <v>S</v>
          </cell>
          <cell r="L808" t="str">
            <v>F3</v>
          </cell>
          <cell r="M808">
            <v>2</v>
          </cell>
          <cell r="N808" t="str">
            <v>F3 &lt;=15,000</v>
          </cell>
          <cell r="O808" t="str">
            <v>001137400</v>
          </cell>
          <cell r="P808" t="str">
            <v>รพช.F3 &lt;=15,000</v>
          </cell>
          <cell r="Q808">
            <v>0</v>
          </cell>
          <cell r="R808">
            <v>0</v>
          </cell>
        </row>
        <row r="809">
          <cell r="A809" t="str">
            <v>10744</v>
          </cell>
          <cell r="B809" t="str">
            <v>โรงพยาบาลชุมพรเขตรอุดมศักดิ์</v>
          </cell>
          <cell r="C809" t="str">
            <v>ชุมพรเขตรอุดมศักดิ์,รพท.</v>
          </cell>
          <cell r="D809" t="str">
            <v>ชุมพรเขตรอุดมศักดิ์</v>
          </cell>
          <cell r="E809">
            <v>11</v>
          </cell>
          <cell r="F809" t="str">
            <v>โรงพยาบาลทั่วไป</v>
          </cell>
          <cell r="G809" t="str">
            <v>รพท.</v>
          </cell>
          <cell r="H809">
            <v>86</v>
          </cell>
          <cell r="I809" t="str">
            <v>ชุมพร</v>
          </cell>
          <cell r="J809" t="str">
            <v>509</v>
          </cell>
          <cell r="K809">
            <v>0</v>
          </cell>
          <cell r="L809" t="str">
            <v>S</v>
          </cell>
          <cell r="M809">
            <v>17</v>
          </cell>
          <cell r="N809" t="str">
            <v>S &gt;400</v>
          </cell>
          <cell r="O809" t="str">
            <v>001074400</v>
          </cell>
          <cell r="P809" t="str">
            <v>รพท.S &gt;400</v>
          </cell>
          <cell r="Q809">
            <v>0</v>
          </cell>
          <cell r="R809">
            <v>0</v>
          </cell>
        </row>
        <row r="810">
          <cell r="A810" t="str">
            <v>11375</v>
          </cell>
          <cell r="B810" t="str">
            <v>โรงพยาบาลปากน้ำชุมพร</v>
          </cell>
          <cell r="C810" t="str">
            <v>ปากน้ำชุมพร,รพช.</v>
          </cell>
          <cell r="D810" t="str">
            <v>ปากน้ำชุมพร</v>
          </cell>
          <cell r="E810">
            <v>11</v>
          </cell>
          <cell r="F810" t="str">
            <v>โรงพยาบาลชุมชน</v>
          </cell>
          <cell r="G810" t="str">
            <v>รพช.</v>
          </cell>
          <cell r="H810">
            <v>86</v>
          </cell>
          <cell r="I810" t="str">
            <v>ชุมพร</v>
          </cell>
          <cell r="J810" t="str">
            <v>11</v>
          </cell>
          <cell r="K810">
            <v>0</v>
          </cell>
          <cell r="L810" t="str">
            <v>F3</v>
          </cell>
          <cell r="M810">
            <v>2</v>
          </cell>
          <cell r="N810" t="str">
            <v>F3 &gt;=25,000</v>
          </cell>
          <cell r="O810" t="str">
            <v>001137500</v>
          </cell>
          <cell r="P810" t="str">
            <v>รพช.F3 &lt;=15,000</v>
          </cell>
          <cell r="Q810">
            <v>0</v>
          </cell>
          <cell r="R810">
            <v>0</v>
          </cell>
        </row>
        <row r="811">
          <cell r="A811" t="str">
            <v>11376</v>
          </cell>
          <cell r="B811" t="str">
            <v>โรงพยาบาลท่าแซะ</v>
          </cell>
          <cell r="C811" t="str">
            <v>ท่าแซะ,รพช.</v>
          </cell>
          <cell r="D811" t="str">
            <v>ท่าแซะ</v>
          </cell>
          <cell r="E811">
            <v>11</v>
          </cell>
          <cell r="F811" t="str">
            <v>โรงพยาบาลชุมชน</v>
          </cell>
          <cell r="G811" t="str">
            <v>รพช.</v>
          </cell>
          <cell r="H811">
            <v>86</v>
          </cell>
          <cell r="I811" t="str">
            <v>ชุมพร</v>
          </cell>
          <cell r="J811" t="str">
            <v>66</v>
          </cell>
          <cell r="K811">
            <v>0</v>
          </cell>
          <cell r="L811" t="str">
            <v>F2</v>
          </cell>
          <cell r="M811">
            <v>7</v>
          </cell>
          <cell r="N811" t="str">
            <v>F2 60,000-90,000</v>
          </cell>
          <cell r="O811" t="str">
            <v>001137600</v>
          </cell>
          <cell r="P811" t="str">
            <v>รพช.F2 &gt;60,000 to 90,000</v>
          </cell>
          <cell r="Q811">
            <v>0</v>
          </cell>
          <cell r="R811">
            <v>0</v>
          </cell>
        </row>
        <row r="812">
          <cell r="A812" t="str">
            <v>11377</v>
          </cell>
          <cell r="B812" t="str">
            <v>โรงพยาบาลปะทิว</v>
          </cell>
          <cell r="C812" t="str">
            <v>ปะทิว,รพช.</v>
          </cell>
          <cell r="D812" t="str">
            <v>ปะทิว</v>
          </cell>
          <cell r="E812">
            <v>11</v>
          </cell>
          <cell r="F812" t="str">
            <v>โรงพยาบาลชุมชน</v>
          </cell>
          <cell r="G812" t="str">
            <v>รพช.</v>
          </cell>
          <cell r="H812">
            <v>86</v>
          </cell>
          <cell r="I812" t="str">
            <v>ชุมพร</v>
          </cell>
          <cell r="J812" t="str">
            <v>72</v>
          </cell>
          <cell r="K812">
            <v>0</v>
          </cell>
          <cell r="L812" t="str">
            <v>F2</v>
          </cell>
          <cell r="M812">
            <v>5</v>
          </cell>
          <cell r="N812" t="str">
            <v>F2 30,000-=60,000</v>
          </cell>
          <cell r="O812" t="str">
            <v>001137700</v>
          </cell>
          <cell r="P812" t="str">
            <v>รพช.F2 &lt;=30,000</v>
          </cell>
          <cell r="Q812">
            <v>0</v>
          </cell>
          <cell r="R812">
            <v>0</v>
          </cell>
        </row>
        <row r="813">
          <cell r="A813" t="str">
            <v>11378</v>
          </cell>
          <cell r="B813" t="str">
            <v>โรงพยาบาลมาบอำมฤต</v>
          </cell>
          <cell r="C813" t="str">
            <v>มาบอำมฤต,รพช.</v>
          </cell>
          <cell r="D813" t="str">
            <v>มาบอำมฤต</v>
          </cell>
          <cell r="E813">
            <v>11</v>
          </cell>
          <cell r="F813" t="str">
            <v>โรงพยาบาลชุมชน</v>
          </cell>
          <cell r="G813" t="str">
            <v>รพช.</v>
          </cell>
          <cell r="H813">
            <v>86</v>
          </cell>
          <cell r="I813" t="str">
            <v>ชุมพร</v>
          </cell>
          <cell r="J813" t="str">
            <v>30</v>
          </cell>
          <cell r="K813">
            <v>0</v>
          </cell>
          <cell r="L813" t="str">
            <v>F3</v>
          </cell>
          <cell r="M813">
            <v>3</v>
          </cell>
          <cell r="N813" t="str">
            <v>F3 &gt;=25,000</v>
          </cell>
          <cell r="O813" t="str">
            <v>001137800</v>
          </cell>
          <cell r="P813" t="str">
            <v>รพช.F3 &gt;15,000 to 25,000</v>
          </cell>
          <cell r="Q813">
            <v>0</v>
          </cell>
          <cell r="R813">
            <v>0</v>
          </cell>
        </row>
        <row r="814">
          <cell r="A814" t="str">
            <v>11379</v>
          </cell>
          <cell r="B814" t="str">
            <v>โรงพยาบาลหลังสวน</v>
          </cell>
          <cell r="C814" t="str">
            <v>หลังสวน,รพช.</v>
          </cell>
          <cell r="D814" t="str">
            <v>หลังสวน</v>
          </cell>
          <cell r="E814">
            <v>11</v>
          </cell>
          <cell r="F814" t="str">
            <v>โรงพยาบาลชุมชน</v>
          </cell>
          <cell r="G814" t="str">
            <v>รพช.</v>
          </cell>
          <cell r="H814">
            <v>86</v>
          </cell>
          <cell r="I814" t="str">
            <v>ชุมพร</v>
          </cell>
          <cell r="J814" t="str">
            <v>126</v>
          </cell>
          <cell r="K814">
            <v>0</v>
          </cell>
          <cell r="L814" t="str">
            <v>M2</v>
          </cell>
          <cell r="M814">
            <v>13</v>
          </cell>
          <cell r="N814" t="str">
            <v>M2 &gt;100</v>
          </cell>
          <cell r="O814" t="str">
            <v>001137900</v>
          </cell>
          <cell r="P814" t="str">
            <v>รพช.M2 &gt;100</v>
          </cell>
          <cell r="Q814">
            <v>0</v>
          </cell>
          <cell r="R814">
            <v>0</v>
          </cell>
        </row>
        <row r="815">
          <cell r="A815" t="str">
            <v>11380</v>
          </cell>
          <cell r="B815" t="str">
            <v>โรงพยาบาลปากน้ำหลังสวน</v>
          </cell>
          <cell r="C815" t="str">
            <v>ปากน้ำหลังสวน,รพช.</v>
          </cell>
          <cell r="D815" t="str">
            <v>ปากน้ำหลังสวน</v>
          </cell>
          <cell r="E815">
            <v>11</v>
          </cell>
          <cell r="F815" t="str">
            <v>โรงพยาบาลชุมชน</v>
          </cell>
          <cell r="G815" t="str">
            <v>รพช.</v>
          </cell>
          <cell r="H815">
            <v>86</v>
          </cell>
          <cell r="I815" t="str">
            <v>ชุมพร</v>
          </cell>
          <cell r="J815" t="str">
            <v>23</v>
          </cell>
          <cell r="K815">
            <v>0</v>
          </cell>
          <cell r="L815" t="str">
            <v>F3</v>
          </cell>
          <cell r="M815">
            <v>3</v>
          </cell>
          <cell r="N815" t="str">
            <v>F3 &gt;=25,000</v>
          </cell>
          <cell r="O815" t="str">
            <v>001138000</v>
          </cell>
          <cell r="P815" t="str">
            <v>รพช.F3 &gt;15,000 to 25,000</v>
          </cell>
          <cell r="Q815">
            <v>0</v>
          </cell>
          <cell r="R815">
            <v>0</v>
          </cell>
        </row>
        <row r="816">
          <cell r="A816" t="str">
            <v>11381</v>
          </cell>
          <cell r="B816" t="str">
            <v>โรงพยาบาลละแม</v>
          </cell>
          <cell r="C816" t="str">
            <v>ละแม,รพช.</v>
          </cell>
          <cell r="D816" t="str">
            <v>ละแม</v>
          </cell>
          <cell r="E816">
            <v>11</v>
          </cell>
          <cell r="F816" t="str">
            <v>โรงพยาบาลชุมชน</v>
          </cell>
          <cell r="G816" t="str">
            <v>รพช.</v>
          </cell>
          <cell r="H816">
            <v>86</v>
          </cell>
          <cell r="I816" t="str">
            <v>ชุมพร</v>
          </cell>
          <cell r="J816" t="str">
            <v>53</v>
          </cell>
          <cell r="K816">
            <v>0</v>
          </cell>
          <cell r="L816" t="str">
            <v>F2</v>
          </cell>
          <cell r="M816">
            <v>5</v>
          </cell>
          <cell r="N816" t="str">
            <v>F2 &lt;=30,000</v>
          </cell>
          <cell r="O816" t="str">
            <v>001138100</v>
          </cell>
          <cell r="P816" t="str">
            <v>รพช.F2 &lt;=30,000</v>
          </cell>
          <cell r="Q816">
            <v>0</v>
          </cell>
          <cell r="R816">
            <v>0</v>
          </cell>
        </row>
        <row r="817">
          <cell r="A817" t="str">
            <v>11382</v>
          </cell>
          <cell r="B817" t="str">
            <v>โรงพยาบาลพะโต๊ะ</v>
          </cell>
          <cell r="C817" t="str">
            <v>พะโต๊ะ,รพช.</v>
          </cell>
          <cell r="D817" t="str">
            <v>พะโต๊ะ</v>
          </cell>
          <cell r="E817">
            <v>11</v>
          </cell>
          <cell r="F817" t="str">
            <v>โรงพยาบาลชุมชน</v>
          </cell>
          <cell r="G817" t="str">
            <v>รพช.</v>
          </cell>
          <cell r="H817">
            <v>86</v>
          </cell>
          <cell r="I817" t="str">
            <v>ชุมพร</v>
          </cell>
          <cell r="J817" t="str">
            <v>46</v>
          </cell>
          <cell r="K817">
            <v>0</v>
          </cell>
          <cell r="L817" t="str">
            <v>F2</v>
          </cell>
          <cell r="M817">
            <v>5</v>
          </cell>
          <cell r="N817" t="str">
            <v>F2 &lt;=30,000</v>
          </cell>
          <cell r="O817" t="str">
            <v>001138200</v>
          </cell>
          <cell r="P817" t="str">
            <v>รพช.F2 &lt;=30,000</v>
          </cell>
          <cell r="Q817">
            <v>0</v>
          </cell>
          <cell r="R817">
            <v>0</v>
          </cell>
        </row>
        <row r="818">
          <cell r="A818" t="str">
            <v>11383</v>
          </cell>
          <cell r="B818" t="str">
            <v>โรงพยาบาลสวี</v>
          </cell>
          <cell r="C818" t="str">
            <v>สวี,รพช.</v>
          </cell>
          <cell r="D818" t="str">
            <v>สวี</v>
          </cell>
          <cell r="E818">
            <v>11</v>
          </cell>
          <cell r="F818" t="str">
            <v>โรงพยาบาลชุมชน</v>
          </cell>
          <cell r="G818" t="str">
            <v>รพช.</v>
          </cell>
          <cell r="H818">
            <v>86</v>
          </cell>
          <cell r="I818" t="str">
            <v>ชุมพร</v>
          </cell>
          <cell r="J818" t="str">
            <v>70</v>
          </cell>
          <cell r="K818">
            <v>0</v>
          </cell>
          <cell r="L818" t="str">
            <v>F2</v>
          </cell>
          <cell r="M818">
            <v>7</v>
          </cell>
          <cell r="N818" t="str">
            <v>F2 60,000-90,000</v>
          </cell>
          <cell r="O818" t="str">
            <v>001138300</v>
          </cell>
          <cell r="P818" t="str">
            <v>รพช.F2 &gt;60,000 to 90,000</v>
          </cell>
          <cell r="Q818">
            <v>0</v>
          </cell>
          <cell r="R818">
            <v>0</v>
          </cell>
        </row>
        <row r="819">
          <cell r="A819" t="str">
            <v>11385</v>
          </cell>
          <cell r="B819" t="str">
            <v>โรงพยาบาลทุ่งตะโก</v>
          </cell>
          <cell r="C819" t="str">
            <v>ทุ่งตะโก,รพช.</v>
          </cell>
          <cell r="D819" t="str">
            <v>ทุ่งตะโก</v>
          </cell>
          <cell r="E819">
            <v>11</v>
          </cell>
          <cell r="F819" t="str">
            <v>โรงพยาบาลชุมชน</v>
          </cell>
          <cell r="G819" t="str">
            <v>รพช.</v>
          </cell>
          <cell r="H819">
            <v>86</v>
          </cell>
          <cell r="I819" t="str">
            <v>ชุมพร</v>
          </cell>
          <cell r="J819" t="str">
            <v>30</v>
          </cell>
          <cell r="K819">
            <v>0</v>
          </cell>
          <cell r="L819" t="str">
            <v>F3</v>
          </cell>
          <cell r="M819">
            <v>3</v>
          </cell>
          <cell r="N819" t="str">
            <v>F3 &gt;=25,000</v>
          </cell>
          <cell r="O819" t="str">
            <v>001138500</v>
          </cell>
          <cell r="P819" t="str">
            <v>รพช.F3 &gt;15,000 to 25,000</v>
          </cell>
          <cell r="Q819">
            <v>0</v>
          </cell>
          <cell r="R819">
            <v>0</v>
          </cell>
        </row>
        <row r="820">
          <cell r="A820" t="str">
            <v>10682</v>
          </cell>
          <cell r="B820" t="str">
            <v>โรงพยาบาลหาดใหญ่</v>
          </cell>
          <cell r="C820" t="str">
            <v>หาดใหญ่,รพศ.</v>
          </cell>
          <cell r="D820" t="str">
            <v>หาดใหญ่</v>
          </cell>
          <cell r="E820">
            <v>12</v>
          </cell>
          <cell r="F820" t="str">
            <v>โรงพยาบาลศูนย์</v>
          </cell>
          <cell r="G820" t="str">
            <v>รพศ.</v>
          </cell>
          <cell r="H820">
            <v>90</v>
          </cell>
          <cell r="I820" t="str">
            <v>สงขลา</v>
          </cell>
          <cell r="J820" t="str">
            <v>568</v>
          </cell>
          <cell r="K820" t="str">
            <v>S</v>
          </cell>
          <cell r="L820" t="str">
            <v>A</v>
          </cell>
          <cell r="M820">
            <v>18</v>
          </cell>
          <cell r="N820" t="str">
            <v>A &lt;=700</v>
          </cell>
          <cell r="O820" t="str">
            <v>001068200</v>
          </cell>
          <cell r="P820" t="str">
            <v>รพศ.A &lt;=700</v>
          </cell>
          <cell r="Q820">
            <v>0</v>
          </cell>
          <cell r="R820">
            <v>0</v>
          </cell>
        </row>
        <row r="821">
          <cell r="A821" t="str">
            <v>10745</v>
          </cell>
          <cell r="B821" t="str">
            <v>โรงพยาบาลสงขลา</v>
          </cell>
          <cell r="C821" t="str">
            <v>สงขลา,รพท.</v>
          </cell>
          <cell r="D821" t="str">
            <v>สงขลา</v>
          </cell>
          <cell r="E821">
            <v>12</v>
          </cell>
          <cell r="F821" t="str">
            <v>โรงพยาบาลทั่วไป</v>
          </cell>
          <cell r="G821" t="str">
            <v>รพท.</v>
          </cell>
          <cell r="H821">
            <v>90</v>
          </cell>
          <cell r="I821" t="str">
            <v>สงขลา</v>
          </cell>
          <cell r="J821" t="str">
            <v>508</v>
          </cell>
          <cell r="K821" t="str">
            <v>S</v>
          </cell>
          <cell r="L821" t="str">
            <v>S</v>
          </cell>
          <cell r="M821">
            <v>17</v>
          </cell>
          <cell r="N821" t="str">
            <v>S &gt;400</v>
          </cell>
          <cell r="O821" t="str">
            <v>001074500</v>
          </cell>
          <cell r="P821" t="str">
            <v>รพท.S &gt;400</v>
          </cell>
          <cell r="Q821">
            <v>0</v>
          </cell>
          <cell r="R821">
            <v>0</v>
          </cell>
        </row>
        <row r="822">
          <cell r="A822" t="str">
            <v>11386</v>
          </cell>
          <cell r="B822" t="str">
            <v>โรงพยาบาลสทิงพระ</v>
          </cell>
          <cell r="C822" t="str">
            <v>สทิงพระ,รพช.</v>
          </cell>
          <cell r="D822" t="str">
            <v>สทิงพระ</v>
          </cell>
          <cell r="E822">
            <v>12</v>
          </cell>
          <cell r="F822" t="str">
            <v>โรงพยาบาลชุมชน</v>
          </cell>
          <cell r="G822" t="str">
            <v>รพช.</v>
          </cell>
          <cell r="H822">
            <v>90</v>
          </cell>
          <cell r="I822" t="str">
            <v>สงขลา</v>
          </cell>
          <cell r="J822" t="str">
            <v>30</v>
          </cell>
          <cell r="K822">
            <v>0</v>
          </cell>
          <cell r="L822" t="str">
            <v>F2</v>
          </cell>
          <cell r="M822">
            <v>6</v>
          </cell>
          <cell r="N822" t="str">
            <v>F2 30,000-=60,000</v>
          </cell>
          <cell r="O822" t="str">
            <v>001138600</v>
          </cell>
          <cell r="P822" t="str">
            <v>รพช.F2 &gt;30,000 to 60,000</v>
          </cell>
          <cell r="Q822">
            <v>0</v>
          </cell>
          <cell r="R822">
            <v>0</v>
          </cell>
        </row>
        <row r="823">
          <cell r="A823" t="str">
            <v>11387</v>
          </cell>
          <cell r="B823" t="str">
            <v>โรงพยาบาลจะนะ</v>
          </cell>
          <cell r="C823" t="str">
            <v>จะนะ,รพช.</v>
          </cell>
          <cell r="D823" t="str">
            <v>จะนะ</v>
          </cell>
          <cell r="E823">
            <v>12</v>
          </cell>
          <cell r="F823" t="str">
            <v>โรงพยาบาลชุมชน</v>
          </cell>
          <cell r="G823" t="str">
            <v>รพช.</v>
          </cell>
          <cell r="H823">
            <v>90</v>
          </cell>
          <cell r="I823" t="str">
            <v>สงขลา</v>
          </cell>
          <cell r="J823" t="str">
            <v>68</v>
          </cell>
          <cell r="K823" t="str">
            <v>S</v>
          </cell>
          <cell r="L823" t="str">
            <v>F2</v>
          </cell>
          <cell r="M823">
            <v>7</v>
          </cell>
          <cell r="N823" t="str">
            <v>F2 &gt;=90,000</v>
          </cell>
          <cell r="O823" t="str">
            <v>001138700</v>
          </cell>
          <cell r="P823" t="str">
            <v>รพช.F2 &gt;60,000 to 90,000</v>
          </cell>
          <cell r="Q823">
            <v>0</v>
          </cell>
          <cell r="R823">
            <v>0</v>
          </cell>
        </row>
        <row r="824">
          <cell r="A824" t="str">
            <v>11388</v>
          </cell>
          <cell r="B824" t="str">
            <v>โรงพยาบาลสมเด็จพระบรมราชินีนาถ ณ  อำเภอนาทวี</v>
          </cell>
          <cell r="C824" t="str">
            <v>สมเด็จพระบรมราชินีนาถ ณ  อำเภอนาทวี,รพช.</v>
          </cell>
          <cell r="D824" t="str">
            <v>สมเด็จพระบรมราชินีนาถ ณ  อำเภอนาทวี</v>
          </cell>
          <cell r="E824">
            <v>12</v>
          </cell>
          <cell r="F824" t="str">
            <v>โรงพยาบาลชุมชน</v>
          </cell>
          <cell r="G824" t="str">
            <v>รพช.</v>
          </cell>
          <cell r="H824">
            <v>90</v>
          </cell>
          <cell r="I824" t="str">
            <v>สงขลา</v>
          </cell>
          <cell r="J824" t="str">
            <v>86</v>
          </cell>
          <cell r="K824" t="str">
            <v>S</v>
          </cell>
          <cell r="L824" t="str">
            <v>M2</v>
          </cell>
          <cell r="M824">
            <v>13</v>
          </cell>
          <cell r="N824" t="str">
            <v>M2 &lt;=100</v>
          </cell>
          <cell r="O824" t="str">
            <v>001138800</v>
          </cell>
          <cell r="P824" t="str">
            <v>รพช.M2 &gt;100</v>
          </cell>
          <cell r="Q824">
            <v>0</v>
          </cell>
          <cell r="R824">
            <v>0</v>
          </cell>
        </row>
        <row r="825">
          <cell r="A825" t="str">
            <v>11390</v>
          </cell>
          <cell r="B825" t="str">
            <v>โรงพยาบาลเทพา</v>
          </cell>
          <cell r="C825" t="str">
            <v>เทพา,รพช.</v>
          </cell>
          <cell r="D825" t="str">
            <v>เทพา</v>
          </cell>
          <cell r="E825">
            <v>12</v>
          </cell>
          <cell r="F825" t="str">
            <v>โรงพยาบาลชุมชน</v>
          </cell>
          <cell r="G825" t="str">
            <v>รพช.</v>
          </cell>
          <cell r="H825">
            <v>90</v>
          </cell>
          <cell r="I825" t="str">
            <v>สงขลา</v>
          </cell>
          <cell r="J825" t="str">
            <v>60</v>
          </cell>
          <cell r="K825" t="str">
            <v>S</v>
          </cell>
          <cell r="L825" t="str">
            <v>F2</v>
          </cell>
          <cell r="M825">
            <v>7</v>
          </cell>
          <cell r="N825" t="str">
            <v>F2 60,000-90,000</v>
          </cell>
          <cell r="O825" t="str">
            <v>001139000</v>
          </cell>
          <cell r="P825" t="str">
            <v>รพช.F2 &gt;60,000 to 90,000</v>
          </cell>
          <cell r="Q825">
            <v>0</v>
          </cell>
          <cell r="R825">
            <v>0</v>
          </cell>
        </row>
        <row r="826">
          <cell r="A826" t="str">
            <v>11391</v>
          </cell>
          <cell r="B826" t="str">
            <v>โรงพยาบาลสะบ้าย้อย</v>
          </cell>
          <cell r="C826" t="str">
            <v>สะบ้าย้อย,รพช.</v>
          </cell>
          <cell r="D826" t="str">
            <v>สะบ้าย้อย</v>
          </cell>
          <cell r="E826">
            <v>12</v>
          </cell>
          <cell r="F826" t="str">
            <v>โรงพยาบาลชุมชน</v>
          </cell>
          <cell r="G826" t="str">
            <v>รพช.</v>
          </cell>
          <cell r="H826">
            <v>90</v>
          </cell>
          <cell r="I826" t="str">
            <v>สงขลา</v>
          </cell>
          <cell r="J826" t="str">
            <v>44</v>
          </cell>
          <cell r="K826" t="str">
            <v>S</v>
          </cell>
          <cell r="L826" t="str">
            <v>F2</v>
          </cell>
          <cell r="M826">
            <v>7</v>
          </cell>
          <cell r="N826" t="str">
            <v>F2 60,000-90,000</v>
          </cell>
          <cell r="O826" t="str">
            <v>001139100</v>
          </cell>
          <cell r="P826" t="str">
            <v>รพช.F2 &gt;60,000 to 90,000</v>
          </cell>
          <cell r="Q826">
            <v>0</v>
          </cell>
          <cell r="R826">
            <v>0</v>
          </cell>
        </row>
        <row r="827">
          <cell r="A827" t="str">
            <v>11392</v>
          </cell>
          <cell r="B827" t="str">
            <v>โรงพยาบาลระโนด</v>
          </cell>
          <cell r="C827" t="str">
            <v>ระโนด,รพช.</v>
          </cell>
          <cell r="D827" t="str">
            <v>ระโนด</v>
          </cell>
          <cell r="E827">
            <v>12</v>
          </cell>
          <cell r="F827" t="str">
            <v>โรงพยาบาลชุมชน</v>
          </cell>
          <cell r="G827" t="str">
            <v>รพช.</v>
          </cell>
          <cell r="H827">
            <v>90</v>
          </cell>
          <cell r="I827" t="str">
            <v>สงขลา</v>
          </cell>
          <cell r="J827" t="str">
            <v>60</v>
          </cell>
          <cell r="K827" t="str">
            <v>S</v>
          </cell>
          <cell r="L827" t="str">
            <v>F1</v>
          </cell>
          <cell r="M827">
            <v>9</v>
          </cell>
          <cell r="N827" t="str">
            <v>F1 50,000-100,000</v>
          </cell>
          <cell r="O827" t="str">
            <v>001139200</v>
          </cell>
          <cell r="P827" t="str">
            <v>รพช.F1 &lt;=50,000</v>
          </cell>
          <cell r="Q827">
            <v>0</v>
          </cell>
          <cell r="R827">
            <v>0</v>
          </cell>
        </row>
        <row r="828">
          <cell r="A828" t="str">
            <v>11393</v>
          </cell>
          <cell r="B828" t="str">
            <v>โรงพยาบาลกระแสสินธุ์</v>
          </cell>
          <cell r="C828" t="str">
            <v>กระแสสินธุ์,รพช.</v>
          </cell>
          <cell r="D828" t="str">
            <v>กระแสสินธุ์</v>
          </cell>
          <cell r="E828">
            <v>12</v>
          </cell>
          <cell r="F828" t="str">
            <v>โรงพยาบาลชุมชน</v>
          </cell>
          <cell r="G828" t="str">
            <v>รพช.</v>
          </cell>
          <cell r="H828">
            <v>90</v>
          </cell>
          <cell r="I828" t="str">
            <v>สงขลา</v>
          </cell>
          <cell r="J828" t="str">
            <v>29</v>
          </cell>
          <cell r="K828" t="str">
            <v>S</v>
          </cell>
          <cell r="L828" t="str">
            <v>F2</v>
          </cell>
          <cell r="M828">
            <v>5</v>
          </cell>
          <cell r="N828" t="str">
            <v>F2 &lt;=30,000</v>
          </cell>
          <cell r="O828" t="str">
            <v>001139300</v>
          </cell>
          <cell r="P828" t="str">
            <v>รพช.F2 &lt;=30,000</v>
          </cell>
          <cell r="Q828">
            <v>0</v>
          </cell>
          <cell r="R828">
            <v>0</v>
          </cell>
        </row>
        <row r="829">
          <cell r="A829" t="str">
            <v>11394</v>
          </cell>
          <cell r="B829" t="str">
            <v>โรงพยาบาลรัตภูมิ</v>
          </cell>
          <cell r="C829" t="str">
            <v>รัตภูมิ,รพช.</v>
          </cell>
          <cell r="D829" t="str">
            <v>รัตภูมิ</v>
          </cell>
          <cell r="E829">
            <v>12</v>
          </cell>
          <cell r="F829" t="str">
            <v>โรงพยาบาลชุมชน</v>
          </cell>
          <cell r="G829" t="str">
            <v>รพช.</v>
          </cell>
          <cell r="H829">
            <v>90</v>
          </cell>
          <cell r="I829" t="str">
            <v>สงขลา</v>
          </cell>
          <cell r="J829" t="str">
            <v>36</v>
          </cell>
          <cell r="K829" t="str">
            <v>S</v>
          </cell>
          <cell r="L829" t="str">
            <v>F2</v>
          </cell>
          <cell r="M829">
            <v>6</v>
          </cell>
          <cell r="N829" t="str">
            <v>F2 60,000-90,000</v>
          </cell>
          <cell r="O829" t="str">
            <v>001139400</v>
          </cell>
          <cell r="P829" t="str">
            <v>รพช.F2 &gt;30,000 to 60,000</v>
          </cell>
          <cell r="Q829">
            <v>0</v>
          </cell>
          <cell r="R829">
            <v>0</v>
          </cell>
        </row>
        <row r="830">
          <cell r="A830" t="str">
            <v>11395</v>
          </cell>
          <cell r="B830" t="str">
            <v>โรงพยาบาลสะเดา</v>
          </cell>
          <cell r="C830" t="str">
            <v>สะเดา,รพช.</v>
          </cell>
          <cell r="D830" t="str">
            <v>สะเดา</v>
          </cell>
          <cell r="E830">
            <v>12</v>
          </cell>
          <cell r="F830" t="str">
            <v>โรงพยาบาลชุมชน</v>
          </cell>
          <cell r="G830" t="str">
            <v>รพช.</v>
          </cell>
          <cell r="H830">
            <v>90</v>
          </cell>
          <cell r="I830" t="str">
            <v>สงขลา</v>
          </cell>
          <cell r="J830" t="str">
            <v>30</v>
          </cell>
          <cell r="K830" t="str">
            <v>S</v>
          </cell>
          <cell r="L830" t="str">
            <v>F2</v>
          </cell>
          <cell r="M830">
            <v>6</v>
          </cell>
          <cell r="N830" t="str">
            <v>F2 &gt;=90,000</v>
          </cell>
          <cell r="O830" t="str">
            <v>001139500</v>
          </cell>
          <cell r="P830" t="str">
            <v>รพช.F2 &gt;30,000 to 60,000</v>
          </cell>
          <cell r="Q830">
            <v>0</v>
          </cell>
          <cell r="R830">
            <v>0</v>
          </cell>
        </row>
        <row r="831">
          <cell r="A831" t="str">
            <v>11396</v>
          </cell>
          <cell r="B831" t="str">
            <v>โรงพยาบาลนาหม่อม</v>
          </cell>
          <cell r="C831" t="str">
            <v>นาหม่อม,รพช.</v>
          </cell>
          <cell r="D831" t="str">
            <v>นาหม่อม</v>
          </cell>
          <cell r="E831">
            <v>12</v>
          </cell>
          <cell r="F831" t="str">
            <v>โรงพยาบาลชุมชน</v>
          </cell>
          <cell r="G831" t="str">
            <v>รพช.</v>
          </cell>
          <cell r="H831">
            <v>90</v>
          </cell>
          <cell r="I831" t="str">
            <v>สงขลา</v>
          </cell>
          <cell r="J831" t="str">
            <v>28</v>
          </cell>
          <cell r="K831" t="str">
            <v>S</v>
          </cell>
          <cell r="L831" t="str">
            <v>F2</v>
          </cell>
          <cell r="M831">
            <v>5</v>
          </cell>
          <cell r="N831" t="str">
            <v>F2 &lt;=30,000</v>
          </cell>
          <cell r="O831" t="str">
            <v>001139600</v>
          </cell>
          <cell r="P831" t="str">
            <v>รพช.F2 &lt;=30,000</v>
          </cell>
          <cell r="Q831">
            <v>0</v>
          </cell>
          <cell r="R831">
            <v>0</v>
          </cell>
        </row>
        <row r="832">
          <cell r="A832" t="str">
            <v>11397</v>
          </cell>
          <cell r="B832" t="str">
            <v>โรงพยาบาลควนเนียง</v>
          </cell>
          <cell r="C832" t="str">
            <v>ควนเนียง,รพช.</v>
          </cell>
          <cell r="D832" t="str">
            <v>ควนเนียง</v>
          </cell>
          <cell r="E832">
            <v>12</v>
          </cell>
          <cell r="F832" t="str">
            <v>โรงพยาบาลชุมชน</v>
          </cell>
          <cell r="G832" t="str">
            <v>รพช.</v>
          </cell>
          <cell r="H832">
            <v>90</v>
          </cell>
          <cell r="I832" t="str">
            <v>สงขลา</v>
          </cell>
          <cell r="J832" t="str">
            <v>30</v>
          </cell>
          <cell r="K832" t="str">
            <v>S</v>
          </cell>
          <cell r="L832" t="str">
            <v>F2</v>
          </cell>
          <cell r="M832">
            <v>5</v>
          </cell>
          <cell r="N832" t="str">
            <v>F2 30,000-=60,000</v>
          </cell>
          <cell r="O832" t="str">
            <v>001139700</v>
          </cell>
          <cell r="P832" t="str">
            <v>รพช.F2 &lt;=30,000</v>
          </cell>
          <cell r="Q832">
            <v>0</v>
          </cell>
          <cell r="R832">
            <v>0</v>
          </cell>
        </row>
        <row r="833">
          <cell r="A833" t="str">
            <v>11398</v>
          </cell>
          <cell r="B833" t="str">
            <v>โรงพยาบาลปาดังเบซาร์</v>
          </cell>
          <cell r="C833" t="str">
            <v>ปาดังเบซาร์,รพช.</v>
          </cell>
          <cell r="D833" t="str">
            <v>ปาดังเบซาร์</v>
          </cell>
          <cell r="E833">
            <v>12</v>
          </cell>
          <cell r="F833" t="str">
            <v>โรงพยาบาลชุมชน</v>
          </cell>
          <cell r="G833" t="str">
            <v>รพช.</v>
          </cell>
          <cell r="H833">
            <v>90</v>
          </cell>
          <cell r="I833" t="str">
            <v>สงขลา</v>
          </cell>
          <cell r="J833" t="str">
            <v>30</v>
          </cell>
          <cell r="K833" t="str">
            <v>S</v>
          </cell>
          <cell r="L833" t="str">
            <v>F2</v>
          </cell>
          <cell r="M833">
            <v>6</v>
          </cell>
          <cell r="N833" t="str">
            <v>F2 &gt;=90,000</v>
          </cell>
          <cell r="O833" t="str">
            <v>001139800</v>
          </cell>
          <cell r="P833" t="str">
            <v>รพช.F2 &gt;30,000 to 60,000</v>
          </cell>
          <cell r="Q833">
            <v>0</v>
          </cell>
          <cell r="R833">
            <v>0</v>
          </cell>
        </row>
        <row r="834">
          <cell r="A834" t="str">
            <v>11399</v>
          </cell>
          <cell r="B834" t="str">
            <v>โรงพยาบาลบางกล่ำ</v>
          </cell>
          <cell r="C834" t="str">
            <v>บางกล่ำ,รพช.</v>
          </cell>
          <cell r="D834" t="str">
            <v>บางกล่ำ</v>
          </cell>
          <cell r="E834">
            <v>12</v>
          </cell>
          <cell r="F834" t="str">
            <v>โรงพยาบาลชุมชน</v>
          </cell>
          <cell r="G834" t="str">
            <v>รพช.</v>
          </cell>
          <cell r="H834">
            <v>90</v>
          </cell>
          <cell r="I834" t="str">
            <v>สงขลา</v>
          </cell>
          <cell r="J834" t="str">
            <v>24</v>
          </cell>
          <cell r="K834" t="str">
            <v>S</v>
          </cell>
          <cell r="L834" t="str">
            <v>F2</v>
          </cell>
          <cell r="M834">
            <v>5</v>
          </cell>
          <cell r="N834" t="str">
            <v>F2 30,000-=60,000</v>
          </cell>
          <cell r="O834" t="str">
            <v>001139900</v>
          </cell>
          <cell r="P834" t="str">
            <v>รพช.F2 &lt;=30,000</v>
          </cell>
          <cell r="Q834">
            <v>0</v>
          </cell>
          <cell r="R834">
            <v>0</v>
          </cell>
        </row>
        <row r="835">
          <cell r="A835" t="str">
            <v>11400</v>
          </cell>
          <cell r="B835" t="str">
            <v>โรงพยาบาลสิงหนคร</v>
          </cell>
          <cell r="C835" t="str">
            <v>สิงหนคร,รพช.</v>
          </cell>
          <cell r="D835" t="str">
            <v>สิงหนคร</v>
          </cell>
          <cell r="E835">
            <v>12</v>
          </cell>
          <cell r="F835" t="str">
            <v>โรงพยาบาลชุมชน</v>
          </cell>
          <cell r="G835" t="str">
            <v>รพช.</v>
          </cell>
          <cell r="H835">
            <v>90</v>
          </cell>
          <cell r="I835" t="str">
            <v>สงขลา</v>
          </cell>
          <cell r="J835" t="str">
            <v>30</v>
          </cell>
          <cell r="K835" t="str">
            <v>S</v>
          </cell>
          <cell r="L835" t="str">
            <v>F2</v>
          </cell>
          <cell r="M835">
            <v>6</v>
          </cell>
          <cell r="N835" t="str">
            <v>F2 60,000-90,000</v>
          </cell>
          <cell r="O835" t="str">
            <v>001140000</v>
          </cell>
          <cell r="P835" t="str">
            <v>รพช.F2 &gt;30,000 to 60,000</v>
          </cell>
          <cell r="Q835">
            <v>0</v>
          </cell>
          <cell r="R835">
            <v>0</v>
          </cell>
        </row>
        <row r="836">
          <cell r="A836" t="str">
            <v>11401</v>
          </cell>
          <cell r="B836" t="str">
            <v>โรงพยาบาลคลองหอยโข่ง</v>
          </cell>
          <cell r="C836" t="str">
            <v>คลองหอยโข่ง,รพช.</v>
          </cell>
          <cell r="D836" t="str">
            <v>คลองหอยโข่ง</v>
          </cell>
          <cell r="E836">
            <v>12</v>
          </cell>
          <cell r="F836" t="str">
            <v>โรงพยาบาลชุมชน</v>
          </cell>
          <cell r="G836" t="str">
            <v>รพช.</v>
          </cell>
          <cell r="H836">
            <v>90</v>
          </cell>
          <cell r="I836" t="str">
            <v>สงขลา</v>
          </cell>
          <cell r="J836" t="str">
            <v>26</v>
          </cell>
          <cell r="K836" t="str">
            <v>S</v>
          </cell>
          <cell r="L836" t="str">
            <v>F2</v>
          </cell>
          <cell r="M836">
            <v>5</v>
          </cell>
          <cell r="N836" t="str">
            <v>F2 &lt;=30,000</v>
          </cell>
          <cell r="O836" t="str">
            <v>001140100</v>
          </cell>
          <cell r="P836" t="str">
            <v>รพช.F2 &lt;=30,000</v>
          </cell>
          <cell r="Q836">
            <v>0</v>
          </cell>
          <cell r="R836">
            <v>0</v>
          </cell>
        </row>
        <row r="837">
          <cell r="A837" t="str">
            <v>10746</v>
          </cell>
          <cell r="B837" t="str">
            <v>โรงพยาบาลสตูล</v>
          </cell>
          <cell r="C837" t="str">
            <v>สตูล,รพท.</v>
          </cell>
          <cell r="D837" t="str">
            <v>สตูล</v>
          </cell>
          <cell r="E837">
            <v>12</v>
          </cell>
          <cell r="F837" t="str">
            <v>โรงพยาบาลทั่วไป</v>
          </cell>
          <cell r="G837" t="str">
            <v>รพท.</v>
          </cell>
          <cell r="H837">
            <v>91</v>
          </cell>
          <cell r="I837" t="str">
            <v>สตูล</v>
          </cell>
          <cell r="J837" t="str">
            <v>202</v>
          </cell>
          <cell r="K837">
            <v>0</v>
          </cell>
          <cell r="L837" t="str">
            <v>S</v>
          </cell>
          <cell r="M837">
            <v>16</v>
          </cell>
          <cell r="N837" t="str">
            <v>S &lt;=400</v>
          </cell>
          <cell r="O837" t="str">
            <v>001074600</v>
          </cell>
          <cell r="P837" t="str">
            <v>รพท.S &lt;=400</v>
          </cell>
          <cell r="Q837">
            <v>0</v>
          </cell>
          <cell r="R837">
            <v>0</v>
          </cell>
        </row>
        <row r="838">
          <cell r="A838" t="str">
            <v>11402</v>
          </cell>
          <cell r="B838" t="str">
            <v>โรงพยาบาลควนโดน</v>
          </cell>
          <cell r="C838" t="str">
            <v>ควนโดน,รพช.</v>
          </cell>
          <cell r="D838" t="str">
            <v>ควนโดน</v>
          </cell>
          <cell r="E838">
            <v>12</v>
          </cell>
          <cell r="F838" t="str">
            <v>โรงพยาบาลชุมชน</v>
          </cell>
          <cell r="G838" t="str">
            <v>รพช.</v>
          </cell>
          <cell r="H838">
            <v>91</v>
          </cell>
          <cell r="I838" t="str">
            <v>สตูล</v>
          </cell>
          <cell r="J838" t="str">
            <v>30</v>
          </cell>
          <cell r="K838">
            <v>0</v>
          </cell>
          <cell r="L838" t="str">
            <v>F2</v>
          </cell>
          <cell r="M838">
            <v>5</v>
          </cell>
          <cell r="N838" t="str">
            <v>F2 &lt;=30,000</v>
          </cell>
          <cell r="O838" t="str">
            <v>001140200</v>
          </cell>
          <cell r="P838" t="str">
            <v>รพช.F2 &lt;=30,000</v>
          </cell>
          <cell r="Q838">
            <v>0</v>
          </cell>
          <cell r="R838">
            <v>0</v>
          </cell>
        </row>
        <row r="839">
          <cell r="A839" t="str">
            <v>11403</v>
          </cell>
          <cell r="B839" t="str">
            <v>โรงพยาบาลควนกาหลง</v>
          </cell>
          <cell r="C839" t="str">
            <v>ควนกาหลง,รพช.</v>
          </cell>
          <cell r="D839" t="str">
            <v>ควนกาหลง</v>
          </cell>
          <cell r="E839">
            <v>12</v>
          </cell>
          <cell r="F839" t="str">
            <v>โรงพยาบาลชุมชน</v>
          </cell>
          <cell r="G839" t="str">
            <v>รพช.</v>
          </cell>
          <cell r="H839">
            <v>91</v>
          </cell>
          <cell r="I839" t="str">
            <v>สตูล</v>
          </cell>
          <cell r="J839" t="str">
            <v>33</v>
          </cell>
          <cell r="K839">
            <v>0</v>
          </cell>
          <cell r="L839" t="str">
            <v>F2</v>
          </cell>
          <cell r="M839">
            <v>5</v>
          </cell>
          <cell r="N839" t="str">
            <v>F2 30,000-=60,000</v>
          </cell>
          <cell r="O839" t="str">
            <v>001140300</v>
          </cell>
          <cell r="P839" t="str">
            <v>รพช.F2 &lt;=30,000</v>
          </cell>
          <cell r="Q839">
            <v>0</v>
          </cell>
          <cell r="R839">
            <v>0</v>
          </cell>
        </row>
        <row r="840">
          <cell r="A840" t="str">
            <v>11404</v>
          </cell>
          <cell r="B840" t="str">
            <v>โรงพยาบาลท่าแพ</v>
          </cell>
          <cell r="C840" t="str">
            <v>ท่าแพ,รพช.</v>
          </cell>
          <cell r="D840" t="str">
            <v>ท่าแพ</v>
          </cell>
          <cell r="E840">
            <v>12</v>
          </cell>
          <cell r="F840" t="str">
            <v>โรงพยาบาลชุมชน</v>
          </cell>
          <cell r="G840" t="str">
            <v>รพช.</v>
          </cell>
          <cell r="H840">
            <v>91</v>
          </cell>
          <cell r="I840" t="str">
            <v>สตูล</v>
          </cell>
          <cell r="J840" t="str">
            <v>33</v>
          </cell>
          <cell r="K840">
            <v>0</v>
          </cell>
          <cell r="L840" t="str">
            <v>F2</v>
          </cell>
          <cell r="M840">
            <v>5</v>
          </cell>
          <cell r="N840" t="str">
            <v>F2 &lt;=30,000</v>
          </cell>
          <cell r="O840" t="str">
            <v>001140400</v>
          </cell>
          <cell r="P840" t="str">
            <v>รพช.F2 &lt;=30,000</v>
          </cell>
          <cell r="Q840">
            <v>0</v>
          </cell>
          <cell r="R840">
            <v>0</v>
          </cell>
        </row>
        <row r="841">
          <cell r="A841" t="str">
            <v>11405</v>
          </cell>
          <cell r="B841" t="str">
            <v>โรงพยาบาลละงู</v>
          </cell>
          <cell r="C841" t="str">
            <v>ละงู,รพช.</v>
          </cell>
          <cell r="D841" t="str">
            <v>ละงู</v>
          </cell>
          <cell r="E841">
            <v>12</v>
          </cell>
          <cell r="F841" t="str">
            <v>โรงพยาบาลชุมชน</v>
          </cell>
          <cell r="G841" t="str">
            <v>รพช.</v>
          </cell>
          <cell r="H841">
            <v>91</v>
          </cell>
          <cell r="I841" t="str">
            <v>สตูล</v>
          </cell>
          <cell r="J841" t="str">
            <v>63</v>
          </cell>
          <cell r="K841">
            <v>0</v>
          </cell>
          <cell r="L841" t="str">
            <v>F1</v>
          </cell>
          <cell r="M841">
            <v>10</v>
          </cell>
          <cell r="N841" t="str">
            <v>F1 50,000-100,000</v>
          </cell>
          <cell r="O841" t="str">
            <v>001140500</v>
          </cell>
          <cell r="P841" t="str">
            <v>รพช.F1 &gt;50,000 to 100,000</v>
          </cell>
          <cell r="Q841">
            <v>0</v>
          </cell>
          <cell r="R841">
            <v>0</v>
          </cell>
        </row>
        <row r="842">
          <cell r="A842" t="str">
            <v>11406</v>
          </cell>
          <cell r="B842" t="str">
            <v>โรงพยาบาลทุ่งหว้า</v>
          </cell>
          <cell r="C842" t="str">
            <v>ทุ่งหว้า,รพช.</v>
          </cell>
          <cell r="D842" t="str">
            <v>ทุ่งหว้า</v>
          </cell>
          <cell r="E842">
            <v>12</v>
          </cell>
          <cell r="F842" t="str">
            <v>โรงพยาบาลชุมชน</v>
          </cell>
          <cell r="G842" t="str">
            <v>รพช.</v>
          </cell>
          <cell r="H842">
            <v>91</v>
          </cell>
          <cell r="I842" t="str">
            <v>สตูล</v>
          </cell>
          <cell r="J842" t="str">
            <v>30</v>
          </cell>
          <cell r="K842">
            <v>0</v>
          </cell>
          <cell r="L842" t="str">
            <v>F2</v>
          </cell>
          <cell r="M842">
            <v>5</v>
          </cell>
          <cell r="N842" t="str">
            <v>F2 &lt;=30,000</v>
          </cell>
          <cell r="O842" t="str">
            <v>001140600</v>
          </cell>
          <cell r="P842" t="str">
            <v>รพช.F2 &lt;=30,000</v>
          </cell>
          <cell r="Q842">
            <v>0</v>
          </cell>
          <cell r="R842">
            <v>0</v>
          </cell>
        </row>
        <row r="843">
          <cell r="A843" t="str">
            <v>28786</v>
          </cell>
          <cell r="B843" t="str">
            <v>โรงพยาบาลมะนัง</v>
          </cell>
          <cell r="C843" t="str">
            <v>มะนัง,รพช.</v>
          </cell>
          <cell r="D843" t="str">
            <v>มะนัง</v>
          </cell>
          <cell r="E843">
            <v>12</v>
          </cell>
          <cell r="F843" t="str">
            <v>โรงพยาบาลชุมชน</v>
          </cell>
          <cell r="G843" t="str">
            <v>รพช.</v>
          </cell>
          <cell r="H843">
            <v>91</v>
          </cell>
          <cell r="I843" t="str">
            <v>สตูล</v>
          </cell>
          <cell r="J843" t="str">
            <v>30</v>
          </cell>
          <cell r="K843" t="str">
            <v>S</v>
          </cell>
          <cell r="L843" t="str">
            <v>F3</v>
          </cell>
          <cell r="M843">
            <v>3</v>
          </cell>
          <cell r="N843" t="str">
            <v>F3 15,000-25,000</v>
          </cell>
          <cell r="O843" t="str">
            <v>002878600</v>
          </cell>
          <cell r="P843" t="str">
            <v>รพช.F3 &gt;15,000 to 25,000</v>
          </cell>
          <cell r="Q843">
            <v>0</v>
          </cell>
          <cell r="R843">
            <v>0</v>
          </cell>
        </row>
        <row r="844">
          <cell r="A844" t="str">
            <v>10683</v>
          </cell>
          <cell r="B844" t="str">
            <v>โรงพยาบาลตรัง</v>
          </cell>
          <cell r="C844" t="str">
            <v>ตรัง,รพศ.</v>
          </cell>
          <cell r="D844" t="str">
            <v>ตรัง</v>
          </cell>
          <cell r="E844">
            <v>12</v>
          </cell>
          <cell r="F844" t="str">
            <v>โรงพยาบาลศูนย์</v>
          </cell>
          <cell r="G844" t="str">
            <v>รพศ.</v>
          </cell>
          <cell r="H844">
            <v>92</v>
          </cell>
          <cell r="I844" t="str">
            <v>ตรัง</v>
          </cell>
          <cell r="J844" t="str">
            <v>549</v>
          </cell>
          <cell r="K844" t="str">
            <v>S</v>
          </cell>
          <cell r="L844" t="str">
            <v>A</v>
          </cell>
          <cell r="M844">
            <v>18</v>
          </cell>
          <cell r="N844" t="str">
            <v>A &lt;=700</v>
          </cell>
          <cell r="O844" t="str">
            <v>001068300</v>
          </cell>
          <cell r="P844" t="str">
            <v>รพศ.A &lt;=700</v>
          </cell>
          <cell r="Q844">
            <v>0</v>
          </cell>
          <cell r="R844">
            <v>0</v>
          </cell>
        </row>
        <row r="845">
          <cell r="A845" t="str">
            <v>11407</v>
          </cell>
          <cell r="B845" t="str">
            <v>โรงพยาบาลกันตัง</v>
          </cell>
          <cell r="C845" t="str">
            <v>กันตัง,รพช.</v>
          </cell>
          <cell r="D845" t="str">
            <v>กันตัง</v>
          </cell>
          <cell r="E845">
            <v>12</v>
          </cell>
          <cell r="F845" t="str">
            <v>โรงพยาบาลชุมชน</v>
          </cell>
          <cell r="G845" t="str">
            <v>รพช.</v>
          </cell>
          <cell r="H845">
            <v>92</v>
          </cell>
          <cell r="I845" t="str">
            <v>ตรัง</v>
          </cell>
          <cell r="J845" t="str">
            <v>60</v>
          </cell>
          <cell r="K845" t="str">
            <v>S</v>
          </cell>
          <cell r="L845" t="str">
            <v>F2</v>
          </cell>
          <cell r="M845">
            <v>10</v>
          </cell>
          <cell r="N845" t="str">
            <v>F2 60,000-90,000</v>
          </cell>
          <cell r="O845" t="str">
            <v>001140700</v>
          </cell>
          <cell r="P845" t="str">
            <v>รพช.F1 &gt;50,000 to 100,000</v>
          </cell>
          <cell r="Q845">
            <v>0</v>
          </cell>
          <cell r="R845">
            <v>0</v>
          </cell>
        </row>
        <row r="846">
          <cell r="A846" t="str">
            <v>11408</v>
          </cell>
          <cell r="B846" t="str">
            <v>โรงพยาบาลย่านตาขาว</v>
          </cell>
          <cell r="C846" t="str">
            <v>ย่านตาขาว,รพช.</v>
          </cell>
          <cell r="D846" t="str">
            <v>ย่านตาขาว</v>
          </cell>
          <cell r="E846">
            <v>12</v>
          </cell>
          <cell r="F846" t="str">
            <v>โรงพยาบาลชุมชน</v>
          </cell>
          <cell r="G846" t="str">
            <v>รพช.</v>
          </cell>
          <cell r="H846">
            <v>92</v>
          </cell>
          <cell r="I846" t="str">
            <v>ตรัง</v>
          </cell>
          <cell r="J846" t="str">
            <v>60</v>
          </cell>
          <cell r="K846" t="str">
            <v>S</v>
          </cell>
          <cell r="L846" t="str">
            <v>F1</v>
          </cell>
          <cell r="M846">
            <v>9</v>
          </cell>
          <cell r="N846" t="str">
            <v>F1 50,000-100,000</v>
          </cell>
          <cell r="O846" t="str">
            <v>001140800</v>
          </cell>
          <cell r="P846" t="str">
            <v>รพช.F1 &lt;=50,000</v>
          </cell>
          <cell r="Q846">
            <v>0</v>
          </cell>
          <cell r="R846">
            <v>0</v>
          </cell>
        </row>
        <row r="847">
          <cell r="A847" t="str">
            <v>11409</v>
          </cell>
          <cell r="B847" t="str">
            <v>โรงพยาบาลปะเหลียน</v>
          </cell>
          <cell r="C847" t="str">
            <v>ปะเหลียน,รพช.</v>
          </cell>
          <cell r="D847" t="str">
            <v>ปะเหลียน</v>
          </cell>
          <cell r="E847">
            <v>12</v>
          </cell>
          <cell r="F847" t="str">
            <v>โรงพยาบาลชุมชน</v>
          </cell>
          <cell r="G847" t="str">
            <v>รพช.</v>
          </cell>
          <cell r="H847">
            <v>92</v>
          </cell>
          <cell r="I847" t="str">
            <v>ตรัง</v>
          </cell>
          <cell r="J847" t="str">
            <v>30</v>
          </cell>
          <cell r="K847" t="str">
            <v>S</v>
          </cell>
          <cell r="L847" t="str">
            <v>F2</v>
          </cell>
          <cell r="M847">
            <v>6</v>
          </cell>
          <cell r="N847" t="str">
            <v>F2 60,000-90,000</v>
          </cell>
          <cell r="O847" t="str">
            <v>001140900</v>
          </cell>
          <cell r="P847" t="str">
            <v>รพช.F2 &gt;30,000 to 60,000</v>
          </cell>
          <cell r="Q847">
            <v>0</v>
          </cell>
          <cell r="R847">
            <v>0</v>
          </cell>
        </row>
        <row r="848">
          <cell r="A848" t="str">
            <v>11410</v>
          </cell>
          <cell r="B848" t="str">
            <v>โรงพยาบาลสิเกา</v>
          </cell>
          <cell r="C848" t="str">
            <v>สิเกา,รพช.</v>
          </cell>
          <cell r="D848" t="str">
            <v>สิเกา</v>
          </cell>
          <cell r="E848">
            <v>12</v>
          </cell>
          <cell r="F848" t="str">
            <v>โรงพยาบาลชุมชน</v>
          </cell>
          <cell r="G848" t="str">
            <v>รพช.</v>
          </cell>
          <cell r="H848">
            <v>92</v>
          </cell>
          <cell r="I848" t="str">
            <v>ตรัง</v>
          </cell>
          <cell r="J848" t="str">
            <v>60</v>
          </cell>
          <cell r="K848" t="str">
            <v>S</v>
          </cell>
          <cell r="L848" t="str">
            <v>F2</v>
          </cell>
          <cell r="M848">
            <v>6</v>
          </cell>
          <cell r="N848" t="str">
            <v>F2 30,000-=60,000</v>
          </cell>
          <cell r="O848" t="str">
            <v>001141000</v>
          </cell>
          <cell r="P848" t="str">
            <v>รพช.F2 &gt;30,000 to 60,000</v>
          </cell>
          <cell r="Q848">
            <v>0</v>
          </cell>
          <cell r="R848">
            <v>0</v>
          </cell>
        </row>
        <row r="849">
          <cell r="A849" t="str">
            <v>11411</v>
          </cell>
          <cell r="B849" t="str">
            <v>โรงพยาบาลห้วยยอด</v>
          </cell>
          <cell r="C849" t="str">
            <v>ห้วยยอด,รพช.</v>
          </cell>
          <cell r="D849" t="str">
            <v>ห้วยยอด</v>
          </cell>
          <cell r="E849">
            <v>12</v>
          </cell>
          <cell r="F849" t="str">
            <v>โรงพยาบาลชุมชน</v>
          </cell>
          <cell r="G849" t="str">
            <v>รพช.</v>
          </cell>
          <cell r="H849">
            <v>92</v>
          </cell>
          <cell r="I849" t="str">
            <v>ตรัง</v>
          </cell>
          <cell r="J849" t="str">
            <v>90</v>
          </cell>
          <cell r="K849" t="str">
            <v>S</v>
          </cell>
          <cell r="L849" t="str">
            <v>M2</v>
          </cell>
          <cell r="M849">
            <v>12</v>
          </cell>
          <cell r="N849" t="str">
            <v>M2 &lt;=100</v>
          </cell>
          <cell r="O849" t="str">
            <v>001141100</v>
          </cell>
          <cell r="P849" t="str">
            <v>รพช.M2 &lt;=100</v>
          </cell>
          <cell r="Q849">
            <v>0</v>
          </cell>
          <cell r="R849">
            <v>0</v>
          </cell>
        </row>
        <row r="850">
          <cell r="A850" t="str">
            <v>11412</v>
          </cell>
          <cell r="B850" t="str">
            <v>โรงพยาบาลวังวิเศษ</v>
          </cell>
          <cell r="C850" t="str">
            <v>วังวิเศษ,รพช.</v>
          </cell>
          <cell r="D850" t="str">
            <v>วังวิเศษ</v>
          </cell>
          <cell r="E850">
            <v>12</v>
          </cell>
          <cell r="F850" t="str">
            <v>โรงพยาบาลชุมชน</v>
          </cell>
          <cell r="G850" t="str">
            <v>รพช.</v>
          </cell>
          <cell r="H850">
            <v>92</v>
          </cell>
          <cell r="I850" t="str">
            <v>ตรัง</v>
          </cell>
          <cell r="J850" t="str">
            <v>30</v>
          </cell>
          <cell r="K850" t="str">
            <v>S</v>
          </cell>
          <cell r="L850" t="str">
            <v>F2</v>
          </cell>
          <cell r="M850">
            <v>6</v>
          </cell>
          <cell r="N850" t="str">
            <v>F2 30,000-=60,000</v>
          </cell>
          <cell r="O850" t="str">
            <v>001141200</v>
          </cell>
          <cell r="P850" t="str">
            <v>รพช.F2 &gt;30,000 to 60,000</v>
          </cell>
          <cell r="Q850">
            <v>0</v>
          </cell>
          <cell r="R850">
            <v>0</v>
          </cell>
        </row>
        <row r="851">
          <cell r="A851" t="str">
            <v>11413</v>
          </cell>
          <cell r="B851" t="str">
            <v>โรงพยาบาลนาโยง</v>
          </cell>
          <cell r="C851" t="str">
            <v>นาโยง,รพช.</v>
          </cell>
          <cell r="D851" t="str">
            <v>นาโยง</v>
          </cell>
          <cell r="E851">
            <v>12</v>
          </cell>
          <cell r="F851" t="str">
            <v>โรงพยาบาลชุมชน</v>
          </cell>
          <cell r="G851" t="str">
            <v>รพช.</v>
          </cell>
          <cell r="H851">
            <v>92</v>
          </cell>
          <cell r="I851" t="str">
            <v>ตรัง</v>
          </cell>
          <cell r="J851" t="str">
            <v>60</v>
          </cell>
          <cell r="K851" t="str">
            <v>S</v>
          </cell>
          <cell r="L851" t="str">
            <v>F2</v>
          </cell>
          <cell r="M851">
            <v>6</v>
          </cell>
          <cell r="N851" t="str">
            <v>F2 30,000-=60,000</v>
          </cell>
          <cell r="O851" t="str">
            <v>001141300</v>
          </cell>
          <cell r="P851" t="str">
            <v>รพช.F2 &gt;30,000 to 60,000</v>
          </cell>
          <cell r="Q851">
            <v>0</v>
          </cell>
          <cell r="R851">
            <v>0</v>
          </cell>
        </row>
        <row r="852">
          <cell r="A852" t="str">
            <v>14139</v>
          </cell>
          <cell r="B852" t="str">
            <v>โรงพยาบาลรัษฎา</v>
          </cell>
          <cell r="C852" t="str">
            <v>รัษฎา,รพช.</v>
          </cell>
          <cell r="D852" t="str">
            <v>รัษฎา</v>
          </cell>
          <cell r="E852">
            <v>12</v>
          </cell>
          <cell r="F852" t="str">
            <v>โรงพยาบาลชุมชน</v>
          </cell>
          <cell r="G852" t="str">
            <v>รพช.</v>
          </cell>
          <cell r="H852">
            <v>92</v>
          </cell>
          <cell r="I852" t="str">
            <v>ตรัง</v>
          </cell>
          <cell r="J852" t="str">
            <v>30</v>
          </cell>
          <cell r="K852" t="str">
            <v>S</v>
          </cell>
          <cell r="L852" t="str">
            <v>F2</v>
          </cell>
          <cell r="M852">
            <v>5</v>
          </cell>
          <cell r="N852" t="str">
            <v>F2 &lt;=30,000</v>
          </cell>
          <cell r="O852" t="str">
            <v>001413900</v>
          </cell>
          <cell r="P852" t="str">
            <v>รพช.F2 &lt;=30,000</v>
          </cell>
          <cell r="Q852">
            <v>0</v>
          </cell>
          <cell r="R852">
            <v>0</v>
          </cell>
        </row>
        <row r="853">
          <cell r="A853" t="str">
            <v>28817</v>
          </cell>
          <cell r="B853" t="str">
            <v>โรงพยาบาลหาดสำราญเฉลิมพระเกียรติ 80 พรรษา</v>
          </cell>
          <cell r="C853" t="str">
            <v>หาดสำราญเฉลิมพระเกียรติ 80 พรรษา,รพช.</v>
          </cell>
          <cell r="D853" t="str">
            <v>หาดสำราญเฉลิมพระเกียรติ 80 พรรษา</v>
          </cell>
          <cell r="E853">
            <v>12</v>
          </cell>
          <cell r="F853" t="str">
            <v>โรงพยาบาลชุมชน</v>
          </cell>
          <cell r="G853" t="str">
            <v>รพช.</v>
          </cell>
          <cell r="H853">
            <v>92</v>
          </cell>
          <cell r="I853" t="str">
            <v>ตรัง</v>
          </cell>
          <cell r="J853" t="str">
            <v>0</v>
          </cell>
          <cell r="K853" t="str">
            <v>S</v>
          </cell>
          <cell r="L853" t="str">
            <v>F3</v>
          </cell>
          <cell r="M853">
            <v>2</v>
          </cell>
          <cell r="N853" t="str">
            <v>F3 15,000-25,000</v>
          </cell>
          <cell r="O853" t="str">
            <v>002881700</v>
          </cell>
          <cell r="P853" t="str">
            <v>รพช.F3 &lt;=15,000</v>
          </cell>
          <cell r="Q853">
            <v>0</v>
          </cell>
          <cell r="R853">
            <v>0</v>
          </cell>
        </row>
        <row r="854">
          <cell r="A854" t="str">
            <v>10747</v>
          </cell>
          <cell r="B854" t="str">
            <v>โรงพยาบาลพัทลุง</v>
          </cell>
          <cell r="C854" t="str">
            <v>พัทลุง,รพท.</v>
          </cell>
          <cell r="D854" t="str">
            <v>พัทลุง</v>
          </cell>
          <cell r="E854">
            <v>12</v>
          </cell>
          <cell r="F854" t="str">
            <v>โรงพยาบาลทั่วไป</v>
          </cell>
          <cell r="G854" t="str">
            <v>รพท.</v>
          </cell>
          <cell r="H854">
            <v>93</v>
          </cell>
          <cell r="I854" t="str">
            <v>พัทลุง</v>
          </cell>
          <cell r="J854" t="str">
            <v>445</v>
          </cell>
          <cell r="K854">
            <v>0</v>
          </cell>
          <cell r="L854" t="str">
            <v>S</v>
          </cell>
          <cell r="M854">
            <v>17</v>
          </cell>
          <cell r="N854" t="str">
            <v>S &gt;400</v>
          </cell>
          <cell r="O854" t="str">
            <v>001074700</v>
          </cell>
          <cell r="P854" t="str">
            <v>รพท.S &gt;400</v>
          </cell>
          <cell r="Q854">
            <v>0</v>
          </cell>
          <cell r="R854">
            <v>0</v>
          </cell>
        </row>
        <row r="855">
          <cell r="A855" t="str">
            <v>11414</v>
          </cell>
          <cell r="B855" t="str">
            <v>โรงพยาบาลกงหรา</v>
          </cell>
          <cell r="C855" t="str">
            <v>กงหรา,รพช.</v>
          </cell>
          <cell r="D855" t="str">
            <v>กงหรา</v>
          </cell>
          <cell r="E855">
            <v>12</v>
          </cell>
          <cell r="F855" t="str">
            <v>โรงพยาบาลชุมชน</v>
          </cell>
          <cell r="G855" t="str">
            <v>รพช.</v>
          </cell>
          <cell r="H855">
            <v>93</v>
          </cell>
          <cell r="I855" t="str">
            <v>พัทลุง</v>
          </cell>
          <cell r="J855" t="str">
            <v>30</v>
          </cell>
          <cell r="K855" t="str">
            <v>S</v>
          </cell>
          <cell r="L855" t="str">
            <v>F2</v>
          </cell>
          <cell r="M855">
            <v>5</v>
          </cell>
          <cell r="N855" t="str">
            <v>F2 30,000-=60,000</v>
          </cell>
          <cell r="O855" t="str">
            <v>001141400</v>
          </cell>
          <cell r="P855" t="str">
            <v>รพช.F2 &lt;=30,000</v>
          </cell>
          <cell r="Q855">
            <v>0</v>
          </cell>
          <cell r="R855">
            <v>0</v>
          </cell>
        </row>
        <row r="856">
          <cell r="A856" t="str">
            <v>11415</v>
          </cell>
          <cell r="B856" t="str">
            <v>โรงพยาบาลเขาชัยสน</v>
          </cell>
          <cell r="C856" t="str">
            <v>เขาชัยสน,รพช.</v>
          </cell>
          <cell r="D856" t="str">
            <v>เขาชัยสน</v>
          </cell>
          <cell r="E856">
            <v>12</v>
          </cell>
          <cell r="F856" t="str">
            <v>โรงพยาบาลชุมชน</v>
          </cell>
          <cell r="G856" t="str">
            <v>รพช.</v>
          </cell>
          <cell r="H856">
            <v>93</v>
          </cell>
          <cell r="I856" t="str">
            <v>พัทลุง</v>
          </cell>
          <cell r="J856" t="str">
            <v>32</v>
          </cell>
          <cell r="K856" t="str">
            <v>S</v>
          </cell>
          <cell r="L856" t="str">
            <v>F2</v>
          </cell>
          <cell r="M856">
            <v>6</v>
          </cell>
          <cell r="N856" t="str">
            <v>F2 30,000-=60,000</v>
          </cell>
          <cell r="O856" t="str">
            <v>001141500</v>
          </cell>
          <cell r="P856" t="str">
            <v>รพช.F2 &gt;30,000 to 60,000</v>
          </cell>
          <cell r="Q856">
            <v>0</v>
          </cell>
          <cell r="R856">
            <v>0</v>
          </cell>
        </row>
        <row r="857">
          <cell r="A857" t="str">
            <v>11416</v>
          </cell>
          <cell r="B857" t="str">
            <v>โรงพยาบาลตะโหมด</v>
          </cell>
          <cell r="C857" t="str">
            <v>ตะโหมด,รพช.</v>
          </cell>
          <cell r="D857" t="str">
            <v>ตะโหมด</v>
          </cell>
          <cell r="E857">
            <v>12</v>
          </cell>
          <cell r="F857" t="str">
            <v>โรงพยาบาลชุมชน</v>
          </cell>
          <cell r="G857" t="str">
            <v>รพช.</v>
          </cell>
          <cell r="H857">
            <v>93</v>
          </cell>
          <cell r="I857" t="str">
            <v>พัทลุง</v>
          </cell>
          <cell r="J857" t="str">
            <v>30</v>
          </cell>
          <cell r="K857" t="str">
            <v>S</v>
          </cell>
          <cell r="L857" t="str">
            <v>F1</v>
          </cell>
          <cell r="M857">
            <v>9</v>
          </cell>
          <cell r="N857" t="str">
            <v>F1 &lt;=50,000</v>
          </cell>
          <cell r="O857" t="str">
            <v>001141600</v>
          </cell>
          <cell r="P857" t="str">
            <v>รพช.F1 &lt;=50,000</v>
          </cell>
          <cell r="Q857">
            <v>0</v>
          </cell>
          <cell r="R857">
            <v>0</v>
          </cell>
        </row>
        <row r="858">
          <cell r="A858" t="str">
            <v>11417</v>
          </cell>
          <cell r="B858" t="str">
            <v>โรงพยาบาลควนขนุน</v>
          </cell>
          <cell r="C858" t="str">
            <v>ควนขนุน,รพช.</v>
          </cell>
          <cell r="D858" t="str">
            <v>ควนขนุน</v>
          </cell>
          <cell r="E858">
            <v>12</v>
          </cell>
          <cell r="F858" t="str">
            <v>โรงพยาบาลชุมชน</v>
          </cell>
          <cell r="G858" t="str">
            <v>รพช.</v>
          </cell>
          <cell r="H858">
            <v>93</v>
          </cell>
          <cell r="I858" t="str">
            <v>พัทลุง</v>
          </cell>
          <cell r="J858" t="str">
            <v>90</v>
          </cell>
          <cell r="K858" t="str">
            <v>S</v>
          </cell>
          <cell r="L858" t="str">
            <v>M2</v>
          </cell>
          <cell r="M858">
            <v>12</v>
          </cell>
          <cell r="N858" t="str">
            <v>M2 &lt;=100</v>
          </cell>
          <cell r="O858" t="str">
            <v>001141700</v>
          </cell>
          <cell r="P858" t="str">
            <v>รพช.M2 &lt;=100</v>
          </cell>
          <cell r="Q858">
            <v>0</v>
          </cell>
          <cell r="R858">
            <v>0</v>
          </cell>
        </row>
        <row r="859">
          <cell r="A859" t="str">
            <v>11418</v>
          </cell>
          <cell r="B859" t="str">
            <v>โรงพยาบาลปากพะยูน</v>
          </cell>
          <cell r="C859" t="str">
            <v>ปากพะยูน,รพช.</v>
          </cell>
          <cell r="D859" t="str">
            <v>ปากพะยูน</v>
          </cell>
          <cell r="E859">
            <v>12</v>
          </cell>
          <cell r="F859" t="str">
            <v>โรงพยาบาลชุมชน</v>
          </cell>
          <cell r="G859" t="str">
            <v>รพช.</v>
          </cell>
          <cell r="H859">
            <v>93</v>
          </cell>
          <cell r="I859" t="str">
            <v>พัทลุง</v>
          </cell>
          <cell r="J859" t="str">
            <v>30</v>
          </cell>
          <cell r="K859" t="str">
            <v>S</v>
          </cell>
          <cell r="L859" t="str">
            <v>F2</v>
          </cell>
          <cell r="M859">
            <v>6</v>
          </cell>
          <cell r="N859" t="str">
            <v>F2 30,000-=60,000</v>
          </cell>
          <cell r="O859" t="str">
            <v>001141800</v>
          </cell>
          <cell r="P859" t="str">
            <v>รพช.F2 &gt;30,000 to 60,000</v>
          </cell>
          <cell r="Q859">
            <v>0</v>
          </cell>
          <cell r="R859">
            <v>0</v>
          </cell>
        </row>
        <row r="860">
          <cell r="A860" t="str">
            <v>11419</v>
          </cell>
          <cell r="B860" t="str">
            <v>โรงพยาบาลศรีบรรพต</v>
          </cell>
          <cell r="C860" t="str">
            <v>ศรีบรรพต,รพช.</v>
          </cell>
          <cell r="D860" t="str">
            <v>ศรีบรรพต</v>
          </cell>
          <cell r="E860">
            <v>12</v>
          </cell>
          <cell r="F860" t="str">
            <v>โรงพยาบาลชุมชน</v>
          </cell>
          <cell r="G860" t="str">
            <v>รพช.</v>
          </cell>
          <cell r="H860">
            <v>93</v>
          </cell>
          <cell r="I860" t="str">
            <v>พัทลุง</v>
          </cell>
          <cell r="J860" t="str">
            <v>30</v>
          </cell>
          <cell r="K860" t="str">
            <v>S</v>
          </cell>
          <cell r="L860" t="str">
            <v>F2</v>
          </cell>
          <cell r="M860">
            <v>5</v>
          </cell>
          <cell r="N860" t="str">
            <v>F2 &lt;=30,000</v>
          </cell>
          <cell r="O860" t="str">
            <v>001141900</v>
          </cell>
          <cell r="P860" t="str">
            <v>รพช.F2 &lt;=30,000</v>
          </cell>
          <cell r="Q860">
            <v>0</v>
          </cell>
          <cell r="R860">
            <v>0</v>
          </cell>
        </row>
        <row r="861">
          <cell r="A861" t="str">
            <v>11420</v>
          </cell>
          <cell r="B861" t="str">
            <v>โรงพยาบาลป่าบอน</v>
          </cell>
          <cell r="C861" t="str">
            <v>ป่าบอน,รพช.</v>
          </cell>
          <cell r="D861" t="str">
            <v>ป่าบอน</v>
          </cell>
          <cell r="E861">
            <v>12</v>
          </cell>
          <cell r="F861" t="str">
            <v>โรงพยาบาลชุมชน</v>
          </cell>
          <cell r="G861" t="str">
            <v>รพช.</v>
          </cell>
          <cell r="H861">
            <v>93</v>
          </cell>
          <cell r="I861" t="str">
            <v>พัทลุง</v>
          </cell>
          <cell r="J861" t="str">
            <v>30</v>
          </cell>
          <cell r="K861" t="str">
            <v>S</v>
          </cell>
          <cell r="L861" t="str">
            <v>F2</v>
          </cell>
          <cell r="M861">
            <v>6</v>
          </cell>
          <cell r="N861" t="str">
            <v>F2 30,000-=60,000</v>
          </cell>
          <cell r="O861" t="str">
            <v>001142000</v>
          </cell>
          <cell r="P861" t="str">
            <v>รพช.F2 &gt;30,000 to 60,000</v>
          </cell>
          <cell r="Q861">
            <v>0</v>
          </cell>
          <cell r="R861">
            <v>0</v>
          </cell>
        </row>
        <row r="862">
          <cell r="A862" t="str">
            <v>11421</v>
          </cell>
          <cell r="B862" t="str">
            <v>โรงพยาบาลบางแก้ว</v>
          </cell>
          <cell r="C862" t="str">
            <v>บางแก้ว,รพช.</v>
          </cell>
          <cell r="D862" t="str">
            <v>บางแก้ว</v>
          </cell>
          <cell r="E862">
            <v>12</v>
          </cell>
          <cell r="F862" t="str">
            <v>โรงพยาบาลชุมชน</v>
          </cell>
          <cell r="G862" t="str">
            <v>รพช.</v>
          </cell>
          <cell r="H862">
            <v>93</v>
          </cell>
          <cell r="I862" t="str">
            <v>พัทลุง</v>
          </cell>
          <cell r="J862" t="str">
            <v>31</v>
          </cell>
          <cell r="K862" t="str">
            <v>S</v>
          </cell>
          <cell r="L862" t="str">
            <v>F2</v>
          </cell>
          <cell r="M862">
            <v>5</v>
          </cell>
          <cell r="N862" t="str">
            <v>F2 &lt;=30,000</v>
          </cell>
          <cell r="O862" t="str">
            <v>001142100</v>
          </cell>
          <cell r="P862" t="str">
            <v>รพช.F2 &lt;=30,000</v>
          </cell>
          <cell r="Q862">
            <v>0</v>
          </cell>
          <cell r="R862">
            <v>0</v>
          </cell>
        </row>
        <row r="863">
          <cell r="A863" t="str">
            <v>11422</v>
          </cell>
          <cell r="B863" t="str">
            <v>โรงพยาบาลป่าพะยอม</v>
          </cell>
          <cell r="C863" t="str">
            <v>ป่าพะยอม,รพช.</v>
          </cell>
          <cell r="D863" t="str">
            <v>ป่าพะยอม</v>
          </cell>
          <cell r="E863">
            <v>12</v>
          </cell>
          <cell r="F863" t="str">
            <v>โรงพยาบาลชุมชน</v>
          </cell>
          <cell r="G863" t="str">
            <v>รพช.</v>
          </cell>
          <cell r="H863">
            <v>93</v>
          </cell>
          <cell r="I863" t="str">
            <v>พัทลุง</v>
          </cell>
          <cell r="J863" t="str">
            <v>30</v>
          </cell>
          <cell r="K863" t="str">
            <v>S</v>
          </cell>
          <cell r="L863" t="str">
            <v>F2</v>
          </cell>
          <cell r="M863">
            <v>5</v>
          </cell>
          <cell r="N863" t="str">
            <v>F2 30,000-=60,000</v>
          </cell>
          <cell r="O863" t="str">
            <v>001142200</v>
          </cell>
          <cell r="P863" t="str">
            <v>รพช.F2 &lt;=30,000</v>
          </cell>
          <cell r="Q863">
            <v>0</v>
          </cell>
          <cell r="R863">
            <v>0</v>
          </cell>
        </row>
        <row r="864">
          <cell r="A864" t="str">
            <v>24673</v>
          </cell>
          <cell r="B864" t="str">
            <v>โรงพยาบาลศรีนครินทร์(ปัญญานันทภิขุ)</v>
          </cell>
          <cell r="C864" t="str">
            <v>ศรีนครินทร์(ปัญญานันทภิขุ),รพช.</v>
          </cell>
          <cell r="D864" t="str">
            <v>ศรีนครินทร์(ปัญญานันทภิขุ)</v>
          </cell>
          <cell r="E864">
            <v>12</v>
          </cell>
          <cell r="F864" t="str">
            <v>โรงพยาบาลชุมชน</v>
          </cell>
          <cell r="G864" t="str">
            <v>รพช.</v>
          </cell>
          <cell r="H864">
            <v>93</v>
          </cell>
          <cell r="I864" t="str">
            <v>พัทลุง</v>
          </cell>
          <cell r="J864" t="str">
            <v>30</v>
          </cell>
          <cell r="K864" t="str">
            <v>S</v>
          </cell>
          <cell r="L864" t="str">
            <v>F3</v>
          </cell>
          <cell r="M864">
            <v>3</v>
          </cell>
          <cell r="N864" t="str">
            <v>F3 &gt;=25,000</v>
          </cell>
          <cell r="O864" t="str">
            <v>002467300</v>
          </cell>
          <cell r="P864" t="str">
            <v>รพช.F3 &gt;15,000 to 25,000</v>
          </cell>
          <cell r="Q864">
            <v>0</v>
          </cell>
          <cell r="R864">
            <v>0</v>
          </cell>
        </row>
        <row r="865">
          <cell r="A865" t="str">
            <v>10748</v>
          </cell>
          <cell r="B865" t="str">
            <v>โรงพยาบาลปัตตานี</v>
          </cell>
          <cell r="C865" t="str">
            <v>ปัตตานี,รพท.</v>
          </cell>
          <cell r="D865" t="str">
            <v>ปัตตานี</v>
          </cell>
          <cell r="E865">
            <v>12</v>
          </cell>
          <cell r="F865" t="str">
            <v>โรงพยาบาลทั่วไป</v>
          </cell>
          <cell r="G865" t="str">
            <v>รพท.</v>
          </cell>
          <cell r="H865">
            <v>94</v>
          </cell>
          <cell r="I865" t="str">
            <v>ปัตตานี</v>
          </cell>
          <cell r="J865" t="str">
            <v>504</v>
          </cell>
          <cell r="K865" t="str">
            <v>S</v>
          </cell>
          <cell r="L865" t="str">
            <v>S</v>
          </cell>
          <cell r="M865">
            <v>17</v>
          </cell>
          <cell r="N865" t="str">
            <v>S &gt;400</v>
          </cell>
          <cell r="O865" t="str">
            <v>001074800</v>
          </cell>
          <cell r="P865" t="str">
            <v>รพท.S &gt;400</v>
          </cell>
          <cell r="Q865">
            <v>0</v>
          </cell>
          <cell r="R865">
            <v>0</v>
          </cell>
        </row>
        <row r="866">
          <cell r="A866" t="str">
            <v>11423</v>
          </cell>
          <cell r="B866" t="str">
            <v>โรงพยาบาลโคกโพธิ์</v>
          </cell>
          <cell r="C866" t="str">
            <v>โคกโพธิ์,รพช.</v>
          </cell>
          <cell r="D866" t="str">
            <v>โคกโพธิ์</v>
          </cell>
          <cell r="E866">
            <v>12</v>
          </cell>
          <cell r="F866" t="str">
            <v>โรงพยาบาลชุมชน</v>
          </cell>
          <cell r="G866" t="str">
            <v>รพช.</v>
          </cell>
          <cell r="H866">
            <v>94</v>
          </cell>
          <cell r="I866" t="str">
            <v>ปัตตานี</v>
          </cell>
          <cell r="J866" t="str">
            <v>104</v>
          </cell>
          <cell r="K866" t="str">
            <v>S</v>
          </cell>
          <cell r="L866" t="str">
            <v>F1</v>
          </cell>
          <cell r="M866">
            <v>10</v>
          </cell>
          <cell r="N866" t="str">
            <v>F1 50,000-100,000</v>
          </cell>
          <cell r="O866" t="str">
            <v>001142300</v>
          </cell>
          <cell r="P866" t="str">
            <v>รพช.F1 &gt;50,000 to 100,000</v>
          </cell>
          <cell r="Q866">
            <v>0</v>
          </cell>
          <cell r="R866">
            <v>0</v>
          </cell>
        </row>
        <row r="867">
          <cell r="A867" t="str">
            <v>11424</v>
          </cell>
          <cell r="B867" t="str">
            <v>โรงพยาบาลหนองจิก</v>
          </cell>
          <cell r="C867" t="str">
            <v>หนองจิก,รพช.</v>
          </cell>
          <cell r="D867" t="str">
            <v>หนองจิก</v>
          </cell>
          <cell r="E867">
            <v>12</v>
          </cell>
          <cell r="F867" t="str">
            <v>โรงพยาบาลชุมชน</v>
          </cell>
          <cell r="G867" t="str">
            <v>รพช.</v>
          </cell>
          <cell r="H867">
            <v>94</v>
          </cell>
          <cell r="I867" t="str">
            <v>ปัตตานี</v>
          </cell>
          <cell r="J867" t="str">
            <v>44</v>
          </cell>
          <cell r="K867" t="str">
            <v>S</v>
          </cell>
          <cell r="L867" t="str">
            <v>F2</v>
          </cell>
          <cell r="M867">
            <v>7</v>
          </cell>
          <cell r="N867" t="str">
            <v>F2 60,000-90,000</v>
          </cell>
          <cell r="O867" t="str">
            <v>001142400</v>
          </cell>
          <cell r="P867" t="str">
            <v>รพช.F2 &gt;60,000 to 90,000</v>
          </cell>
          <cell r="Q867">
            <v>0</v>
          </cell>
          <cell r="R867">
            <v>0</v>
          </cell>
        </row>
        <row r="868">
          <cell r="A868" t="str">
            <v>11425</v>
          </cell>
          <cell r="B868" t="str">
            <v>โรงพยาบาลปะนาเระ</v>
          </cell>
          <cell r="C868" t="str">
            <v>ปะนาเระ,รพช.</v>
          </cell>
          <cell r="D868" t="str">
            <v>ปะนาเระ</v>
          </cell>
          <cell r="E868">
            <v>12</v>
          </cell>
          <cell r="F868" t="str">
            <v>โรงพยาบาลชุมชน</v>
          </cell>
          <cell r="G868" t="str">
            <v>รพช.</v>
          </cell>
          <cell r="H868">
            <v>94</v>
          </cell>
          <cell r="I868" t="str">
            <v>ปัตตานี</v>
          </cell>
          <cell r="J868" t="str">
            <v>38</v>
          </cell>
          <cell r="K868">
            <v>0</v>
          </cell>
          <cell r="L868" t="str">
            <v>F2</v>
          </cell>
          <cell r="M868">
            <v>6</v>
          </cell>
          <cell r="N868" t="str">
            <v>F2 30,000-=60,000</v>
          </cell>
          <cell r="O868" t="str">
            <v>001142500</v>
          </cell>
          <cell r="P868" t="str">
            <v>รพช.F2 &gt;30,000 to 60,000</v>
          </cell>
          <cell r="Q868">
            <v>0</v>
          </cell>
          <cell r="R868">
            <v>0</v>
          </cell>
        </row>
        <row r="869">
          <cell r="A869" t="str">
            <v>11426</v>
          </cell>
          <cell r="B869" t="str">
            <v>โรงพยาบาลมายอ</v>
          </cell>
          <cell r="C869" t="str">
            <v>มายอ,รพช.</v>
          </cell>
          <cell r="D869" t="str">
            <v>มายอ</v>
          </cell>
          <cell r="E869">
            <v>12</v>
          </cell>
          <cell r="F869" t="str">
            <v>โรงพยาบาลชุมชน</v>
          </cell>
          <cell r="G869" t="str">
            <v>รพช.</v>
          </cell>
          <cell r="H869">
            <v>94</v>
          </cell>
          <cell r="I869" t="str">
            <v>ปัตตานี</v>
          </cell>
          <cell r="J869" t="str">
            <v>42</v>
          </cell>
          <cell r="K869" t="str">
            <v>S</v>
          </cell>
          <cell r="L869" t="str">
            <v>F2</v>
          </cell>
          <cell r="M869">
            <v>6</v>
          </cell>
          <cell r="N869" t="str">
            <v>F2 30,000-=60,000</v>
          </cell>
          <cell r="O869" t="str">
            <v>001142600</v>
          </cell>
          <cell r="P869" t="str">
            <v>รพช.F2 &gt;30,000 to 60,000</v>
          </cell>
          <cell r="Q869">
            <v>0</v>
          </cell>
          <cell r="R869">
            <v>0</v>
          </cell>
        </row>
        <row r="870">
          <cell r="A870" t="str">
            <v>11427</v>
          </cell>
          <cell r="B870" t="str">
            <v>โรงพยาบาลทุ่งยางแดง</v>
          </cell>
          <cell r="C870" t="str">
            <v>ทุ่งยางแดง,รพช.</v>
          </cell>
          <cell r="D870" t="str">
            <v>ทุ่งยางแดง</v>
          </cell>
          <cell r="E870">
            <v>12</v>
          </cell>
          <cell r="F870" t="str">
            <v>โรงพยาบาลชุมชน</v>
          </cell>
          <cell r="G870" t="str">
            <v>รพช.</v>
          </cell>
          <cell r="H870">
            <v>94</v>
          </cell>
          <cell r="I870" t="str">
            <v>ปัตตานี</v>
          </cell>
          <cell r="J870" t="str">
            <v>30</v>
          </cell>
          <cell r="K870" t="str">
            <v>S</v>
          </cell>
          <cell r="L870" t="str">
            <v>F2</v>
          </cell>
          <cell r="M870">
            <v>5</v>
          </cell>
          <cell r="N870" t="str">
            <v>F2 &lt;=30,000</v>
          </cell>
          <cell r="O870" t="str">
            <v>001142700</v>
          </cell>
          <cell r="P870" t="str">
            <v>รพช.F2 &lt;=30,000</v>
          </cell>
          <cell r="Q870">
            <v>0</v>
          </cell>
          <cell r="R870">
            <v>0</v>
          </cell>
        </row>
        <row r="871">
          <cell r="A871" t="str">
            <v>11428</v>
          </cell>
          <cell r="B871" t="str">
            <v>โรงพยาบาลไม้แก่น</v>
          </cell>
          <cell r="C871" t="str">
            <v>ไม้แก่น,รพช.</v>
          </cell>
          <cell r="D871" t="str">
            <v>ไม้แก่น</v>
          </cell>
          <cell r="E871">
            <v>12</v>
          </cell>
          <cell r="F871" t="str">
            <v>โรงพยาบาลชุมชน</v>
          </cell>
          <cell r="G871" t="str">
            <v>รพช.</v>
          </cell>
          <cell r="H871">
            <v>94</v>
          </cell>
          <cell r="I871" t="str">
            <v>ปัตตานี</v>
          </cell>
          <cell r="J871" t="str">
            <v>30</v>
          </cell>
          <cell r="K871" t="str">
            <v>S</v>
          </cell>
          <cell r="L871" t="str">
            <v>F2</v>
          </cell>
          <cell r="M871">
            <v>5</v>
          </cell>
          <cell r="N871" t="str">
            <v>F2 &lt;=30,000</v>
          </cell>
          <cell r="O871" t="str">
            <v>001142800</v>
          </cell>
          <cell r="P871" t="str">
            <v>รพช.F2 &lt;=30,000</v>
          </cell>
          <cell r="Q871">
            <v>0</v>
          </cell>
          <cell r="R871">
            <v>0</v>
          </cell>
        </row>
        <row r="872">
          <cell r="A872" t="str">
            <v>11429</v>
          </cell>
          <cell r="B872" t="str">
            <v>โรงพยาบาลยะหริ่ง</v>
          </cell>
          <cell r="C872" t="str">
            <v>ยะหริ่ง,รพช.</v>
          </cell>
          <cell r="D872" t="str">
            <v>ยะหริ่ง</v>
          </cell>
          <cell r="E872">
            <v>12</v>
          </cell>
          <cell r="F872" t="str">
            <v>โรงพยาบาลชุมชน</v>
          </cell>
          <cell r="G872" t="str">
            <v>รพช.</v>
          </cell>
          <cell r="H872">
            <v>94</v>
          </cell>
          <cell r="I872" t="str">
            <v>ปัตตานี</v>
          </cell>
          <cell r="J872" t="str">
            <v>62</v>
          </cell>
          <cell r="K872" t="str">
            <v>S</v>
          </cell>
          <cell r="L872" t="str">
            <v>F2</v>
          </cell>
          <cell r="M872">
            <v>7</v>
          </cell>
          <cell r="N872" t="str">
            <v>F2 60,000-90,000</v>
          </cell>
          <cell r="O872" t="str">
            <v>001142900</v>
          </cell>
          <cell r="P872" t="str">
            <v>รพช.F2 &gt;60,000 to 90,000</v>
          </cell>
          <cell r="Q872">
            <v>0</v>
          </cell>
          <cell r="R872">
            <v>0</v>
          </cell>
        </row>
        <row r="873">
          <cell r="A873" t="str">
            <v>11430</v>
          </cell>
          <cell r="B873" t="str">
            <v>โรงพยาบาลยะรัง</v>
          </cell>
          <cell r="C873" t="str">
            <v>ยะรัง,รพช.</v>
          </cell>
          <cell r="D873" t="str">
            <v>ยะรัง</v>
          </cell>
          <cell r="E873">
            <v>12</v>
          </cell>
          <cell r="F873" t="str">
            <v>โรงพยาบาลชุมชน</v>
          </cell>
          <cell r="G873" t="str">
            <v>รพช.</v>
          </cell>
          <cell r="H873">
            <v>94</v>
          </cell>
          <cell r="I873" t="str">
            <v>ปัตตานี</v>
          </cell>
          <cell r="J873" t="str">
            <v>49</v>
          </cell>
          <cell r="K873">
            <v>0</v>
          </cell>
          <cell r="L873" t="str">
            <v>F2</v>
          </cell>
          <cell r="M873">
            <v>7</v>
          </cell>
          <cell r="N873" t="str">
            <v>F2 &gt;=90,000</v>
          </cell>
          <cell r="O873" t="str">
            <v>001143000</v>
          </cell>
          <cell r="P873" t="str">
            <v>รพช.F2 &gt;60,000 to 90,000</v>
          </cell>
          <cell r="Q873">
            <v>0</v>
          </cell>
          <cell r="R873">
            <v>0</v>
          </cell>
        </row>
        <row r="874">
          <cell r="A874" t="str">
            <v>11431</v>
          </cell>
          <cell r="B874" t="str">
            <v>โรงพยาบาลแม่ลาน</v>
          </cell>
          <cell r="C874" t="str">
            <v>แม่ลาน,รพช.</v>
          </cell>
          <cell r="D874" t="str">
            <v>แม่ลาน</v>
          </cell>
          <cell r="E874">
            <v>12</v>
          </cell>
          <cell r="F874" t="str">
            <v>โรงพยาบาลชุมชน</v>
          </cell>
          <cell r="G874" t="str">
            <v>รพช.</v>
          </cell>
          <cell r="H874">
            <v>94</v>
          </cell>
          <cell r="I874" t="str">
            <v>ปัตตานี</v>
          </cell>
          <cell r="J874" t="str">
            <v>18</v>
          </cell>
          <cell r="K874" t="str">
            <v>S</v>
          </cell>
          <cell r="L874" t="str">
            <v>F2</v>
          </cell>
          <cell r="M874">
            <v>5</v>
          </cell>
          <cell r="N874" t="str">
            <v>F2 &lt;=30,000</v>
          </cell>
          <cell r="O874" t="str">
            <v>001143100</v>
          </cell>
          <cell r="P874" t="str">
            <v>รพช.F2 &lt;=30,000</v>
          </cell>
          <cell r="Q874">
            <v>0</v>
          </cell>
          <cell r="R874">
            <v>0</v>
          </cell>
        </row>
        <row r="875">
          <cell r="A875" t="str">
            <v>11460</v>
          </cell>
          <cell r="B875" t="str">
            <v>โรงพยาบาลสมเด็จพระยุพราชสายบุรี</v>
          </cell>
          <cell r="C875" t="str">
            <v>สมเด็จพระยุพราชสายบุรี,รพช.</v>
          </cell>
          <cell r="D875" t="str">
            <v>สมเด็จพระยุพราชสายบุรี</v>
          </cell>
          <cell r="E875">
            <v>12</v>
          </cell>
          <cell r="F875" t="str">
            <v>โรงพยาบาลชุมชน</v>
          </cell>
          <cell r="G875" t="str">
            <v>รพช.</v>
          </cell>
          <cell r="H875">
            <v>94</v>
          </cell>
          <cell r="I875" t="str">
            <v>ปัตตานี</v>
          </cell>
          <cell r="J875" t="str">
            <v>73</v>
          </cell>
          <cell r="K875">
            <v>0</v>
          </cell>
          <cell r="L875" t="str">
            <v>M2</v>
          </cell>
          <cell r="M875">
            <v>12</v>
          </cell>
          <cell r="N875" t="str">
            <v>M2 &lt;=100</v>
          </cell>
          <cell r="O875" t="str">
            <v>001146000</v>
          </cell>
          <cell r="P875" t="str">
            <v>รพช.M2 &lt;=100</v>
          </cell>
          <cell r="Q875">
            <v>0</v>
          </cell>
          <cell r="R875">
            <v>0</v>
          </cell>
        </row>
        <row r="876">
          <cell r="A876" t="str">
            <v>11464</v>
          </cell>
          <cell r="B876" t="str">
            <v>โรงพยาบาลกะพ้อ</v>
          </cell>
          <cell r="C876" t="str">
            <v>กะพ้อ,รพช.</v>
          </cell>
          <cell r="D876" t="str">
            <v>กะพ้อ</v>
          </cell>
          <cell r="E876">
            <v>12</v>
          </cell>
          <cell r="F876" t="str">
            <v>โรงพยาบาลชุมชน</v>
          </cell>
          <cell r="G876" t="str">
            <v>รพช.</v>
          </cell>
          <cell r="H876">
            <v>94</v>
          </cell>
          <cell r="I876" t="str">
            <v>ปัตตานี</v>
          </cell>
          <cell r="J876" t="str">
            <v>32</v>
          </cell>
          <cell r="K876" t="str">
            <v>S</v>
          </cell>
          <cell r="L876" t="str">
            <v>F2</v>
          </cell>
          <cell r="M876">
            <v>5</v>
          </cell>
          <cell r="N876" t="str">
            <v>F2 &lt;=30,000</v>
          </cell>
          <cell r="O876" t="str">
            <v>001146400</v>
          </cell>
          <cell r="P876" t="str">
            <v>รพช.F2 &lt;=30,000</v>
          </cell>
          <cell r="Q876">
            <v>0</v>
          </cell>
          <cell r="R876">
            <v>0</v>
          </cell>
        </row>
        <row r="877">
          <cell r="A877" t="str">
            <v>10684</v>
          </cell>
          <cell r="B877" t="str">
            <v>โรงพยาบาลยะลา</v>
          </cell>
          <cell r="C877" t="str">
            <v>ยะลา,รพศ.</v>
          </cell>
          <cell r="D877" t="str">
            <v>ยะลา</v>
          </cell>
          <cell r="E877">
            <v>12</v>
          </cell>
          <cell r="F877" t="str">
            <v>โรงพยาบาลศูนย์</v>
          </cell>
          <cell r="G877" t="str">
            <v>รพศ.</v>
          </cell>
          <cell r="H877">
            <v>95</v>
          </cell>
          <cell r="I877" t="str">
            <v>ยะลา</v>
          </cell>
          <cell r="J877" t="str">
            <v>479</v>
          </cell>
          <cell r="K877">
            <v>0</v>
          </cell>
          <cell r="L877" t="str">
            <v>A</v>
          </cell>
          <cell r="M877">
            <v>18</v>
          </cell>
          <cell r="N877" t="str">
            <v>A &lt;=700</v>
          </cell>
          <cell r="O877" t="str">
            <v>001068400</v>
          </cell>
          <cell r="P877" t="str">
            <v>รพศ.A &lt;=700</v>
          </cell>
          <cell r="Q877">
            <v>0</v>
          </cell>
          <cell r="R877">
            <v>0</v>
          </cell>
        </row>
        <row r="878">
          <cell r="A878" t="str">
            <v>10749</v>
          </cell>
          <cell r="B878" t="str">
            <v>โรงพยาบาลเบตง</v>
          </cell>
          <cell r="C878" t="str">
            <v>เบตง,รพท.</v>
          </cell>
          <cell r="D878" t="str">
            <v>เบตง</v>
          </cell>
          <cell r="E878">
            <v>12</v>
          </cell>
          <cell r="F878" t="str">
            <v>โรงพยาบาลทั่วไป</v>
          </cell>
          <cell r="G878" t="str">
            <v>รพท.</v>
          </cell>
          <cell r="H878">
            <v>95</v>
          </cell>
          <cell r="I878" t="str">
            <v>ยะลา</v>
          </cell>
          <cell r="J878" t="str">
            <v>170</v>
          </cell>
          <cell r="K878" t="str">
            <v>S</v>
          </cell>
          <cell r="L878" t="str">
            <v>M1</v>
          </cell>
          <cell r="M878">
            <v>14</v>
          </cell>
          <cell r="N878" t="str">
            <v>M1 &lt;=200</v>
          </cell>
          <cell r="O878" t="str">
            <v>001074900</v>
          </cell>
          <cell r="P878" t="str">
            <v>รพท.M1 &lt;=200</v>
          </cell>
          <cell r="Q878">
            <v>0</v>
          </cell>
          <cell r="R878">
            <v>0</v>
          </cell>
        </row>
        <row r="879">
          <cell r="A879" t="str">
            <v>11432</v>
          </cell>
          <cell r="B879" t="str">
            <v>โรงพยาบาลบันนังสตา</v>
          </cell>
          <cell r="C879" t="str">
            <v>บันนังสตา,รพช.</v>
          </cell>
          <cell r="D879" t="str">
            <v>บันนังสตา</v>
          </cell>
          <cell r="E879">
            <v>12</v>
          </cell>
          <cell r="F879" t="str">
            <v>โรงพยาบาลชุมชน</v>
          </cell>
          <cell r="G879" t="str">
            <v>รพช.</v>
          </cell>
          <cell r="H879">
            <v>95</v>
          </cell>
          <cell r="I879" t="str">
            <v>ยะลา</v>
          </cell>
          <cell r="J879" t="str">
            <v>60</v>
          </cell>
          <cell r="K879" t="str">
            <v>S</v>
          </cell>
          <cell r="L879" t="str">
            <v>F2</v>
          </cell>
          <cell r="M879">
            <v>6</v>
          </cell>
          <cell r="N879" t="str">
            <v>F2 30,000-=60,000</v>
          </cell>
          <cell r="O879" t="str">
            <v>001143200</v>
          </cell>
          <cell r="P879" t="str">
            <v>รพช.F2 &gt;30,000 to 60,000</v>
          </cell>
          <cell r="Q879">
            <v>0</v>
          </cell>
          <cell r="R879">
            <v>0</v>
          </cell>
        </row>
        <row r="880">
          <cell r="A880" t="str">
            <v>11433</v>
          </cell>
          <cell r="B880" t="str">
            <v>โรงพยาบาลธารโต</v>
          </cell>
          <cell r="C880" t="str">
            <v>ธารโต,รพช.</v>
          </cell>
          <cell r="D880" t="str">
            <v>ธารโต</v>
          </cell>
          <cell r="E880">
            <v>12</v>
          </cell>
          <cell r="F880" t="str">
            <v>โรงพยาบาลชุมชน</v>
          </cell>
          <cell r="G880" t="str">
            <v>รพช.</v>
          </cell>
          <cell r="H880">
            <v>95</v>
          </cell>
          <cell r="I880" t="str">
            <v>ยะลา</v>
          </cell>
          <cell r="J880" t="str">
            <v>29</v>
          </cell>
          <cell r="K880" t="str">
            <v>S</v>
          </cell>
          <cell r="L880" t="str">
            <v>F2</v>
          </cell>
          <cell r="M880">
            <v>5</v>
          </cell>
          <cell r="N880" t="str">
            <v>F2 &lt;=30,000</v>
          </cell>
          <cell r="O880" t="str">
            <v>001143300</v>
          </cell>
          <cell r="P880" t="str">
            <v>รพช.F2 &lt;=30,000</v>
          </cell>
          <cell r="Q880">
            <v>0</v>
          </cell>
          <cell r="R880">
            <v>0</v>
          </cell>
        </row>
        <row r="881">
          <cell r="A881" t="str">
            <v>11434</v>
          </cell>
          <cell r="B881" t="str">
            <v>โรงพยาบาลรามัน</v>
          </cell>
          <cell r="C881" t="str">
            <v>รามัน,รพช.</v>
          </cell>
          <cell r="D881" t="str">
            <v>รามัน</v>
          </cell>
          <cell r="E881">
            <v>12</v>
          </cell>
          <cell r="F881" t="str">
            <v>โรงพยาบาลชุมชน</v>
          </cell>
          <cell r="G881" t="str">
            <v>รพช.</v>
          </cell>
          <cell r="H881">
            <v>95</v>
          </cell>
          <cell r="I881" t="str">
            <v>ยะลา</v>
          </cell>
          <cell r="J881" t="str">
            <v>89</v>
          </cell>
          <cell r="K881" t="str">
            <v>S</v>
          </cell>
          <cell r="L881" t="str">
            <v>F1</v>
          </cell>
          <cell r="M881">
            <v>10</v>
          </cell>
          <cell r="N881" t="str">
            <v>F1 50,000-100,000</v>
          </cell>
          <cell r="O881" t="str">
            <v>001143400</v>
          </cell>
          <cell r="P881" t="str">
            <v>รพช.F1 &gt;50,000 to 100,000</v>
          </cell>
          <cell r="Q881">
            <v>0</v>
          </cell>
          <cell r="R881">
            <v>0</v>
          </cell>
        </row>
        <row r="882">
          <cell r="A882" t="str">
            <v>11461</v>
          </cell>
          <cell r="B882" t="str">
            <v>โรงพยาบาลสมเด็จพระยุพราชยะหา</v>
          </cell>
          <cell r="C882" t="str">
            <v>สมเด็จพระยุพราชยะหา,รพช.</v>
          </cell>
          <cell r="D882" t="str">
            <v>สมเด็จพระยุพราชยะหา</v>
          </cell>
          <cell r="E882">
            <v>12</v>
          </cell>
          <cell r="F882" t="str">
            <v>โรงพยาบาลชุมชน</v>
          </cell>
          <cell r="G882" t="str">
            <v>รพช.</v>
          </cell>
          <cell r="H882">
            <v>95</v>
          </cell>
          <cell r="I882" t="str">
            <v>ยะลา</v>
          </cell>
          <cell r="J882" t="str">
            <v>72</v>
          </cell>
          <cell r="K882" t="str">
            <v>S</v>
          </cell>
          <cell r="L882" t="str">
            <v>F1</v>
          </cell>
          <cell r="M882">
            <v>10</v>
          </cell>
          <cell r="N882" t="str">
            <v>F1 50,000-100,000</v>
          </cell>
          <cell r="O882" t="str">
            <v>001146100</v>
          </cell>
          <cell r="P882" t="str">
            <v>รพช.F1 &gt;50,000 to 100,000</v>
          </cell>
          <cell r="Q882">
            <v>0</v>
          </cell>
          <cell r="R882">
            <v>0</v>
          </cell>
        </row>
        <row r="883">
          <cell r="A883" t="str">
            <v>13806</v>
          </cell>
          <cell r="B883" t="str">
            <v>โรงพยาบาลกาบัง</v>
          </cell>
          <cell r="C883" t="str">
            <v>กาบัง,รพช.</v>
          </cell>
          <cell r="D883" t="str">
            <v>กาบัง</v>
          </cell>
          <cell r="E883">
            <v>12</v>
          </cell>
          <cell r="F883" t="str">
            <v>โรงพยาบาลชุมชน</v>
          </cell>
          <cell r="G883" t="str">
            <v>รพช.</v>
          </cell>
          <cell r="H883">
            <v>95</v>
          </cell>
          <cell r="I883" t="str">
            <v>ยะลา</v>
          </cell>
          <cell r="J883" t="str">
            <v>25</v>
          </cell>
          <cell r="K883">
            <v>0</v>
          </cell>
          <cell r="L883" t="str">
            <v>F2</v>
          </cell>
          <cell r="M883">
            <v>5</v>
          </cell>
          <cell r="N883" t="str">
            <v>F2 &lt;=30,000</v>
          </cell>
          <cell r="O883" t="str">
            <v>001380600</v>
          </cell>
          <cell r="P883" t="str">
            <v>รพช.F2 &lt;=30,000</v>
          </cell>
          <cell r="Q883">
            <v>0</v>
          </cell>
          <cell r="R883">
            <v>0</v>
          </cell>
        </row>
        <row r="884">
          <cell r="A884" t="str">
            <v>24689</v>
          </cell>
          <cell r="B884" t="str">
            <v>โรงพยาบาลกรงปินัง</v>
          </cell>
          <cell r="C884" t="str">
            <v>กรงปินัง,รพช.</v>
          </cell>
          <cell r="D884" t="str">
            <v>กรงปินัง</v>
          </cell>
          <cell r="E884">
            <v>12</v>
          </cell>
          <cell r="F884" t="str">
            <v>โรงพยาบาลชุมชน</v>
          </cell>
          <cell r="G884" t="str">
            <v>รพช.</v>
          </cell>
          <cell r="H884">
            <v>95</v>
          </cell>
          <cell r="I884" t="str">
            <v>ยะลา</v>
          </cell>
          <cell r="J884" t="str">
            <v>30</v>
          </cell>
          <cell r="K884" t="str">
            <v>S</v>
          </cell>
          <cell r="L884" t="str">
            <v>F2</v>
          </cell>
          <cell r="M884">
            <v>5</v>
          </cell>
          <cell r="N884" t="str">
            <v>F2 &lt;=30,000</v>
          </cell>
          <cell r="O884" t="str">
            <v>002468900</v>
          </cell>
          <cell r="P884" t="str">
            <v>รพช.F2 &lt;=30,000</v>
          </cell>
          <cell r="Q884">
            <v>0</v>
          </cell>
          <cell r="R884">
            <v>0</v>
          </cell>
        </row>
        <row r="885">
          <cell r="A885" t="str">
            <v>10750</v>
          </cell>
          <cell r="B885" t="str">
            <v>โรงพยาบาลนราธิวาสราชนครินทร์</v>
          </cell>
          <cell r="C885" t="str">
            <v>นราธิวาสราชนครินทร์,รพท.</v>
          </cell>
          <cell r="D885" t="str">
            <v>นราธิวาสราชนครินทร์</v>
          </cell>
          <cell r="E885">
            <v>12</v>
          </cell>
          <cell r="F885" t="str">
            <v>โรงพยาบาลทั่วไป</v>
          </cell>
          <cell r="G885" t="str">
            <v>รพท.</v>
          </cell>
          <cell r="H885">
            <v>96</v>
          </cell>
          <cell r="I885" t="str">
            <v>นราธิวาส</v>
          </cell>
          <cell r="J885" t="str">
            <v>427</v>
          </cell>
          <cell r="K885">
            <v>0</v>
          </cell>
          <cell r="L885" t="str">
            <v>S</v>
          </cell>
          <cell r="M885">
            <v>17</v>
          </cell>
          <cell r="N885" t="str">
            <v>S &gt;400</v>
          </cell>
          <cell r="O885" t="str">
            <v>001075000</v>
          </cell>
          <cell r="P885" t="str">
            <v>รพท.S &gt;400</v>
          </cell>
          <cell r="Q885">
            <v>0</v>
          </cell>
          <cell r="R885">
            <v>0</v>
          </cell>
        </row>
        <row r="886">
          <cell r="A886" t="str">
            <v>10751</v>
          </cell>
          <cell r="B886" t="str">
            <v>โรงพยาบาลสุไหงโก-ลก</v>
          </cell>
          <cell r="C886" t="str">
            <v>สุไหงโก-ลก,รพท.</v>
          </cell>
          <cell r="D886" t="str">
            <v>สุไหงโก-ลก</v>
          </cell>
          <cell r="E886">
            <v>12</v>
          </cell>
          <cell r="F886" t="str">
            <v>โรงพยาบาลทั่วไป</v>
          </cell>
          <cell r="G886" t="str">
            <v>รพท.</v>
          </cell>
          <cell r="H886">
            <v>96</v>
          </cell>
          <cell r="I886" t="str">
            <v>นราธิวาส</v>
          </cell>
          <cell r="J886" t="str">
            <v>208</v>
          </cell>
          <cell r="K886">
            <v>0</v>
          </cell>
          <cell r="L886" t="str">
            <v>M1</v>
          </cell>
          <cell r="M886">
            <v>15</v>
          </cell>
          <cell r="N886" t="str">
            <v>M1 &gt;200</v>
          </cell>
          <cell r="O886" t="str">
            <v>001075100</v>
          </cell>
          <cell r="P886" t="str">
            <v>รพท.M1 &gt;200</v>
          </cell>
          <cell r="Q886">
            <v>0</v>
          </cell>
          <cell r="R886">
            <v>0</v>
          </cell>
        </row>
        <row r="887">
          <cell r="A887" t="str">
            <v>11435</v>
          </cell>
          <cell r="B887" t="str">
            <v>โรงพยาบาลตากใบ</v>
          </cell>
          <cell r="C887" t="str">
            <v>ตากใบ,รพช.</v>
          </cell>
          <cell r="D887" t="str">
            <v>ตากใบ</v>
          </cell>
          <cell r="E887">
            <v>12</v>
          </cell>
          <cell r="F887" t="str">
            <v>โรงพยาบาลชุมชน</v>
          </cell>
          <cell r="G887" t="str">
            <v>รพช.</v>
          </cell>
          <cell r="H887">
            <v>96</v>
          </cell>
          <cell r="I887" t="str">
            <v>นราธิวาส</v>
          </cell>
          <cell r="J887" t="str">
            <v>60</v>
          </cell>
          <cell r="K887">
            <v>0</v>
          </cell>
          <cell r="L887" t="str">
            <v>F1</v>
          </cell>
          <cell r="M887">
            <v>10</v>
          </cell>
          <cell r="N887" t="str">
            <v>F1 50,000-100,000</v>
          </cell>
          <cell r="O887" t="str">
            <v>001143500</v>
          </cell>
          <cell r="P887" t="str">
            <v>รพช.F1 &gt;50,000 to 100,000</v>
          </cell>
          <cell r="Q887">
            <v>0</v>
          </cell>
          <cell r="R887">
            <v>0</v>
          </cell>
        </row>
        <row r="888">
          <cell r="A888" t="str">
            <v>11436</v>
          </cell>
          <cell r="B888" t="str">
            <v>โรงพยาบาลบาเจาะ</v>
          </cell>
          <cell r="C888" t="str">
            <v>บาเจาะ,รพช.</v>
          </cell>
          <cell r="D888" t="str">
            <v>บาเจาะ</v>
          </cell>
          <cell r="E888">
            <v>12</v>
          </cell>
          <cell r="F888" t="str">
            <v>โรงพยาบาลชุมชน</v>
          </cell>
          <cell r="G888" t="str">
            <v>รพช.</v>
          </cell>
          <cell r="H888">
            <v>96</v>
          </cell>
          <cell r="I888" t="str">
            <v>นราธิวาส</v>
          </cell>
          <cell r="J888" t="str">
            <v>30</v>
          </cell>
          <cell r="K888">
            <v>0</v>
          </cell>
          <cell r="L888" t="str">
            <v>F2</v>
          </cell>
          <cell r="M888">
            <v>6</v>
          </cell>
          <cell r="N888" t="str">
            <v>F2 30,000-=60,000</v>
          </cell>
          <cell r="O888" t="str">
            <v>001143600</v>
          </cell>
          <cell r="P888" t="str">
            <v>รพช.F2 &gt;30,000 to 60,000</v>
          </cell>
          <cell r="Q888">
            <v>0</v>
          </cell>
          <cell r="R888">
            <v>0</v>
          </cell>
        </row>
        <row r="889">
          <cell r="A889" t="str">
            <v>11437</v>
          </cell>
          <cell r="B889" t="str">
            <v>โรงพยาบาลระแงะ</v>
          </cell>
          <cell r="C889" t="str">
            <v>ระแงะ,รพช.</v>
          </cell>
          <cell r="D889" t="str">
            <v>ระแงะ</v>
          </cell>
          <cell r="E889">
            <v>12</v>
          </cell>
          <cell r="F889" t="str">
            <v>โรงพยาบาลชุมชน</v>
          </cell>
          <cell r="G889" t="str">
            <v>รพช.</v>
          </cell>
          <cell r="H889">
            <v>96</v>
          </cell>
          <cell r="I889" t="str">
            <v>นราธิวาส</v>
          </cell>
          <cell r="J889" t="str">
            <v>85</v>
          </cell>
          <cell r="K889">
            <v>0</v>
          </cell>
          <cell r="L889" t="str">
            <v>F1</v>
          </cell>
          <cell r="M889">
            <v>10</v>
          </cell>
          <cell r="N889" t="str">
            <v>F1 50,000-100,000</v>
          </cell>
          <cell r="O889" t="str">
            <v>001143700</v>
          </cell>
          <cell r="P889" t="str">
            <v>รพช.F1 &gt;50,000 to 100,000</v>
          </cell>
          <cell r="Q889">
            <v>0</v>
          </cell>
          <cell r="R889">
            <v>0</v>
          </cell>
        </row>
        <row r="890">
          <cell r="A890" t="str">
            <v>11438</v>
          </cell>
          <cell r="B890" t="str">
            <v>โรงพยาบาลรือเสาะ</v>
          </cell>
          <cell r="C890" t="str">
            <v>รือเสาะ,รพช.</v>
          </cell>
          <cell r="D890" t="str">
            <v>รือเสาะ</v>
          </cell>
          <cell r="E890">
            <v>12</v>
          </cell>
          <cell r="F890" t="str">
            <v>โรงพยาบาลชุมชน</v>
          </cell>
          <cell r="G890" t="str">
            <v>รพช.</v>
          </cell>
          <cell r="H890">
            <v>96</v>
          </cell>
          <cell r="I890" t="str">
            <v>นราธิวาส</v>
          </cell>
          <cell r="J890" t="str">
            <v>62</v>
          </cell>
          <cell r="K890">
            <v>0</v>
          </cell>
          <cell r="L890" t="str">
            <v>F2</v>
          </cell>
          <cell r="M890">
            <v>7</v>
          </cell>
          <cell r="N890" t="str">
            <v>F2 60,000-90,000</v>
          </cell>
          <cell r="O890" t="str">
            <v>001143800</v>
          </cell>
          <cell r="P890" t="str">
            <v>รพช.F2 &gt;60,000 to 90,000</v>
          </cell>
          <cell r="Q890">
            <v>0</v>
          </cell>
          <cell r="R890">
            <v>0</v>
          </cell>
        </row>
        <row r="891">
          <cell r="A891" t="str">
            <v>11439</v>
          </cell>
          <cell r="B891" t="str">
            <v>โรงพยาบาลศรีสาคร</v>
          </cell>
          <cell r="C891" t="str">
            <v>ศรีสาคร,รพช.</v>
          </cell>
          <cell r="D891" t="str">
            <v>ศรีสาคร</v>
          </cell>
          <cell r="E891">
            <v>12</v>
          </cell>
          <cell r="F891" t="str">
            <v>โรงพยาบาลชุมชน</v>
          </cell>
          <cell r="G891" t="str">
            <v>รพช.</v>
          </cell>
          <cell r="H891">
            <v>96</v>
          </cell>
          <cell r="I891" t="str">
            <v>นราธิวาส</v>
          </cell>
          <cell r="J891" t="str">
            <v>42</v>
          </cell>
          <cell r="K891">
            <v>0</v>
          </cell>
          <cell r="L891" t="str">
            <v>F2</v>
          </cell>
          <cell r="M891">
            <v>6</v>
          </cell>
          <cell r="N891" t="str">
            <v>F2 30,000-=60,000</v>
          </cell>
          <cell r="O891" t="str">
            <v>001143900</v>
          </cell>
          <cell r="P891" t="str">
            <v>รพช.F2 &gt;30,000 to 60,000</v>
          </cell>
          <cell r="Q891">
            <v>0</v>
          </cell>
          <cell r="R891">
            <v>0</v>
          </cell>
        </row>
        <row r="892">
          <cell r="A892" t="str">
            <v>11440</v>
          </cell>
          <cell r="B892" t="str">
            <v>โรงพยาบาลแว้ง</v>
          </cell>
          <cell r="C892" t="str">
            <v>แว้ง,รพช.</v>
          </cell>
          <cell r="D892" t="str">
            <v>แว้ง</v>
          </cell>
          <cell r="E892">
            <v>12</v>
          </cell>
          <cell r="F892" t="str">
            <v>โรงพยาบาลชุมชน</v>
          </cell>
          <cell r="G892" t="str">
            <v>รพช.</v>
          </cell>
          <cell r="H892">
            <v>96</v>
          </cell>
          <cell r="I892" t="str">
            <v>นราธิวาส</v>
          </cell>
          <cell r="J892" t="str">
            <v>36</v>
          </cell>
          <cell r="K892">
            <v>0</v>
          </cell>
          <cell r="L892" t="str">
            <v>F2</v>
          </cell>
          <cell r="M892">
            <v>6</v>
          </cell>
          <cell r="N892" t="str">
            <v>F2 30,000-=60,000</v>
          </cell>
          <cell r="O892" t="str">
            <v>001144000</v>
          </cell>
          <cell r="P892" t="str">
            <v>รพช.F2 &gt;30,000 to 60,000</v>
          </cell>
          <cell r="Q892">
            <v>0</v>
          </cell>
          <cell r="R892">
            <v>0</v>
          </cell>
        </row>
        <row r="893">
          <cell r="A893" t="str">
            <v>11441</v>
          </cell>
          <cell r="B893" t="str">
            <v>โรงพยาบาลสุคิริน</v>
          </cell>
          <cell r="C893" t="str">
            <v>สุคิริน,รพช.</v>
          </cell>
          <cell r="D893" t="str">
            <v>สุคิริน</v>
          </cell>
          <cell r="E893">
            <v>12</v>
          </cell>
          <cell r="F893" t="str">
            <v>โรงพยาบาลชุมชน</v>
          </cell>
          <cell r="G893" t="str">
            <v>รพช.</v>
          </cell>
          <cell r="H893">
            <v>96</v>
          </cell>
          <cell r="I893" t="str">
            <v>นราธิวาส</v>
          </cell>
          <cell r="J893" t="str">
            <v>38</v>
          </cell>
          <cell r="K893">
            <v>0</v>
          </cell>
          <cell r="L893" t="str">
            <v>F2</v>
          </cell>
          <cell r="M893">
            <v>5</v>
          </cell>
          <cell r="N893" t="str">
            <v>F2 &lt;=30,000</v>
          </cell>
          <cell r="O893" t="str">
            <v>001144100</v>
          </cell>
          <cell r="P893" t="str">
            <v>รพช.F2 &lt;=30,000</v>
          </cell>
          <cell r="Q893">
            <v>0</v>
          </cell>
          <cell r="R893">
            <v>0</v>
          </cell>
        </row>
        <row r="894">
          <cell r="A894" t="str">
            <v>11442</v>
          </cell>
          <cell r="B894" t="str">
            <v>โรงพยาบาลสุไหงปาดี</v>
          </cell>
          <cell r="C894" t="str">
            <v>สุไหงปาดี,รพช.</v>
          </cell>
          <cell r="D894" t="str">
            <v>สุไหงปาดี</v>
          </cell>
          <cell r="E894">
            <v>12</v>
          </cell>
          <cell r="F894" t="str">
            <v>โรงพยาบาลชุมชน</v>
          </cell>
          <cell r="G894" t="str">
            <v>รพช.</v>
          </cell>
          <cell r="H894">
            <v>96</v>
          </cell>
          <cell r="I894" t="str">
            <v>นราธิวาส</v>
          </cell>
          <cell r="J894" t="str">
            <v>35</v>
          </cell>
          <cell r="K894">
            <v>0</v>
          </cell>
          <cell r="L894" t="str">
            <v>F2</v>
          </cell>
          <cell r="M894">
            <v>6</v>
          </cell>
          <cell r="N894" t="str">
            <v>F2 30,000-=60,000</v>
          </cell>
          <cell r="O894" t="str">
            <v>001144200</v>
          </cell>
          <cell r="P894" t="str">
            <v>รพช.F2 &gt;30,000 to 60,000</v>
          </cell>
          <cell r="Q894">
            <v>0</v>
          </cell>
          <cell r="R894">
            <v>0</v>
          </cell>
        </row>
        <row r="895">
          <cell r="A895" t="str">
            <v>13818</v>
          </cell>
          <cell r="B895" t="str">
            <v>โรงพยาบาลจะแนะ</v>
          </cell>
          <cell r="C895" t="str">
            <v>จะแนะ,รพช.</v>
          </cell>
          <cell r="D895" t="str">
            <v>จะแนะ</v>
          </cell>
          <cell r="E895">
            <v>12</v>
          </cell>
          <cell r="F895" t="str">
            <v>โรงพยาบาลชุมชน</v>
          </cell>
          <cell r="G895" t="str">
            <v>รพช.</v>
          </cell>
          <cell r="H895">
            <v>96</v>
          </cell>
          <cell r="I895" t="str">
            <v>นราธิวาส</v>
          </cell>
          <cell r="J895" t="str">
            <v>37</v>
          </cell>
          <cell r="K895">
            <v>0</v>
          </cell>
          <cell r="L895" t="str">
            <v>F2</v>
          </cell>
          <cell r="M895">
            <v>6</v>
          </cell>
          <cell r="N895" t="str">
            <v>F2 30,000-=60,000</v>
          </cell>
          <cell r="O895" t="str">
            <v>001381800</v>
          </cell>
          <cell r="P895" t="str">
            <v>รพช.F2 &gt;30,000 to 60,000</v>
          </cell>
          <cell r="Q895">
            <v>0</v>
          </cell>
          <cell r="R895">
            <v>0</v>
          </cell>
        </row>
        <row r="896">
          <cell r="A896" t="str">
            <v>15010</v>
          </cell>
          <cell r="B896" t="str">
            <v>โรงพยาบาลเจาะไอร้อง</v>
          </cell>
          <cell r="C896" t="str">
            <v>เจาะไอร้อง,รพช.</v>
          </cell>
          <cell r="D896" t="str">
            <v>เจาะไอร้อง</v>
          </cell>
          <cell r="E896">
            <v>12</v>
          </cell>
          <cell r="F896" t="str">
            <v>โรงพยาบาลชุมชน</v>
          </cell>
          <cell r="G896" t="str">
            <v>รพช.</v>
          </cell>
          <cell r="H896">
            <v>96</v>
          </cell>
          <cell r="I896" t="str">
            <v>นราธิวาส</v>
          </cell>
          <cell r="J896" t="str">
            <v>30</v>
          </cell>
          <cell r="K896">
            <v>0</v>
          </cell>
          <cell r="L896" t="str">
            <v>F2</v>
          </cell>
          <cell r="M896">
            <v>6</v>
          </cell>
          <cell r="N896" t="str">
            <v>F2 30,000-=60,000</v>
          </cell>
          <cell r="O896" t="str">
            <v>001501000</v>
          </cell>
          <cell r="P896" t="str">
            <v>รพช.F2 &gt;30,000 to 60,000</v>
          </cell>
          <cell r="Q896">
            <v>0</v>
          </cell>
          <cell r="R896">
            <v>0</v>
          </cell>
        </row>
        <row r="897">
          <cell r="A897" t="str">
            <v>23771</v>
          </cell>
          <cell r="B897" t="str">
            <v>โรงพยาบาลยี่งอเฉลิมพระเกียรติ 80 พรรษา</v>
          </cell>
          <cell r="C897" t="str">
            <v>ยี่งอเฉลิมพระเกียรติ 80 พรรษา,รพช.</v>
          </cell>
          <cell r="D897" t="str">
            <v>ยี่งอเฉลิมพระเกียรติ 80 พรรษา</v>
          </cell>
          <cell r="E897">
            <v>12</v>
          </cell>
          <cell r="F897" t="str">
            <v>โรงพยาบาลชุมชน</v>
          </cell>
          <cell r="G897" t="str">
            <v>รพช.</v>
          </cell>
          <cell r="H897">
            <v>96</v>
          </cell>
          <cell r="I897" t="str">
            <v>นราธิวาส</v>
          </cell>
          <cell r="J897" t="str">
            <v>36</v>
          </cell>
          <cell r="K897">
            <v>0</v>
          </cell>
          <cell r="L897" t="str">
            <v>F2</v>
          </cell>
          <cell r="M897">
            <v>6</v>
          </cell>
          <cell r="N897" t="str">
            <v>F2 30,000-=60,000</v>
          </cell>
          <cell r="O897" t="str">
            <v>002377100</v>
          </cell>
          <cell r="P897" t="str">
            <v>รพช.F2 &gt;30,000 to 60,000</v>
          </cell>
          <cell r="Q897">
            <v>0</v>
          </cell>
          <cell r="R897">
            <v>0</v>
          </cell>
        </row>
      </sheetData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lus GB IP"/>
      <sheetName val="Sheet4"/>
      <sheetName val="Sheet5"/>
      <sheetName val="Sheet6"/>
      <sheetName val="compare Risk7ก่อนและหลังปรับ"/>
      <sheetName val="Sheet2"/>
      <sheetName val="Sheet3"/>
      <sheetName val="Sheet7"/>
      <sheetName val="compare Risk7ก่อนและหลังปรั (2"/>
    </sheetNames>
    <sheetDataSet>
      <sheetData sheetId="0">
        <row r="900">
          <cell r="U900">
            <v>2633694863.1699991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rgb="FF00B0F0"/>
  </sheetPr>
  <dimension ref="A1:AG909"/>
  <sheetViews>
    <sheetView tabSelected="1" zoomScale="70" zoomScaleNormal="70" workbookViewId="0">
      <pane xSplit="5" ySplit="504" topLeftCell="R505" activePane="bottomRight" state="frozen"/>
      <selection pane="topRight" activeCell="F1" sqref="F1"/>
      <selection pane="bottomLeft" activeCell="A505" sqref="A505"/>
      <selection pane="bottomRight" activeCell="AD500" sqref="AD500"/>
    </sheetView>
  </sheetViews>
  <sheetFormatPr defaultColWidth="9" defaultRowHeight="24"/>
  <cols>
    <col min="1" max="1" width="5.7265625" style="46" customWidth="1"/>
    <col min="2" max="2" width="4.36328125" style="47" customWidth="1"/>
    <col min="3" max="3" width="13.7265625" style="46" bestFit="1" customWidth="1"/>
    <col min="4" max="4" width="6.1796875" style="48" customWidth="1"/>
    <col min="5" max="5" width="24.08984375" style="46" customWidth="1"/>
    <col min="6" max="6" width="5" style="46" customWidth="1"/>
    <col min="7" max="7" width="7.1796875" style="46" customWidth="1"/>
    <col min="8" max="8" width="21.7265625" style="46" customWidth="1"/>
    <col min="9" max="11" width="5.453125" style="47" customWidth="1"/>
    <col min="12" max="12" width="19.453125" style="46" customWidth="1"/>
    <col min="13" max="13" width="17.7265625" style="46" customWidth="1"/>
    <col min="14" max="16" width="3.7265625" style="46" customWidth="1"/>
    <col min="17" max="17" width="5.08984375" style="46" customWidth="1"/>
    <col min="18" max="18" width="4" style="46" customWidth="1"/>
    <col min="19" max="19" width="16.7265625" style="46" customWidth="1"/>
    <col min="20" max="20" width="17.08984375" style="2" customWidth="1"/>
    <col min="21" max="21" width="6.36328125" style="2" customWidth="1"/>
    <col min="22" max="22" width="5.1796875" style="2" customWidth="1"/>
    <col min="23" max="23" width="7" style="2" customWidth="1"/>
    <col min="24" max="25" width="17.08984375" style="2" customWidth="1"/>
    <col min="26" max="28" width="4.36328125" style="2" customWidth="1"/>
    <col min="29" max="29" width="5.90625" style="2" customWidth="1"/>
    <col min="30" max="30" width="4.08984375" style="2" customWidth="1"/>
    <col min="31" max="32" width="18.36328125" style="2" customWidth="1"/>
    <col min="33" max="33" width="17.08984375" style="2" customWidth="1"/>
    <col min="34" max="16384" width="9" style="2"/>
  </cols>
  <sheetData>
    <row r="1" spans="1:33" ht="21" customHeight="1">
      <c r="A1" s="57" t="s">
        <v>0</v>
      </c>
      <c r="B1" s="57" t="s">
        <v>1</v>
      </c>
      <c r="C1" s="57" t="s">
        <v>2</v>
      </c>
      <c r="D1" s="57" t="s">
        <v>3</v>
      </c>
      <c r="E1" s="57" t="s">
        <v>4</v>
      </c>
      <c r="F1" s="57" t="s">
        <v>5</v>
      </c>
      <c r="G1" s="1"/>
      <c r="H1" s="1"/>
      <c r="I1" s="51" t="s">
        <v>6</v>
      </c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2" t="s">
        <v>7</v>
      </c>
      <c r="V1" s="53"/>
      <c r="W1" s="53"/>
      <c r="X1" s="53"/>
      <c r="Y1" s="53"/>
      <c r="Z1" s="53"/>
      <c r="AA1" s="53"/>
      <c r="AB1" s="53"/>
      <c r="AC1" s="53"/>
      <c r="AD1" s="53"/>
      <c r="AE1" s="53"/>
      <c r="AF1" s="54"/>
      <c r="AG1" s="55" t="s">
        <v>8</v>
      </c>
    </row>
    <row r="2" spans="1:33" s="9" customFormat="1" ht="69.650000000000006" customHeight="1">
      <c r="A2" s="57"/>
      <c r="B2" s="57"/>
      <c r="C2" s="57"/>
      <c r="D2" s="57"/>
      <c r="E2" s="57"/>
      <c r="F2" s="57"/>
      <c r="G2" s="3" t="s">
        <v>9</v>
      </c>
      <c r="H2" s="3" t="s">
        <v>10</v>
      </c>
      <c r="I2" s="4" t="s">
        <v>11</v>
      </c>
      <c r="J2" s="4" t="s">
        <v>12</v>
      </c>
      <c r="K2" s="4" t="s">
        <v>13</v>
      </c>
      <c r="L2" s="4" t="s">
        <v>14</v>
      </c>
      <c r="M2" s="4" t="s">
        <v>15</v>
      </c>
      <c r="N2" s="5" t="s">
        <v>16</v>
      </c>
      <c r="O2" s="5" t="s">
        <v>17</v>
      </c>
      <c r="P2" s="5" t="s">
        <v>18</v>
      </c>
      <c r="Q2" s="5" t="s">
        <v>19</v>
      </c>
      <c r="R2" s="5" t="s">
        <v>20</v>
      </c>
      <c r="S2" s="4" t="s">
        <v>22</v>
      </c>
      <c r="T2" s="4" t="s">
        <v>23</v>
      </c>
      <c r="U2" s="6" t="s">
        <v>11</v>
      </c>
      <c r="V2" s="6" t="s">
        <v>12</v>
      </c>
      <c r="W2" s="6" t="s">
        <v>13</v>
      </c>
      <c r="X2" s="6" t="s">
        <v>21</v>
      </c>
      <c r="Y2" s="6" t="s">
        <v>15</v>
      </c>
      <c r="Z2" s="7" t="s">
        <v>16</v>
      </c>
      <c r="AA2" s="7" t="s">
        <v>17</v>
      </c>
      <c r="AB2" s="7" t="s">
        <v>18</v>
      </c>
      <c r="AC2" s="7" t="s">
        <v>19</v>
      </c>
      <c r="AD2" s="7" t="s">
        <v>20</v>
      </c>
      <c r="AE2" s="8" t="s">
        <v>22</v>
      </c>
      <c r="AF2" s="6" t="s">
        <v>23</v>
      </c>
      <c r="AG2" s="55"/>
    </row>
    <row r="3" spans="1:33" hidden="1">
      <c r="A3" s="10">
        <v>1</v>
      </c>
      <c r="B3" s="10">
        <v>1</v>
      </c>
      <c r="C3" s="11" t="s">
        <v>24</v>
      </c>
      <c r="D3" s="12" t="s">
        <v>25</v>
      </c>
      <c r="E3" s="11" t="s">
        <v>26</v>
      </c>
      <c r="F3" s="11" t="s">
        <v>27</v>
      </c>
      <c r="G3" s="10" t="s">
        <v>28</v>
      </c>
      <c r="H3" s="13" t="s">
        <v>29</v>
      </c>
      <c r="I3" s="14">
        <v>2.09</v>
      </c>
      <c r="J3" s="14">
        <v>1.83</v>
      </c>
      <c r="K3" s="14">
        <v>1.33</v>
      </c>
      <c r="L3" s="15">
        <v>573605532.62</v>
      </c>
      <c r="M3" s="16">
        <v>64493009.590000004</v>
      </c>
      <c r="N3" s="10">
        <v>0</v>
      </c>
      <c r="O3" s="10">
        <v>0</v>
      </c>
      <c r="P3" s="10">
        <v>0</v>
      </c>
      <c r="Q3" s="17" t="s">
        <v>30</v>
      </c>
      <c r="R3" s="10">
        <v>0</v>
      </c>
      <c r="S3" s="18">
        <v>219867592.96000001</v>
      </c>
      <c r="T3" s="19">
        <v>485447540.01999998</v>
      </c>
      <c r="U3" s="20">
        <v>2.1591675201839173</v>
      </c>
      <c r="V3" s="20">
        <v>1.8970010746345305</v>
      </c>
      <c r="W3" s="20">
        <v>1.4019140624524906</v>
      </c>
      <c r="X3" s="21">
        <v>610882925.26000011</v>
      </c>
      <c r="Y3" s="22">
        <v>101770402.2300005</v>
      </c>
      <c r="Z3" s="23">
        <v>0</v>
      </c>
      <c r="AA3" s="23">
        <v>0</v>
      </c>
      <c r="AB3" s="23">
        <v>0</v>
      </c>
      <c r="AC3" s="24" t="s">
        <v>30</v>
      </c>
      <c r="AD3" s="23">
        <v>0</v>
      </c>
      <c r="AE3" s="25">
        <v>257144985.59999943</v>
      </c>
      <c r="AF3" s="26">
        <v>522724932.65999997</v>
      </c>
      <c r="AG3" s="27">
        <v>37277392.639999993</v>
      </c>
    </row>
    <row r="4" spans="1:33" hidden="1">
      <c r="A4" s="10">
        <v>2</v>
      </c>
      <c r="B4" s="10">
        <v>1</v>
      </c>
      <c r="C4" s="11" t="s">
        <v>24</v>
      </c>
      <c r="D4" s="12" t="s">
        <v>31</v>
      </c>
      <c r="E4" s="11" t="s">
        <v>32</v>
      </c>
      <c r="F4" s="11" t="s">
        <v>33</v>
      </c>
      <c r="G4" s="10" t="s">
        <v>34</v>
      </c>
      <c r="H4" s="13" t="s">
        <v>35</v>
      </c>
      <c r="I4" s="14">
        <v>1.1200000000000001</v>
      </c>
      <c r="J4" s="14">
        <v>0.96</v>
      </c>
      <c r="K4" s="14">
        <v>0.7</v>
      </c>
      <c r="L4" s="15">
        <v>3178927.7</v>
      </c>
      <c r="M4" s="16">
        <v>-4699616.83</v>
      </c>
      <c r="N4" s="10">
        <v>3</v>
      </c>
      <c r="O4" s="10">
        <v>1</v>
      </c>
      <c r="P4" s="10">
        <v>0</v>
      </c>
      <c r="Q4" s="17">
        <v>8.1</v>
      </c>
      <c r="R4" s="10">
        <v>4</v>
      </c>
      <c r="S4" s="18">
        <v>4704476.28</v>
      </c>
      <c r="T4" s="19">
        <v>-7887096.4299999997</v>
      </c>
      <c r="U4" s="20">
        <v>1.1677027663856381</v>
      </c>
      <c r="V4" s="20">
        <v>1.0049676368473304</v>
      </c>
      <c r="W4" s="20">
        <v>0.75257206632980933</v>
      </c>
      <c r="X4" s="21">
        <v>4470406.2099999972</v>
      </c>
      <c r="Y4" s="22">
        <v>-3408138.3199999928</v>
      </c>
      <c r="Z4" s="23">
        <v>2</v>
      </c>
      <c r="AA4" s="23">
        <v>1</v>
      </c>
      <c r="AB4" s="23">
        <v>0</v>
      </c>
      <c r="AC4" s="24">
        <v>15.7</v>
      </c>
      <c r="AD4" s="23">
        <v>3</v>
      </c>
      <c r="AE4" s="25">
        <v>5995954.7899999917</v>
      </c>
      <c r="AF4" s="26">
        <v>-6595617.9199999981</v>
      </c>
      <c r="AG4" s="27">
        <v>1291478.5099999998</v>
      </c>
    </row>
    <row r="5" spans="1:33" hidden="1">
      <c r="A5" s="10">
        <v>3</v>
      </c>
      <c r="B5" s="10">
        <v>1</v>
      </c>
      <c r="C5" s="11" t="s">
        <v>24</v>
      </c>
      <c r="D5" s="12" t="s">
        <v>36</v>
      </c>
      <c r="E5" s="11" t="s">
        <v>37</v>
      </c>
      <c r="F5" s="11" t="s">
        <v>33</v>
      </c>
      <c r="G5" s="10" t="s">
        <v>38</v>
      </c>
      <c r="H5" s="13" t="s">
        <v>35</v>
      </c>
      <c r="I5" s="14">
        <v>1.1599999999999999</v>
      </c>
      <c r="J5" s="14">
        <v>1.04</v>
      </c>
      <c r="K5" s="14">
        <v>0.83</v>
      </c>
      <c r="L5" s="15">
        <v>10480206.130000001</v>
      </c>
      <c r="M5" s="16">
        <v>28159740.309999999</v>
      </c>
      <c r="N5" s="10">
        <v>1</v>
      </c>
      <c r="O5" s="10">
        <v>0</v>
      </c>
      <c r="P5" s="10">
        <v>0</v>
      </c>
      <c r="Q5" s="17" t="s">
        <v>30</v>
      </c>
      <c r="R5" s="10">
        <v>1</v>
      </c>
      <c r="S5" s="18">
        <v>30650567.23</v>
      </c>
      <c r="T5" s="19">
        <v>-11596830.85</v>
      </c>
      <c r="U5" s="20">
        <v>1.1885731763799399</v>
      </c>
      <c r="V5" s="20">
        <v>1.0769179334441723</v>
      </c>
      <c r="W5" s="20">
        <v>0.86263990109646438</v>
      </c>
      <c r="X5" s="21">
        <v>12702876.86999999</v>
      </c>
      <c r="Y5" s="22">
        <v>30382411.050000012</v>
      </c>
      <c r="Z5" s="23">
        <v>1</v>
      </c>
      <c r="AA5" s="23">
        <v>0</v>
      </c>
      <c r="AB5" s="23">
        <v>0</v>
      </c>
      <c r="AC5" s="24" t="s">
        <v>30</v>
      </c>
      <c r="AD5" s="23">
        <v>1</v>
      </c>
      <c r="AE5" s="25">
        <v>32873237.970000029</v>
      </c>
      <c r="AF5" s="26">
        <v>-9374160.1099999994</v>
      </c>
      <c r="AG5" s="27">
        <v>2222670.7399999998</v>
      </c>
    </row>
    <row r="6" spans="1:33" hidden="1">
      <c r="A6" s="10">
        <v>4</v>
      </c>
      <c r="B6" s="10">
        <v>1</v>
      </c>
      <c r="C6" s="11" t="s">
        <v>24</v>
      </c>
      <c r="D6" s="12" t="s">
        <v>39</v>
      </c>
      <c r="E6" s="11" t="s">
        <v>40</v>
      </c>
      <c r="F6" s="11" t="s">
        <v>33</v>
      </c>
      <c r="G6" s="10" t="s">
        <v>41</v>
      </c>
      <c r="H6" s="13" t="s">
        <v>42</v>
      </c>
      <c r="I6" s="14">
        <v>1.71</v>
      </c>
      <c r="J6" s="14">
        <v>1.57</v>
      </c>
      <c r="K6" s="14">
        <v>1.36</v>
      </c>
      <c r="L6" s="15">
        <v>5710074.0700000003</v>
      </c>
      <c r="M6" s="16">
        <v>-4219798.93</v>
      </c>
      <c r="N6" s="10">
        <v>0</v>
      </c>
      <c r="O6" s="10">
        <v>1</v>
      </c>
      <c r="P6" s="10">
        <v>0</v>
      </c>
      <c r="Q6" s="17">
        <v>16.2</v>
      </c>
      <c r="R6" s="10">
        <v>1</v>
      </c>
      <c r="S6" s="18">
        <v>1326787.98</v>
      </c>
      <c r="T6" s="19">
        <v>2775689.52</v>
      </c>
      <c r="U6" s="20">
        <v>1.7775272606476862</v>
      </c>
      <c r="V6" s="20">
        <v>1.6331027917440588</v>
      </c>
      <c r="W6" s="20">
        <v>1.4270724320154082</v>
      </c>
      <c r="X6" s="21">
        <v>6227920.9700000007</v>
      </c>
      <c r="Y6" s="22">
        <v>-3701952.0300000012</v>
      </c>
      <c r="Z6" s="23">
        <v>0</v>
      </c>
      <c r="AA6" s="23">
        <v>1</v>
      </c>
      <c r="AB6" s="23">
        <v>0</v>
      </c>
      <c r="AC6" s="24">
        <v>20.100000000000001</v>
      </c>
      <c r="AD6" s="23">
        <v>1</v>
      </c>
      <c r="AE6" s="25">
        <v>1844634.8800000101</v>
      </c>
      <c r="AF6" s="26">
        <v>3293536.42</v>
      </c>
      <c r="AG6" s="27">
        <v>517846.89999999997</v>
      </c>
    </row>
    <row r="7" spans="1:33" hidden="1">
      <c r="A7" s="10">
        <v>5</v>
      </c>
      <c r="B7" s="10">
        <v>1</v>
      </c>
      <c r="C7" s="11" t="s">
        <v>24</v>
      </c>
      <c r="D7" s="12" t="s">
        <v>43</v>
      </c>
      <c r="E7" s="11" t="s">
        <v>44</v>
      </c>
      <c r="F7" s="11" t="s">
        <v>33</v>
      </c>
      <c r="G7" s="10" t="s">
        <v>45</v>
      </c>
      <c r="H7" s="13" t="s">
        <v>46</v>
      </c>
      <c r="I7" s="14">
        <v>1.99</v>
      </c>
      <c r="J7" s="14">
        <v>1.66</v>
      </c>
      <c r="K7" s="14">
        <v>1.23</v>
      </c>
      <c r="L7" s="15">
        <v>36024874.200000003</v>
      </c>
      <c r="M7" s="16">
        <v>-36011366.189999998</v>
      </c>
      <c r="N7" s="10">
        <v>0</v>
      </c>
      <c r="O7" s="10">
        <v>1</v>
      </c>
      <c r="P7" s="10">
        <v>0</v>
      </c>
      <c r="Q7" s="17">
        <v>12</v>
      </c>
      <c r="R7" s="10">
        <v>1</v>
      </c>
      <c r="S7" s="18">
        <v>-1287691.25</v>
      </c>
      <c r="T7" s="19">
        <v>8315612.3399999999</v>
      </c>
      <c r="U7" s="20">
        <v>2.0769169603709101</v>
      </c>
      <c r="V7" s="20">
        <v>1.7490615797859705</v>
      </c>
      <c r="W7" s="20">
        <v>1.3134491949261107</v>
      </c>
      <c r="X7" s="21">
        <v>39085571.659999996</v>
      </c>
      <c r="Y7" s="22">
        <v>-32950668.730000019</v>
      </c>
      <c r="Z7" s="23">
        <v>0</v>
      </c>
      <c r="AA7" s="23">
        <v>1</v>
      </c>
      <c r="AB7" s="23">
        <v>0</v>
      </c>
      <c r="AC7" s="24">
        <v>14.2</v>
      </c>
      <c r="AD7" s="23">
        <v>1</v>
      </c>
      <c r="AE7" s="25">
        <v>1773006.2099999785</v>
      </c>
      <c r="AF7" s="26">
        <v>11376309.800000004</v>
      </c>
      <c r="AG7" s="27">
        <v>3060697.46</v>
      </c>
    </row>
    <row r="8" spans="1:33" hidden="1">
      <c r="A8" s="10">
        <v>6</v>
      </c>
      <c r="B8" s="10">
        <v>1</v>
      </c>
      <c r="C8" s="11" t="s">
        <v>24</v>
      </c>
      <c r="D8" s="12" t="s">
        <v>47</v>
      </c>
      <c r="E8" s="11" t="s">
        <v>48</v>
      </c>
      <c r="F8" s="11" t="s">
        <v>33</v>
      </c>
      <c r="G8" s="10" t="s">
        <v>49</v>
      </c>
      <c r="H8" s="13" t="s">
        <v>50</v>
      </c>
      <c r="I8" s="14">
        <v>0.86</v>
      </c>
      <c r="J8" s="14">
        <v>0.72</v>
      </c>
      <c r="K8" s="14">
        <v>0.55000000000000004</v>
      </c>
      <c r="L8" s="15">
        <v>-3236598.47</v>
      </c>
      <c r="M8" s="16">
        <v>8105618.9100000001</v>
      </c>
      <c r="N8" s="10">
        <v>3</v>
      </c>
      <c r="O8" s="10">
        <v>1</v>
      </c>
      <c r="P8" s="10">
        <v>1</v>
      </c>
      <c r="Q8" s="17">
        <v>4.7</v>
      </c>
      <c r="R8" s="10">
        <v>5</v>
      </c>
      <c r="S8" s="18">
        <v>16829154.210000001</v>
      </c>
      <c r="T8" s="19">
        <v>-10263300.470000001</v>
      </c>
      <c r="U8" s="20">
        <v>0.88845489842892578</v>
      </c>
      <c r="V8" s="20">
        <v>0.7516235025045559</v>
      </c>
      <c r="W8" s="20">
        <v>0.58254043207662953</v>
      </c>
      <c r="X8" s="21">
        <v>-2549923.0999999978</v>
      </c>
      <c r="Y8" s="22">
        <v>8792294.2800000012</v>
      </c>
      <c r="Z8" s="23">
        <v>3</v>
      </c>
      <c r="AA8" s="23">
        <v>1</v>
      </c>
      <c r="AB8" s="23">
        <v>1</v>
      </c>
      <c r="AC8" s="24">
        <v>3.4</v>
      </c>
      <c r="AD8" s="23">
        <v>5</v>
      </c>
      <c r="AE8" s="25">
        <v>17515829.579999983</v>
      </c>
      <c r="AF8" s="26">
        <v>-9576625.0999999978</v>
      </c>
      <c r="AG8" s="27">
        <v>686675.37000000011</v>
      </c>
    </row>
    <row r="9" spans="1:33" hidden="1">
      <c r="A9" s="10">
        <v>7</v>
      </c>
      <c r="B9" s="10">
        <v>1</v>
      </c>
      <c r="C9" s="11" t="s">
        <v>24</v>
      </c>
      <c r="D9" s="12" t="s">
        <v>51</v>
      </c>
      <c r="E9" s="11" t="s">
        <v>52</v>
      </c>
      <c r="F9" s="11" t="s">
        <v>33</v>
      </c>
      <c r="G9" s="10" t="s">
        <v>53</v>
      </c>
      <c r="H9" s="13" t="s">
        <v>54</v>
      </c>
      <c r="I9" s="14">
        <v>6.74</v>
      </c>
      <c r="J9" s="14">
        <v>6.62</v>
      </c>
      <c r="K9" s="14">
        <v>6.43</v>
      </c>
      <c r="L9" s="15">
        <v>304706640.5</v>
      </c>
      <c r="M9" s="16">
        <v>3644156.8</v>
      </c>
      <c r="N9" s="10">
        <v>0</v>
      </c>
      <c r="O9" s="10">
        <v>0</v>
      </c>
      <c r="P9" s="10">
        <v>0</v>
      </c>
      <c r="Q9" s="17" t="s">
        <v>30</v>
      </c>
      <c r="R9" s="10">
        <v>0</v>
      </c>
      <c r="S9" s="18">
        <v>20219803.010000002</v>
      </c>
      <c r="T9" s="19">
        <v>287917852.38</v>
      </c>
      <c r="U9" s="20">
        <v>6.7645351767813855</v>
      </c>
      <c r="V9" s="20">
        <v>6.6475954619188684</v>
      </c>
      <c r="W9" s="20">
        <v>6.4569087425546368</v>
      </c>
      <c r="X9" s="21">
        <v>306228934.75</v>
      </c>
      <c r="Y9" s="22">
        <v>5166451.0500000119</v>
      </c>
      <c r="Z9" s="23">
        <v>0</v>
      </c>
      <c r="AA9" s="23">
        <v>0</v>
      </c>
      <c r="AB9" s="23">
        <v>0</v>
      </c>
      <c r="AC9" s="24" t="s">
        <v>30</v>
      </c>
      <c r="AD9" s="23">
        <v>0</v>
      </c>
      <c r="AE9" s="25">
        <v>21742097.25999999</v>
      </c>
      <c r="AF9" s="26">
        <v>289440146.63</v>
      </c>
      <c r="AG9" s="27">
        <v>1522294.25</v>
      </c>
    </row>
    <row r="10" spans="1:33" hidden="1">
      <c r="A10" s="10">
        <v>8</v>
      </c>
      <c r="B10" s="10">
        <v>1</v>
      </c>
      <c r="C10" s="11" t="s">
        <v>24</v>
      </c>
      <c r="D10" s="12" t="s">
        <v>55</v>
      </c>
      <c r="E10" s="11" t="s">
        <v>56</v>
      </c>
      <c r="F10" s="11" t="s">
        <v>33</v>
      </c>
      <c r="G10" s="10" t="s">
        <v>57</v>
      </c>
      <c r="H10" s="13" t="s">
        <v>58</v>
      </c>
      <c r="I10" s="14">
        <v>6.21</v>
      </c>
      <c r="J10" s="14">
        <v>5.9</v>
      </c>
      <c r="K10" s="14">
        <v>5.71</v>
      </c>
      <c r="L10" s="15">
        <v>81566270.120000005</v>
      </c>
      <c r="M10" s="16">
        <v>4108302.5</v>
      </c>
      <c r="N10" s="10">
        <v>0</v>
      </c>
      <c r="O10" s="10">
        <v>0</v>
      </c>
      <c r="P10" s="10">
        <v>0</v>
      </c>
      <c r="Q10" s="17" t="s">
        <v>30</v>
      </c>
      <c r="R10" s="10">
        <v>0</v>
      </c>
      <c r="S10" s="18">
        <v>3819600.69</v>
      </c>
      <c r="T10" s="19">
        <v>73706359.569999993</v>
      </c>
      <c r="U10" s="20">
        <v>6.2817481824737476</v>
      </c>
      <c r="V10" s="20">
        <v>5.9675492173240396</v>
      </c>
      <c r="W10" s="20">
        <v>5.779244959754763</v>
      </c>
      <c r="X10" s="21">
        <v>82614531.38000001</v>
      </c>
      <c r="Y10" s="22">
        <v>5156563.7599999905</v>
      </c>
      <c r="Z10" s="23">
        <v>0</v>
      </c>
      <c r="AA10" s="23">
        <v>0</v>
      </c>
      <c r="AB10" s="23">
        <v>0</v>
      </c>
      <c r="AC10" s="24" t="s">
        <v>30</v>
      </c>
      <c r="AD10" s="23">
        <v>0</v>
      </c>
      <c r="AE10" s="25">
        <v>4867861.9499999881</v>
      </c>
      <c r="AF10" s="26">
        <v>74754620.830000013</v>
      </c>
      <c r="AG10" s="27">
        <v>1048261.26</v>
      </c>
    </row>
    <row r="11" spans="1:33" hidden="1">
      <c r="A11" s="10">
        <v>9</v>
      </c>
      <c r="B11" s="10">
        <v>1</v>
      </c>
      <c r="C11" s="11" t="s">
        <v>24</v>
      </c>
      <c r="D11" s="12" t="s">
        <v>59</v>
      </c>
      <c r="E11" s="11" t="s">
        <v>60</v>
      </c>
      <c r="F11" s="11" t="s">
        <v>33</v>
      </c>
      <c r="G11" s="10" t="s">
        <v>61</v>
      </c>
      <c r="H11" s="13" t="s">
        <v>35</v>
      </c>
      <c r="I11" s="14">
        <v>2.17</v>
      </c>
      <c r="J11" s="14">
        <v>1.85</v>
      </c>
      <c r="K11" s="14">
        <v>1.24</v>
      </c>
      <c r="L11" s="15">
        <v>13234471.039999999</v>
      </c>
      <c r="M11" s="16">
        <v>13204490.039999999</v>
      </c>
      <c r="N11" s="10">
        <v>0</v>
      </c>
      <c r="O11" s="10">
        <v>0</v>
      </c>
      <c r="P11" s="10">
        <v>0</v>
      </c>
      <c r="Q11" s="17" t="s">
        <v>30</v>
      </c>
      <c r="R11" s="10">
        <v>0</v>
      </c>
      <c r="S11" s="18">
        <v>19897665.399999999</v>
      </c>
      <c r="T11" s="19">
        <v>2512767.34</v>
      </c>
      <c r="U11" s="20">
        <v>2.2755368397283382</v>
      </c>
      <c r="V11" s="20">
        <v>1.95524699710328</v>
      </c>
      <c r="W11" s="20">
        <v>1.3498717624838716</v>
      </c>
      <c r="X11" s="21">
        <v>14431028.35</v>
      </c>
      <c r="Y11" s="22">
        <v>14401047.349999994</v>
      </c>
      <c r="Z11" s="23">
        <v>0</v>
      </c>
      <c r="AA11" s="23">
        <v>0</v>
      </c>
      <c r="AB11" s="23">
        <v>0</v>
      </c>
      <c r="AC11" s="24" t="s">
        <v>30</v>
      </c>
      <c r="AD11" s="23">
        <v>0</v>
      </c>
      <c r="AE11" s="25">
        <v>21094222.710000008</v>
      </c>
      <c r="AF11" s="26">
        <v>3709324.6500000004</v>
      </c>
      <c r="AG11" s="27">
        <v>1196557.31</v>
      </c>
    </row>
    <row r="12" spans="1:33" hidden="1">
      <c r="A12" s="10">
        <v>10</v>
      </c>
      <c r="B12" s="10">
        <v>1</v>
      </c>
      <c r="C12" s="11" t="s">
        <v>24</v>
      </c>
      <c r="D12" s="12" t="s">
        <v>62</v>
      </c>
      <c r="E12" s="11" t="s">
        <v>63</v>
      </c>
      <c r="F12" s="11" t="s">
        <v>33</v>
      </c>
      <c r="G12" s="10" t="s">
        <v>64</v>
      </c>
      <c r="H12" s="13" t="s">
        <v>50</v>
      </c>
      <c r="I12" s="14">
        <v>1.69</v>
      </c>
      <c r="J12" s="14">
        <v>1.27</v>
      </c>
      <c r="K12" s="14">
        <v>0.88</v>
      </c>
      <c r="L12" s="15">
        <v>10773174.67</v>
      </c>
      <c r="M12" s="16">
        <v>1220777.8500000001</v>
      </c>
      <c r="N12" s="10">
        <v>0</v>
      </c>
      <c r="O12" s="10">
        <v>0</v>
      </c>
      <c r="P12" s="10">
        <v>0</v>
      </c>
      <c r="Q12" s="17" t="s">
        <v>30</v>
      </c>
      <c r="R12" s="10">
        <v>0</v>
      </c>
      <c r="S12" s="18">
        <v>6078055.0899999999</v>
      </c>
      <c r="T12" s="19">
        <v>-1990948.85</v>
      </c>
      <c r="U12" s="20">
        <v>1.7396812084764979</v>
      </c>
      <c r="V12" s="20">
        <v>1.3226502987550175</v>
      </c>
      <c r="W12" s="20">
        <v>0.92919107785484523</v>
      </c>
      <c r="X12" s="21">
        <v>11603347.029999999</v>
      </c>
      <c r="Y12" s="22">
        <v>2050950.2100000083</v>
      </c>
      <c r="Z12" s="23">
        <v>0</v>
      </c>
      <c r="AA12" s="23">
        <v>0</v>
      </c>
      <c r="AB12" s="23">
        <v>0</v>
      </c>
      <c r="AC12" s="24" t="s">
        <v>30</v>
      </c>
      <c r="AD12" s="23">
        <v>0</v>
      </c>
      <c r="AE12" s="25">
        <v>6908227.4499999881</v>
      </c>
      <c r="AF12" s="26">
        <v>-1160776.4900000002</v>
      </c>
      <c r="AG12" s="27">
        <v>830172.35999999987</v>
      </c>
    </row>
    <row r="13" spans="1:33" hidden="1">
      <c r="A13" s="10">
        <v>11</v>
      </c>
      <c r="B13" s="10">
        <v>1</v>
      </c>
      <c r="C13" s="11" t="s">
        <v>24</v>
      </c>
      <c r="D13" s="12" t="s">
        <v>65</v>
      </c>
      <c r="E13" s="11" t="s">
        <v>66</v>
      </c>
      <c r="F13" s="11" t="s">
        <v>33</v>
      </c>
      <c r="G13" s="10" t="s">
        <v>41</v>
      </c>
      <c r="H13" s="13" t="s">
        <v>42</v>
      </c>
      <c r="I13" s="14">
        <v>0.98</v>
      </c>
      <c r="J13" s="14">
        <v>0.82</v>
      </c>
      <c r="K13" s="14">
        <v>0.4</v>
      </c>
      <c r="L13" s="15">
        <v>-310383.76</v>
      </c>
      <c r="M13" s="16">
        <v>1864079.24</v>
      </c>
      <c r="N13" s="10">
        <v>3</v>
      </c>
      <c r="O13" s="10">
        <v>1</v>
      </c>
      <c r="P13" s="10">
        <v>0</v>
      </c>
      <c r="Q13" s="17">
        <v>1.9</v>
      </c>
      <c r="R13" s="10">
        <v>4</v>
      </c>
      <c r="S13" s="18">
        <v>-1178025.78</v>
      </c>
      <c r="T13" s="19">
        <v>-10285118.33</v>
      </c>
      <c r="U13" s="20">
        <v>1.0033106435200041</v>
      </c>
      <c r="V13" s="20">
        <v>0.83808480262880181</v>
      </c>
      <c r="W13" s="20">
        <v>0.42236107298657721</v>
      </c>
      <c r="X13" s="21">
        <v>54343.339999999851</v>
      </c>
      <c r="Y13" s="22">
        <v>2228806.3399999887</v>
      </c>
      <c r="Z13" s="23">
        <v>3</v>
      </c>
      <c r="AA13" s="23">
        <v>0</v>
      </c>
      <c r="AB13" s="23">
        <v>0</v>
      </c>
      <c r="AC13" s="24" t="s">
        <v>30</v>
      </c>
      <c r="AD13" s="23">
        <v>3</v>
      </c>
      <c r="AE13" s="25">
        <v>-813298.68000000715</v>
      </c>
      <c r="AF13" s="26">
        <v>-9920391.2300000004</v>
      </c>
      <c r="AG13" s="27">
        <v>364727.10000000003</v>
      </c>
    </row>
    <row r="14" spans="1:33" hidden="1">
      <c r="A14" s="10">
        <v>12</v>
      </c>
      <c r="B14" s="10">
        <v>1</v>
      </c>
      <c r="C14" s="11" t="s">
        <v>24</v>
      </c>
      <c r="D14" s="12" t="s">
        <v>67</v>
      </c>
      <c r="E14" s="11" t="s">
        <v>68</v>
      </c>
      <c r="F14" s="11" t="s">
        <v>33</v>
      </c>
      <c r="G14" s="10" t="s">
        <v>69</v>
      </c>
      <c r="H14" s="13" t="s">
        <v>42</v>
      </c>
      <c r="I14" s="14">
        <v>1.39</v>
      </c>
      <c r="J14" s="14">
        <v>1.07</v>
      </c>
      <c r="K14" s="14">
        <v>0.78</v>
      </c>
      <c r="L14" s="15">
        <v>5563534.8700000001</v>
      </c>
      <c r="M14" s="16">
        <v>7507900.3600000003</v>
      </c>
      <c r="N14" s="10">
        <v>2</v>
      </c>
      <c r="O14" s="10">
        <v>0</v>
      </c>
      <c r="P14" s="10">
        <v>0</v>
      </c>
      <c r="Q14" s="17" t="s">
        <v>30</v>
      </c>
      <c r="R14" s="10">
        <v>2</v>
      </c>
      <c r="S14" s="18">
        <v>7501827.6699999999</v>
      </c>
      <c r="T14" s="19">
        <v>-3055404.25</v>
      </c>
      <c r="U14" s="20">
        <v>1.4267887928428571</v>
      </c>
      <c r="V14" s="20">
        <v>1.1020406073678364</v>
      </c>
      <c r="W14" s="20">
        <v>0.8180902764921627</v>
      </c>
      <c r="X14" s="21">
        <v>6043166.7300000004</v>
      </c>
      <c r="Y14" s="22">
        <v>7987532.2199999988</v>
      </c>
      <c r="Z14" s="23">
        <v>1</v>
      </c>
      <c r="AA14" s="23">
        <v>0</v>
      </c>
      <c r="AB14" s="23">
        <v>0</v>
      </c>
      <c r="AC14" s="24" t="s">
        <v>30</v>
      </c>
      <c r="AD14" s="23">
        <v>1</v>
      </c>
      <c r="AE14" s="25">
        <v>7981459.5300000012</v>
      </c>
      <c r="AF14" s="26">
        <v>-2575772.3900000006</v>
      </c>
      <c r="AG14" s="27">
        <v>479631.86000000004</v>
      </c>
    </row>
    <row r="15" spans="1:33" hidden="1">
      <c r="A15" s="10">
        <v>13</v>
      </c>
      <c r="B15" s="10">
        <v>1</v>
      </c>
      <c r="C15" s="11" t="s">
        <v>24</v>
      </c>
      <c r="D15" s="12" t="s">
        <v>70</v>
      </c>
      <c r="E15" s="11" t="s">
        <v>71</v>
      </c>
      <c r="F15" s="11" t="s">
        <v>33</v>
      </c>
      <c r="G15" s="10" t="s">
        <v>41</v>
      </c>
      <c r="H15" s="13" t="s">
        <v>42</v>
      </c>
      <c r="I15" s="14">
        <v>3.62</v>
      </c>
      <c r="J15" s="14">
        <v>3.54</v>
      </c>
      <c r="K15" s="14">
        <v>3.01</v>
      </c>
      <c r="L15" s="15">
        <v>97494519.370000005</v>
      </c>
      <c r="M15" s="16">
        <v>31755181.91</v>
      </c>
      <c r="N15" s="10">
        <v>0</v>
      </c>
      <c r="O15" s="10">
        <v>0</v>
      </c>
      <c r="P15" s="10">
        <v>0</v>
      </c>
      <c r="Q15" s="17" t="s">
        <v>30</v>
      </c>
      <c r="R15" s="10">
        <v>0</v>
      </c>
      <c r="S15" s="18">
        <v>32100085.789999999</v>
      </c>
      <c r="T15" s="19">
        <v>74332787.719999999</v>
      </c>
      <c r="U15" s="20">
        <v>3.6296192852990674</v>
      </c>
      <c r="V15" s="20">
        <v>3.5506548411448344</v>
      </c>
      <c r="W15" s="20">
        <v>3.0198674650578683</v>
      </c>
      <c r="X15" s="21">
        <v>98017996.020000011</v>
      </c>
      <c r="Y15" s="22">
        <v>32278658.560000002</v>
      </c>
      <c r="Z15" s="23">
        <v>0</v>
      </c>
      <c r="AA15" s="23">
        <v>0</v>
      </c>
      <c r="AB15" s="23">
        <v>0</v>
      </c>
      <c r="AC15" s="24" t="s">
        <v>30</v>
      </c>
      <c r="AD15" s="23">
        <v>0</v>
      </c>
      <c r="AE15" s="25">
        <v>32623562.439999998</v>
      </c>
      <c r="AF15" s="26">
        <v>74856264.370000005</v>
      </c>
      <c r="AG15" s="27">
        <v>523476.64999999991</v>
      </c>
    </row>
    <row r="16" spans="1:33" hidden="1">
      <c r="A16" s="10">
        <v>14</v>
      </c>
      <c r="B16" s="10">
        <v>1</v>
      </c>
      <c r="C16" s="11" t="s">
        <v>24</v>
      </c>
      <c r="D16" s="12" t="s">
        <v>72</v>
      </c>
      <c r="E16" s="11" t="s">
        <v>73</v>
      </c>
      <c r="F16" s="11" t="s">
        <v>33</v>
      </c>
      <c r="G16" s="10" t="s">
        <v>41</v>
      </c>
      <c r="H16" s="13" t="s">
        <v>42</v>
      </c>
      <c r="I16" s="14">
        <v>1.53</v>
      </c>
      <c r="J16" s="14">
        <v>1.4</v>
      </c>
      <c r="K16" s="14">
        <v>1.05</v>
      </c>
      <c r="L16" s="15">
        <v>6788695.9199999999</v>
      </c>
      <c r="M16" s="16">
        <v>-8631984.5600000005</v>
      </c>
      <c r="N16" s="10">
        <v>0</v>
      </c>
      <c r="O16" s="10">
        <v>1</v>
      </c>
      <c r="P16" s="10">
        <v>0</v>
      </c>
      <c r="Q16" s="17">
        <v>9.4</v>
      </c>
      <c r="R16" s="10">
        <v>1</v>
      </c>
      <c r="S16" s="18">
        <v>-3128020.78</v>
      </c>
      <c r="T16" s="19">
        <v>477148.74</v>
      </c>
      <c r="U16" s="20">
        <v>1.5813279921282464</v>
      </c>
      <c r="V16" s="20">
        <v>1.454157514670283</v>
      </c>
      <c r="W16" s="20">
        <v>1.0974160835672429</v>
      </c>
      <c r="X16" s="21">
        <v>7422018.5099999979</v>
      </c>
      <c r="Y16" s="22">
        <v>-7998661.9699999988</v>
      </c>
      <c r="Z16" s="23">
        <v>0</v>
      </c>
      <c r="AA16" s="23">
        <v>1</v>
      </c>
      <c r="AB16" s="23">
        <v>0</v>
      </c>
      <c r="AC16" s="24">
        <v>11.1</v>
      </c>
      <c r="AD16" s="23">
        <v>1</v>
      </c>
      <c r="AE16" s="25">
        <v>-2494698.1899999976</v>
      </c>
      <c r="AF16" s="26">
        <v>1110471.33</v>
      </c>
      <c r="AG16" s="27">
        <v>633322.59000000008</v>
      </c>
    </row>
    <row r="17" spans="1:33" hidden="1">
      <c r="A17" s="10">
        <v>15</v>
      </c>
      <c r="B17" s="10">
        <v>1</v>
      </c>
      <c r="C17" s="11" t="s">
        <v>24</v>
      </c>
      <c r="D17" s="12" t="s">
        <v>74</v>
      </c>
      <c r="E17" s="11" t="s">
        <v>75</v>
      </c>
      <c r="F17" s="11" t="s">
        <v>33</v>
      </c>
      <c r="G17" s="10" t="s">
        <v>41</v>
      </c>
      <c r="H17" s="13" t="s">
        <v>42</v>
      </c>
      <c r="I17" s="14">
        <v>1.17</v>
      </c>
      <c r="J17" s="14">
        <v>1.04</v>
      </c>
      <c r="K17" s="14">
        <v>0.72</v>
      </c>
      <c r="L17" s="15">
        <v>1210914.95</v>
      </c>
      <c r="M17" s="16">
        <v>-3639289.12</v>
      </c>
      <c r="N17" s="10">
        <v>2</v>
      </c>
      <c r="O17" s="10">
        <v>1</v>
      </c>
      <c r="P17" s="10">
        <v>1</v>
      </c>
      <c r="Q17" s="17">
        <v>3.9</v>
      </c>
      <c r="R17" s="10">
        <v>4</v>
      </c>
      <c r="S17" s="18">
        <v>350174.82</v>
      </c>
      <c r="T17" s="19">
        <v>-2084519.43</v>
      </c>
      <c r="U17" s="20">
        <v>1.2336836090765475</v>
      </c>
      <c r="V17" s="20">
        <v>1.1020529395074745</v>
      </c>
      <c r="W17" s="20">
        <v>0.77765674534030416</v>
      </c>
      <c r="X17" s="21">
        <v>1622067.580000001</v>
      </c>
      <c r="Y17" s="22">
        <v>-3228136.4900000095</v>
      </c>
      <c r="Z17" s="23">
        <v>2</v>
      </c>
      <c r="AA17" s="23">
        <v>1</v>
      </c>
      <c r="AB17" s="23">
        <v>0</v>
      </c>
      <c r="AC17" s="24">
        <v>6</v>
      </c>
      <c r="AD17" s="23">
        <v>3</v>
      </c>
      <c r="AE17" s="25">
        <v>761327.44999998808</v>
      </c>
      <c r="AF17" s="26">
        <v>-1673366.7999999998</v>
      </c>
      <c r="AG17" s="27">
        <v>411152.63</v>
      </c>
    </row>
    <row r="18" spans="1:33" hidden="1">
      <c r="A18" s="10">
        <v>16</v>
      </c>
      <c r="B18" s="10">
        <v>1</v>
      </c>
      <c r="C18" s="11" t="s">
        <v>24</v>
      </c>
      <c r="D18" s="12" t="s">
        <v>76</v>
      </c>
      <c r="E18" s="11" t="s">
        <v>77</v>
      </c>
      <c r="F18" s="11" t="s">
        <v>33</v>
      </c>
      <c r="G18" s="10" t="s">
        <v>78</v>
      </c>
      <c r="H18" s="13" t="s">
        <v>79</v>
      </c>
      <c r="I18" s="14">
        <v>1.02</v>
      </c>
      <c r="J18" s="14">
        <v>0.87</v>
      </c>
      <c r="K18" s="14">
        <v>0.67</v>
      </c>
      <c r="L18" s="15">
        <v>818477.04</v>
      </c>
      <c r="M18" s="16">
        <v>578628.92000000004</v>
      </c>
      <c r="N18" s="10">
        <v>3</v>
      </c>
      <c r="O18" s="10">
        <v>0</v>
      </c>
      <c r="P18" s="10">
        <v>0</v>
      </c>
      <c r="Q18" s="17" t="s">
        <v>30</v>
      </c>
      <c r="R18" s="10">
        <v>3</v>
      </c>
      <c r="S18" s="18">
        <v>-3921553.55</v>
      </c>
      <c r="T18" s="19">
        <v>-13964434.85</v>
      </c>
      <c r="U18" s="20">
        <v>1.0521692986551521</v>
      </c>
      <c r="V18" s="20">
        <v>0.90267289436157772</v>
      </c>
      <c r="W18" s="20">
        <v>0.70227628043408075</v>
      </c>
      <c r="X18" s="21">
        <v>2177462.4299999997</v>
      </c>
      <c r="Y18" s="22">
        <v>1937614.3099999726</v>
      </c>
      <c r="Z18" s="23">
        <v>3</v>
      </c>
      <c r="AA18" s="23">
        <v>0</v>
      </c>
      <c r="AB18" s="23">
        <v>0</v>
      </c>
      <c r="AC18" s="24" t="s">
        <v>30</v>
      </c>
      <c r="AD18" s="23">
        <v>3</v>
      </c>
      <c r="AE18" s="25">
        <v>-2562568.1599999964</v>
      </c>
      <c r="AF18" s="26">
        <v>-12605449.460000001</v>
      </c>
      <c r="AG18" s="27">
        <v>1358985.39</v>
      </c>
    </row>
    <row r="19" spans="1:33" hidden="1">
      <c r="A19" s="10">
        <v>17</v>
      </c>
      <c r="B19" s="10">
        <v>1</v>
      </c>
      <c r="C19" s="11" t="s">
        <v>24</v>
      </c>
      <c r="D19" s="12" t="s">
        <v>80</v>
      </c>
      <c r="E19" s="11" t="s">
        <v>81</v>
      </c>
      <c r="F19" s="11" t="s">
        <v>33</v>
      </c>
      <c r="G19" s="10" t="s">
        <v>41</v>
      </c>
      <c r="H19" s="13" t="s">
        <v>50</v>
      </c>
      <c r="I19" s="14">
        <v>2.04</v>
      </c>
      <c r="J19" s="14">
        <v>1.89</v>
      </c>
      <c r="K19" s="14">
        <v>0.86</v>
      </c>
      <c r="L19" s="15">
        <v>26627595.41</v>
      </c>
      <c r="M19" s="16">
        <v>135032.49</v>
      </c>
      <c r="N19" s="10">
        <v>0</v>
      </c>
      <c r="O19" s="10">
        <v>0</v>
      </c>
      <c r="P19" s="10">
        <v>0</v>
      </c>
      <c r="Q19" s="17" t="s">
        <v>30</v>
      </c>
      <c r="R19" s="10">
        <v>0</v>
      </c>
      <c r="S19" s="18">
        <v>5555016.9199999999</v>
      </c>
      <c r="T19" s="19">
        <v>-3476259.11</v>
      </c>
      <c r="U19" s="20">
        <v>2.0861561009840868</v>
      </c>
      <c r="V19" s="20">
        <v>1.9308824971973206</v>
      </c>
      <c r="W19" s="20">
        <v>0.90535714952105062</v>
      </c>
      <c r="X19" s="21">
        <v>27690984.319999997</v>
      </c>
      <c r="Y19" s="22">
        <v>1198421.3999999762</v>
      </c>
      <c r="Z19" s="23">
        <v>0</v>
      </c>
      <c r="AA19" s="23">
        <v>0</v>
      </c>
      <c r="AB19" s="23">
        <v>0</v>
      </c>
      <c r="AC19" s="24" t="s">
        <v>30</v>
      </c>
      <c r="AD19" s="23">
        <v>0</v>
      </c>
      <c r="AE19" s="25">
        <v>6618405.8299999833</v>
      </c>
      <c r="AF19" s="26">
        <v>-2412870.1999999993</v>
      </c>
      <c r="AG19" s="27">
        <v>1063388.9099999999</v>
      </c>
    </row>
    <row r="20" spans="1:33" hidden="1">
      <c r="A20" s="10">
        <v>18</v>
      </c>
      <c r="B20" s="10">
        <v>1</v>
      </c>
      <c r="C20" s="11" t="s">
        <v>24</v>
      </c>
      <c r="D20" s="12" t="s">
        <v>82</v>
      </c>
      <c r="E20" s="11" t="s">
        <v>83</v>
      </c>
      <c r="F20" s="11" t="s">
        <v>33</v>
      </c>
      <c r="G20" s="10" t="s">
        <v>84</v>
      </c>
      <c r="H20" s="13" t="s">
        <v>85</v>
      </c>
      <c r="I20" s="14">
        <v>1.1299999999999999</v>
      </c>
      <c r="J20" s="14">
        <v>0.92</v>
      </c>
      <c r="K20" s="14">
        <v>0.6</v>
      </c>
      <c r="L20" s="15">
        <v>699413.52</v>
      </c>
      <c r="M20" s="16">
        <v>-959280.34</v>
      </c>
      <c r="N20" s="10">
        <v>3</v>
      </c>
      <c r="O20" s="10">
        <v>1</v>
      </c>
      <c r="P20" s="10">
        <v>0</v>
      </c>
      <c r="Q20" s="17">
        <v>8.6999999999999993</v>
      </c>
      <c r="R20" s="10">
        <v>4</v>
      </c>
      <c r="S20" s="18">
        <v>3101880.57</v>
      </c>
      <c r="T20" s="19">
        <v>-2237315.7200000002</v>
      </c>
      <c r="U20" s="20">
        <v>1.1329839486248028</v>
      </c>
      <c r="V20" s="20">
        <v>0.92387393935015971</v>
      </c>
      <c r="W20" s="20">
        <v>0.60341985627701988</v>
      </c>
      <c r="X20" s="21">
        <v>699413.52000000048</v>
      </c>
      <c r="Y20" s="22">
        <v>-959280.33999999613</v>
      </c>
      <c r="Z20" s="23">
        <v>3</v>
      </c>
      <c r="AA20" s="23">
        <v>1</v>
      </c>
      <c r="AB20" s="23">
        <v>0</v>
      </c>
      <c r="AC20" s="24">
        <v>8.6999999999999993</v>
      </c>
      <c r="AD20" s="23">
        <v>4</v>
      </c>
      <c r="AE20" s="25">
        <v>3101880.5699999928</v>
      </c>
      <c r="AF20" s="26">
        <v>-2237315.7200000002</v>
      </c>
      <c r="AG20" s="27">
        <v>0</v>
      </c>
    </row>
    <row r="21" spans="1:33" hidden="1">
      <c r="A21" s="10">
        <v>19</v>
      </c>
      <c r="B21" s="10">
        <v>1</v>
      </c>
      <c r="C21" s="11" t="s">
        <v>86</v>
      </c>
      <c r="D21" s="12" t="s">
        <v>87</v>
      </c>
      <c r="E21" s="11" t="s">
        <v>88</v>
      </c>
      <c r="F21" s="11" t="s">
        <v>27</v>
      </c>
      <c r="G21" s="10" t="s">
        <v>89</v>
      </c>
      <c r="H21" s="13" t="s">
        <v>90</v>
      </c>
      <c r="I21" s="14">
        <v>3.56</v>
      </c>
      <c r="J21" s="14">
        <v>3.13</v>
      </c>
      <c r="K21" s="14">
        <v>2.13</v>
      </c>
      <c r="L21" s="15">
        <v>863539939.83000004</v>
      </c>
      <c r="M21" s="16">
        <v>40274121.25</v>
      </c>
      <c r="N21" s="10">
        <v>0</v>
      </c>
      <c r="O21" s="10">
        <v>0</v>
      </c>
      <c r="P21" s="10">
        <v>0</v>
      </c>
      <c r="Q21" s="17" t="s">
        <v>30</v>
      </c>
      <c r="R21" s="10">
        <v>0</v>
      </c>
      <c r="S21" s="18">
        <v>167548546.52000001</v>
      </c>
      <c r="T21" s="19">
        <v>377043783.5</v>
      </c>
      <c r="U21" s="20">
        <v>3.6323669374183258</v>
      </c>
      <c r="V21" s="20">
        <v>3.2070545082624271</v>
      </c>
      <c r="W21" s="20">
        <v>2.2028207591421758</v>
      </c>
      <c r="X21" s="21">
        <v>889222142.4000001</v>
      </c>
      <c r="Y21" s="22">
        <v>65956323.820000172</v>
      </c>
      <c r="Z21" s="23">
        <v>0</v>
      </c>
      <c r="AA21" s="23">
        <v>0</v>
      </c>
      <c r="AB21" s="23">
        <v>0</v>
      </c>
      <c r="AC21" s="24" t="s">
        <v>30</v>
      </c>
      <c r="AD21" s="23">
        <v>0</v>
      </c>
      <c r="AE21" s="25">
        <v>193230749.09000015</v>
      </c>
      <c r="AF21" s="26">
        <v>402725986.07000011</v>
      </c>
      <c r="AG21" s="27">
        <v>25682202.570000004</v>
      </c>
    </row>
    <row r="22" spans="1:33" hidden="1">
      <c r="A22" s="10">
        <v>20</v>
      </c>
      <c r="B22" s="10">
        <v>1</v>
      </c>
      <c r="C22" s="11" t="s">
        <v>86</v>
      </c>
      <c r="D22" s="12" t="s">
        <v>91</v>
      </c>
      <c r="E22" s="11" t="s">
        <v>92</v>
      </c>
      <c r="F22" s="11" t="s">
        <v>93</v>
      </c>
      <c r="G22" s="10" t="s">
        <v>94</v>
      </c>
      <c r="H22" s="13" t="s">
        <v>95</v>
      </c>
      <c r="I22" s="14">
        <v>1.04</v>
      </c>
      <c r="J22" s="14">
        <v>0.87</v>
      </c>
      <c r="K22" s="14">
        <v>0.46</v>
      </c>
      <c r="L22" s="15">
        <v>4747059.53</v>
      </c>
      <c r="M22" s="16">
        <v>-12249631.359999999</v>
      </c>
      <c r="N22" s="10">
        <v>3</v>
      </c>
      <c r="O22" s="10">
        <v>1</v>
      </c>
      <c r="P22" s="10">
        <v>1</v>
      </c>
      <c r="Q22" s="17">
        <v>4.5999999999999996</v>
      </c>
      <c r="R22" s="10">
        <v>5</v>
      </c>
      <c r="S22" s="18">
        <v>24059063.800000001</v>
      </c>
      <c r="T22" s="19">
        <v>-60091393.75</v>
      </c>
      <c r="U22" s="20">
        <v>1.0902582436795185</v>
      </c>
      <c r="V22" s="20">
        <v>0.92466845305001799</v>
      </c>
      <c r="W22" s="20">
        <v>0.5133768964427714</v>
      </c>
      <c r="X22" s="21">
        <v>11241874.449999988</v>
      </c>
      <c r="Y22" s="22">
        <v>-5754816.439999938</v>
      </c>
      <c r="Z22" s="23">
        <v>3</v>
      </c>
      <c r="AA22" s="23">
        <v>1</v>
      </c>
      <c r="AB22" s="23">
        <v>0</v>
      </c>
      <c r="AC22" s="24">
        <v>23.4</v>
      </c>
      <c r="AD22" s="23">
        <v>4</v>
      </c>
      <c r="AE22" s="25">
        <v>30553878.720000029</v>
      </c>
      <c r="AF22" s="26">
        <v>-53596578.830000006</v>
      </c>
      <c r="AG22" s="27">
        <v>6494814.9200000009</v>
      </c>
    </row>
    <row r="23" spans="1:33" hidden="1">
      <c r="A23" s="10">
        <v>21</v>
      </c>
      <c r="B23" s="10">
        <v>1</v>
      </c>
      <c r="C23" s="11" t="s">
        <v>86</v>
      </c>
      <c r="D23" s="12" t="s">
        <v>96</v>
      </c>
      <c r="E23" s="11" t="s">
        <v>97</v>
      </c>
      <c r="F23" s="11" t="s">
        <v>33</v>
      </c>
      <c r="G23" s="10" t="s">
        <v>98</v>
      </c>
      <c r="H23" s="13" t="s">
        <v>50</v>
      </c>
      <c r="I23" s="14">
        <v>3.05</v>
      </c>
      <c r="J23" s="14">
        <v>2.82</v>
      </c>
      <c r="K23" s="14">
        <v>2.5499999999999998</v>
      </c>
      <c r="L23" s="15">
        <v>25146234.07</v>
      </c>
      <c r="M23" s="16">
        <v>-3338107.89</v>
      </c>
      <c r="N23" s="10">
        <v>0</v>
      </c>
      <c r="O23" s="10">
        <v>1</v>
      </c>
      <c r="P23" s="10">
        <v>0</v>
      </c>
      <c r="Q23" s="17">
        <v>90.3</v>
      </c>
      <c r="R23" s="10">
        <v>1</v>
      </c>
      <c r="S23" s="18">
        <v>8561476.1099999994</v>
      </c>
      <c r="T23" s="19">
        <v>19061689.030000001</v>
      </c>
      <c r="U23" s="20">
        <v>3.0930206882092248</v>
      </c>
      <c r="V23" s="20">
        <v>2.8709294119819395</v>
      </c>
      <c r="W23" s="20">
        <v>2.5978878833319277</v>
      </c>
      <c r="X23" s="21">
        <v>25720530.979999997</v>
      </c>
      <c r="Y23" s="22">
        <v>-2763810.9800000042</v>
      </c>
      <c r="Z23" s="23">
        <v>0</v>
      </c>
      <c r="AA23" s="23">
        <v>1</v>
      </c>
      <c r="AB23" s="23">
        <v>0</v>
      </c>
      <c r="AC23" s="24">
        <v>111.6</v>
      </c>
      <c r="AD23" s="23">
        <v>1</v>
      </c>
      <c r="AE23" s="25">
        <v>9135773.0199999958</v>
      </c>
      <c r="AF23" s="26">
        <v>19635985.939999998</v>
      </c>
      <c r="AG23" s="27">
        <v>574296.91</v>
      </c>
    </row>
    <row r="24" spans="1:33" hidden="1">
      <c r="A24" s="10">
        <v>22</v>
      </c>
      <c r="B24" s="10">
        <v>1</v>
      </c>
      <c r="C24" s="11" t="s">
        <v>86</v>
      </c>
      <c r="D24" s="12" t="s">
        <v>99</v>
      </c>
      <c r="E24" s="11" t="s">
        <v>100</v>
      </c>
      <c r="F24" s="11" t="s">
        <v>33</v>
      </c>
      <c r="G24" s="10" t="s">
        <v>101</v>
      </c>
      <c r="H24" s="13" t="s">
        <v>35</v>
      </c>
      <c r="I24" s="14">
        <v>6.12</v>
      </c>
      <c r="J24" s="14">
        <v>5.93</v>
      </c>
      <c r="K24" s="14">
        <v>5.67</v>
      </c>
      <c r="L24" s="15">
        <v>114600879.43000001</v>
      </c>
      <c r="M24" s="16">
        <v>10278877.880000001</v>
      </c>
      <c r="N24" s="10">
        <v>0</v>
      </c>
      <c r="O24" s="10">
        <v>0</v>
      </c>
      <c r="P24" s="10">
        <v>0</v>
      </c>
      <c r="Q24" s="17" t="s">
        <v>30</v>
      </c>
      <c r="R24" s="10">
        <v>0</v>
      </c>
      <c r="S24" s="18">
        <v>16239476.01</v>
      </c>
      <c r="T24" s="19">
        <v>104218057.70999999</v>
      </c>
      <c r="U24" s="20">
        <v>6.1749049999411145</v>
      </c>
      <c r="V24" s="20">
        <v>5.9863302635648843</v>
      </c>
      <c r="W24" s="20">
        <v>5.723182289697986</v>
      </c>
      <c r="X24" s="21">
        <v>115837371.27999999</v>
      </c>
      <c r="Y24" s="22">
        <v>11515369.729999989</v>
      </c>
      <c r="Z24" s="23">
        <v>0</v>
      </c>
      <c r="AA24" s="23">
        <v>0</v>
      </c>
      <c r="AB24" s="23">
        <v>0</v>
      </c>
      <c r="AC24" s="24" t="s">
        <v>30</v>
      </c>
      <c r="AD24" s="23">
        <v>0</v>
      </c>
      <c r="AE24" s="25">
        <v>17475967.859999985</v>
      </c>
      <c r="AF24" s="26">
        <v>105454549.56</v>
      </c>
      <c r="AG24" s="27">
        <v>1236491.8500000001</v>
      </c>
    </row>
    <row r="25" spans="1:33" hidden="1">
      <c r="A25" s="10">
        <v>23</v>
      </c>
      <c r="B25" s="10">
        <v>1</v>
      </c>
      <c r="C25" s="11" t="s">
        <v>86</v>
      </c>
      <c r="D25" s="12" t="s">
        <v>102</v>
      </c>
      <c r="E25" s="11" t="s">
        <v>103</v>
      </c>
      <c r="F25" s="11" t="s">
        <v>33</v>
      </c>
      <c r="G25" s="10" t="s">
        <v>49</v>
      </c>
      <c r="H25" s="13" t="s">
        <v>50</v>
      </c>
      <c r="I25" s="14">
        <v>1.1299999999999999</v>
      </c>
      <c r="J25" s="14">
        <v>1.01</v>
      </c>
      <c r="K25" s="14">
        <v>0.71</v>
      </c>
      <c r="L25" s="15">
        <v>4377941.2699999996</v>
      </c>
      <c r="M25" s="16">
        <v>2139497.41</v>
      </c>
      <c r="N25" s="10">
        <v>2</v>
      </c>
      <c r="O25" s="10">
        <v>0</v>
      </c>
      <c r="P25" s="10">
        <v>0</v>
      </c>
      <c r="Q25" s="17" t="s">
        <v>30</v>
      </c>
      <c r="R25" s="10">
        <v>2</v>
      </c>
      <c r="S25" s="18">
        <v>5756126.3099999996</v>
      </c>
      <c r="T25" s="19">
        <v>-10404014.1</v>
      </c>
      <c r="U25" s="20">
        <v>1.1680111770660693</v>
      </c>
      <c r="V25" s="20">
        <v>1.0496430920619138</v>
      </c>
      <c r="W25" s="20">
        <v>0.74331776494507817</v>
      </c>
      <c r="X25" s="21">
        <v>5631197.5</v>
      </c>
      <c r="Y25" s="22">
        <v>3392753.6399999857</v>
      </c>
      <c r="Z25" s="23">
        <v>2</v>
      </c>
      <c r="AA25" s="23">
        <v>0</v>
      </c>
      <c r="AB25" s="23">
        <v>0</v>
      </c>
      <c r="AC25" s="24" t="s">
        <v>30</v>
      </c>
      <c r="AD25" s="23">
        <v>2</v>
      </c>
      <c r="AE25" s="25">
        <v>7009382.5399999619</v>
      </c>
      <c r="AF25" s="26">
        <v>-9150757.8699999973</v>
      </c>
      <c r="AG25" s="27">
        <v>1253256.23</v>
      </c>
    </row>
    <row r="26" spans="1:33" hidden="1">
      <c r="A26" s="10">
        <v>24</v>
      </c>
      <c r="B26" s="10">
        <v>1</v>
      </c>
      <c r="C26" s="11" t="s">
        <v>86</v>
      </c>
      <c r="D26" s="12" t="s">
        <v>104</v>
      </c>
      <c r="E26" s="11" t="s">
        <v>105</v>
      </c>
      <c r="F26" s="11" t="s">
        <v>33</v>
      </c>
      <c r="G26" s="10" t="s">
        <v>106</v>
      </c>
      <c r="H26" s="13" t="s">
        <v>50</v>
      </c>
      <c r="I26" s="14">
        <v>0.8</v>
      </c>
      <c r="J26" s="14">
        <v>0.67</v>
      </c>
      <c r="K26" s="14">
        <v>0.57999999999999996</v>
      </c>
      <c r="L26" s="15">
        <v>-8481999.8399999999</v>
      </c>
      <c r="M26" s="16">
        <v>-7630780.3300000001</v>
      </c>
      <c r="N26" s="10">
        <v>3</v>
      </c>
      <c r="O26" s="10">
        <v>2</v>
      </c>
      <c r="P26" s="10">
        <v>2</v>
      </c>
      <c r="Q26" s="17" t="s">
        <v>30</v>
      </c>
      <c r="R26" s="10">
        <v>7</v>
      </c>
      <c r="S26" s="18">
        <v>-3355465.58</v>
      </c>
      <c r="T26" s="19">
        <v>-17905739.280000001</v>
      </c>
      <c r="U26" s="20">
        <v>0.81837307030413542</v>
      </c>
      <c r="V26" s="20">
        <v>0.68816566396104362</v>
      </c>
      <c r="W26" s="20">
        <v>0.59859893580154255</v>
      </c>
      <c r="X26" s="21">
        <v>-7522793.8700000048</v>
      </c>
      <c r="Y26" s="22">
        <v>-6671574.3600000143</v>
      </c>
      <c r="Z26" s="23">
        <v>3</v>
      </c>
      <c r="AA26" s="23">
        <v>2</v>
      </c>
      <c r="AB26" s="23">
        <v>2</v>
      </c>
      <c r="AC26" s="24" t="s">
        <v>30</v>
      </c>
      <c r="AD26" s="23">
        <v>7</v>
      </c>
      <c r="AE26" s="25">
        <v>-2396259.6100000143</v>
      </c>
      <c r="AF26" s="26">
        <v>-16946533.310000002</v>
      </c>
      <c r="AG26" s="27">
        <v>959205.9700000002</v>
      </c>
    </row>
    <row r="27" spans="1:33" hidden="1">
      <c r="A27" s="10">
        <v>25</v>
      </c>
      <c r="B27" s="10">
        <v>1</v>
      </c>
      <c r="C27" s="11" t="s">
        <v>86</v>
      </c>
      <c r="D27" s="12" t="s">
        <v>107</v>
      </c>
      <c r="E27" s="11" t="s">
        <v>108</v>
      </c>
      <c r="F27" s="11" t="s">
        <v>33</v>
      </c>
      <c r="G27" s="10" t="s">
        <v>109</v>
      </c>
      <c r="H27" s="13" t="s">
        <v>42</v>
      </c>
      <c r="I27" s="14">
        <v>1.19</v>
      </c>
      <c r="J27" s="14">
        <v>1.1299999999999999</v>
      </c>
      <c r="K27" s="14">
        <v>0.99</v>
      </c>
      <c r="L27" s="15">
        <v>4579493.54</v>
      </c>
      <c r="M27" s="16">
        <v>3849060.92</v>
      </c>
      <c r="N27" s="10">
        <v>1</v>
      </c>
      <c r="O27" s="10">
        <v>0</v>
      </c>
      <c r="P27" s="10">
        <v>0</v>
      </c>
      <c r="Q27" s="17" t="s">
        <v>30</v>
      </c>
      <c r="R27" s="10">
        <v>1</v>
      </c>
      <c r="S27" s="18">
        <v>4843349.3099999996</v>
      </c>
      <c r="T27" s="19">
        <v>-581371.6</v>
      </c>
      <c r="U27" s="20">
        <v>1.2089844689929687</v>
      </c>
      <c r="V27" s="20">
        <v>1.149553162792277</v>
      </c>
      <c r="W27" s="20">
        <v>1.0123692812532867</v>
      </c>
      <c r="X27" s="21">
        <v>5041007.0799999982</v>
      </c>
      <c r="Y27" s="22">
        <v>4310574.4600000083</v>
      </c>
      <c r="Z27" s="23">
        <v>1</v>
      </c>
      <c r="AA27" s="23">
        <v>0</v>
      </c>
      <c r="AB27" s="23">
        <v>0</v>
      </c>
      <c r="AC27" s="24" t="s">
        <v>30</v>
      </c>
      <c r="AD27" s="23">
        <v>1</v>
      </c>
      <c r="AE27" s="25">
        <v>5304862.8500000089</v>
      </c>
      <c r="AF27" s="26">
        <v>-119858.06000000238</v>
      </c>
      <c r="AG27" s="27">
        <v>461513.54</v>
      </c>
    </row>
    <row r="28" spans="1:33" hidden="1">
      <c r="A28" s="10">
        <v>26</v>
      </c>
      <c r="B28" s="10">
        <v>1</v>
      </c>
      <c r="C28" s="11" t="s">
        <v>86</v>
      </c>
      <c r="D28" s="12" t="s">
        <v>110</v>
      </c>
      <c r="E28" s="11" t="s">
        <v>111</v>
      </c>
      <c r="F28" s="11" t="s">
        <v>93</v>
      </c>
      <c r="G28" s="10" t="s">
        <v>112</v>
      </c>
      <c r="H28" s="13" t="s">
        <v>95</v>
      </c>
      <c r="I28" s="14">
        <v>0.99</v>
      </c>
      <c r="J28" s="14">
        <v>0.81</v>
      </c>
      <c r="K28" s="14">
        <v>0.32</v>
      </c>
      <c r="L28" s="15">
        <v>-1622945.29</v>
      </c>
      <c r="M28" s="16">
        <v>4008497.27</v>
      </c>
      <c r="N28" s="10">
        <v>3</v>
      </c>
      <c r="O28" s="10">
        <v>1</v>
      </c>
      <c r="P28" s="10">
        <v>1</v>
      </c>
      <c r="Q28" s="17">
        <v>4.8</v>
      </c>
      <c r="R28" s="10">
        <v>5</v>
      </c>
      <c r="S28" s="18">
        <v>30450336.050000001</v>
      </c>
      <c r="T28" s="19">
        <v>-99577541.239999995</v>
      </c>
      <c r="U28" s="20">
        <v>1.0114763259305233</v>
      </c>
      <c r="V28" s="20">
        <v>0.8282069819129626</v>
      </c>
      <c r="W28" s="20">
        <v>0.34218246297376453</v>
      </c>
      <c r="X28" s="21">
        <v>1679619.2700000107</v>
      </c>
      <c r="Y28" s="22">
        <v>7311061.8299999237</v>
      </c>
      <c r="Z28" s="23">
        <v>3</v>
      </c>
      <c r="AA28" s="23">
        <v>0</v>
      </c>
      <c r="AB28" s="23">
        <v>0</v>
      </c>
      <c r="AC28" s="24" t="s">
        <v>30</v>
      </c>
      <c r="AD28" s="23">
        <v>3</v>
      </c>
      <c r="AE28" s="25">
        <v>33752900.609999895</v>
      </c>
      <c r="AF28" s="26">
        <v>-96274976.679999992</v>
      </c>
      <c r="AG28" s="27">
        <v>3302564.5599999996</v>
      </c>
    </row>
    <row r="29" spans="1:33" hidden="1">
      <c r="A29" s="10">
        <v>27</v>
      </c>
      <c r="B29" s="10">
        <v>1</v>
      </c>
      <c r="C29" s="11" t="s">
        <v>86</v>
      </c>
      <c r="D29" s="12" t="s">
        <v>113</v>
      </c>
      <c r="E29" s="11" t="s">
        <v>114</v>
      </c>
      <c r="F29" s="11" t="s">
        <v>33</v>
      </c>
      <c r="G29" s="10" t="s">
        <v>115</v>
      </c>
      <c r="H29" s="13" t="s">
        <v>50</v>
      </c>
      <c r="I29" s="14">
        <v>1.07</v>
      </c>
      <c r="J29" s="14">
        <v>0.96</v>
      </c>
      <c r="K29" s="14">
        <v>0.81</v>
      </c>
      <c r="L29" s="15">
        <v>3051853.38</v>
      </c>
      <c r="M29" s="16">
        <v>-7057678.9800000004</v>
      </c>
      <c r="N29" s="10">
        <v>2</v>
      </c>
      <c r="O29" s="10">
        <v>1</v>
      </c>
      <c r="P29" s="10">
        <v>1</v>
      </c>
      <c r="Q29" s="17">
        <v>5.0999999999999996</v>
      </c>
      <c r="R29" s="10">
        <v>4</v>
      </c>
      <c r="S29" s="18">
        <v>5162543</v>
      </c>
      <c r="T29" s="19">
        <v>-8584409.0099999998</v>
      </c>
      <c r="U29" s="20">
        <v>1.1074519769509812</v>
      </c>
      <c r="V29" s="20">
        <v>0.98951786119964269</v>
      </c>
      <c r="W29" s="20">
        <v>0.84024711628559368</v>
      </c>
      <c r="X29" s="21">
        <v>4396402.6699999943</v>
      </c>
      <c r="Y29" s="22">
        <v>-5713129.6899999976</v>
      </c>
      <c r="Z29" s="23">
        <v>2</v>
      </c>
      <c r="AA29" s="23">
        <v>1</v>
      </c>
      <c r="AB29" s="23">
        <v>0</v>
      </c>
      <c r="AC29" s="24">
        <v>9.1999999999999993</v>
      </c>
      <c r="AD29" s="23">
        <v>3</v>
      </c>
      <c r="AE29" s="25">
        <v>6507092.2899999917</v>
      </c>
      <c r="AF29" s="26">
        <v>-7239859.7200000063</v>
      </c>
      <c r="AG29" s="27">
        <v>1344549.2899999998</v>
      </c>
    </row>
    <row r="30" spans="1:33" hidden="1">
      <c r="A30" s="10">
        <v>28</v>
      </c>
      <c r="B30" s="10">
        <v>1</v>
      </c>
      <c r="C30" s="11" t="s">
        <v>86</v>
      </c>
      <c r="D30" s="12" t="s">
        <v>116</v>
      </c>
      <c r="E30" s="11" t="s">
        <v>117</v>
      </c>
      <c r="F30" s="11" t="s">
        <v>33</v>
      </c>
      <c r="G30" s="10" t="s">
        <v>118</v>
      </c>
      <c r="H30" s="13" t="s">
        <v>50</v>
      </c>
      <c r="I30" s="14">
        <v>0.67</v>
      </c>
      <c r="J30" s="14">
        <v>0.54</v>
      </c>
      <c r="K30" s="14">
        <v>0.36</v>
      </c>
      <c r="L30" s="15">
        <v>-10948089.199999999</v>
      </c>
      <c r="M30" s="16">
        <v>1541135.23</v>
      </c>
      <c r="N30" s="10">
        <v>3</v>
      </c>
      <c r="O30" s="10">
        <v>1</v>
      </c>
      <c r="P30" s="10">
        <v>2</v>
      </c>
      <c r="Q30" s="17">
        <v>85.2</v>
      </c>
      <c r="R30" s="10">
        <v>6</v>
      </c>
      <c r="S30" s="18">
        <v>1806388.15</v>
      </c>
      <c r="T30" s="19">
        <v>-21648856.609999999</v>
      </c>
      <c r="U30" s="20">
        <v>0.69700485992205041</v>
      </c>
      <c r="V30" s="20">
        <v>0.56754063273996025</v>
      </c>
      <c r="W30" s="20">
        <v>0.38199665503396651</v>
      </c>
      <c r="X30" s="21">
        <v>-10075794.910000004</v>
      </c>
      <c r="Y30" s="22">
        <v>2413429.5200000107</v>
      </c>
      <c r="Z30" s="23">
        <v>3</v>
      </c>
      <c r="AA30" s="23">
        <v>1</v>
      </c>
      <c r="AB30" s="23">
        <v>2</v>
      </c>
      <c r="AC30" s="24">
        <v>50</v>
      </c>
      <c r="AD30" s="23">
        <v>6</v>
      </c>
      <c r="AE30" s="25">
        <v>2678682.4400000125</v>
      </c>
      <c r="AF30" s="26">
        <v>-20776562.32</v>
      </c>
      <c r="AG30" s="27">
        <v>872294.29</v>
      </c>
    </row>
    <row r="31" spans="1:33" hidden="1">
      <c r="A31" s="10">
        <v>29</v>
      </c>
      <c r="B31" s="10">
        <v>1</v>
      </c>
      <c r="C31" s="11" t="s">
        <v>86</v>
      </c>
      <c r="D31" s="12" t="s">
        <v>119</v>
      </c>
      <c r="E31" s="11" t="s">
        <v>120</v>
      </c>
      <c r="F31" s="11" t="s">
        <v>33</v>
      </c>
      <c r="G31" s="10" t="s">
        <v>121</v>
      </c>
      <c r="H31" s="13" t="s">
        <v>46</v>
      </c>
      <c r="I31" s="14">
        <v>0.79</v>
      </c>
      <c r="J31" s="14">
        <v>0.68</v>
      </c>
      <c r="K31" s="14">
        <v>0.35</v>
      </c>
      <c r="L31" s="15">
        <v>-30094923.010000002</v>
      </c>
      <c r="M31" s="16">
        <v>5615218.4800000004</v>
      </c>
      <c r="N31" s="10">
        <v>3</v>
      </c>
      <c r="O31" s="10">
        <v>1</v>
      </c>
      <c r="P31" s="10">
        <v>2</v>
      </c>
      <c r="Q31" s="17">
        <v>64.3</v>
      </c>
      <c r="R31" s="10">
        <v>6</v>
      </c>
      <c r="S31" s="18">
        <v>11633767.83</v>
      </c>
      <c r="T31" s="19">
        <v>-95223421.920000002</v>
      </c>
      <c r="U31" s="20">
        <v>0.81290957788919882</v>
      </c>
      <c r="V31" s="20">
        <v>0.69618422834679372</v>
      </c>
      <c r="W31" s="20">
        <v>0.37205293931966632</v>
      </c>
      <c r="X31" s="21">
        <v>-27236845.599999994</v>
      </c>
      <c r="Y31" s="22">
        <v>8473295.8899999857</v>
      </c>
      <c r="Z31" s="23">
        <v>3</v>
      </c>
      <c r="AA31" s="23">
        <v>1</v>
      </c>
      <c r="AB31" s="23">
        <v>2</v>
      </c>
      <c r="AC31" s="24">
        <v>38.5</v>
      </c>
      <c r="AD31" s="23">
        <v>6</v>
      </c>
      <c r="AE31" s="25">
        <v>14491845.24000001</v>
      </c>
      <c r="AF31" s="26">
        <v>-92365344.50999999</v>
      </c>
      <c r="AG31" s="27">
        <v>2858077.4099999997</v>
      </c>
    </row>
    <row r="32" spans="1:33" hidden="1">
      <c r="A32" s="10">
        <v>30</v>
      </c>
      <c r="B32" s="10">
        <v>1</v>
      </c>
      <c r="C32" s="11" t="s">
        <v>86</v>
      </c>
      <c r="D32" s="12" t="s">
        <v>122</v>
      </c>
      <c r="E32" s="11" t="s">
        <v>123</v>
      </c>
      <c r="F32" s="11" t="s">
        <v>33</v>
      </c>
      <c r="G32" s="10" t="s">
        <v>41</v>
      </c>
      <c r="H32" s="13" t="s">
        <v>50</v>
      </c>
      <c r="I32" s="14">
        <v>0.83</v>
      </c>
      <c r="J32" s="14">
        <v>0.73</v>
      </c>
      <c r="K32" s="14">
        <v>0.6</v>
      </c>
      <c r="L32" s="15">
        <v>-6766124.1699999999</v>
      </c>
      <c r="M32" s="16">
        <v>-1026700.93</v>
      </c>
      <c r="N32" s="10">
        <v>3</v>
      </c>
      <c r="O32" s="10">
        <v>2</v>
      </c>
      <c r="P32" s="10">
        <v>2</v>
      </c>
      <c r="Q32" s="17" t="s">
        <v>30</v>
      </c>
      <c r="R32" s="10">
        <v>7</v>
      </c>
      <c r="S32" s="18">
        <v>5403095.7699999996</v>
      </c>
      <c r="T32" s="19">
        <v>-16197109.4</v>
      </c>
      <c r="U32" s="20">
        <v>0.85083645276854181</v>
      </c>
      <c r="V32" s="20">
        <v>0.75161948568286108</v>
      </c>
      <c r="W32" s="20">
        <v>0.62194006276622416</v>
      </c>
      <c r="X32" s="21">
        <v>-5951817.6899999976</v>
      </c>
      <c r="Y32" s="22">
        <v>-212394.45000001788</v>
      </c>
      <c r="Z32" s="23">
        <v>3</v>
      </c>
      <c r="AA32" s="23">
        <v>2</v>
      </c>
      <c r="AB32" s="23">
        <v>2</v>
      </c>
      <c r="AC32" s="24" t="s">
        <v>30</v>
      </c>
      <c r="AD32" s="23">
        <v>7</v>
      </c>
      <c r="AE32" s="25">
        <v>6217402.25</v>
      </c>
      <c r="AF32" s="26">
        <v>-15382802.919999998</v>
      </c>
      <c r="AG32" s="27">
        <v>814306.48000000021</v>
      </c>
    </row>
    <row r="33" spans="1:33" hidden="1">
      <c r="A33" s="10">
        <v>31</v>
      </c>
      <c r="B33" s="10">
        <v>1</v>
      </c>
      <c r="C33" s="11" t="s">
        <v>86</v>
      </c>
      <c r="D33" s="12" t="s">
        <v>124</v>
      </c>
      <c r="E33" s="11" t="s">
        <v>125</v>
      </c>
      <c r="F33" s="11" t="s">
        <v>33</v>
      </c>
      <c r="G33" s="10" t="s">
        <v>126</v>
      </c>
      <c r="H33" s="13" t="s">
        <v>54</v>
      </c>
      <c r="I33" s="14">
        <v>0.78</v>
      </c>
      <c r="J33" s="14">
        <v>0.71</v>
      </c>
      <c r="K33" s="14">
        <v>0.47</v>
      </c>
      <c r="L33" s="15">
        <v>-32182826.5</v>
      </c>
      <c r="M33" s="16">
        <v>-2654162.5099999998</v>
      </c>
      <c r="N33" s="10">
        <v>3</v>
      </c>
      <c r="O33" s="10">
        <v>2</v>
      </c>
      <c r="P33" s="10">
        <v>2</v>
      </c>
      <c r="Q33" s="17" t="s">
        <v>30</v>
      </c>
      <c r="R33" s="10">
        <v>7</v>
      </c>
      <c r="S33" s="18">
        <v>27947225.260000002</v>
      </c>
      <c r="T33" s="19">
        <v>-78702839.540000007</v>
      </c>
      <c r="U33" s="20">
        <v>0.80685500472170801</v>
      </c>
      <c r="V33" s="20">
        <v>0.73617741459832409</v>
      </c>
      <c r="W33" s="20">
        <v>0.49768259507869578</v>
      </c>
      <c r="X33" s="21">
        <v>-28328829.01000002</v>
      </c>
      <c r="Y33" s="22">
        <v>1199834.9800000191</v>
      </c>
      <c r="Z33" s="23">
        <v>3</v>
      </c>
      <c r="AA33" s="23">
        <v>1</v>
      </c>
      <c r="AB33" s="23">
        <v>2</v>
      </c>
      <c r="AC33" s="24">
        <v>283.3</v>
      </c>
      <c r="AD33" s="23">
        <v>6</v>
      </c>
      <c r="AE33" s="25">
        <v>31801222.75</v>
      </c>
      <c r="AF33" s="26">
        <v>-74848842.050000012</v>
      </c>
      <c r="AG33" s="27">
        <v>3853997.49</v>
      </c>
    </row>
    <row r="34" spans="1:33" hidden="1">
      <c r="A34" s="10">
        <v>32</v>
      </c>
      <c r="B34" s="10">
        <v>1</v>
      </c>
      <c r="C34" s="11" t="s">
        <v>86</v>
      </c>
      <c r="D34" s="12" t="s">
        <v>127</v>
      </c>
      <c r="E34" s="11" t="s">
        <v>128</v>
      </c>
      <c r="F34" s="11" t="s">
        <v>33</v>
      </c>
      <c r="G34" s="10" t="s">
        <v>129</v>
      </c>
      <c r="H34" s="13" t="s">
        <v>79</v>
      </c>
      <c r="I34" s="14">
        <v>0.73</v>
      </c>
      <c r="J34" s="14">
        <v>0.63</v>
      </c>
      <c r="K34" s="14">
        <v>0.49</v>
      </c>
      <c r="L34" s="15">
        <v>-19269204.870000001</v>
      </c>
      <c r="M34" s="16">
        <v>1813960.33</v>
      </c>
      <c r="N34" s="10">
        <v>3</v>
      </c>
      <c r="O34" s="10">
        <v>1</v>
      </c>
      <c r="P34" s="10">
        <v>2</v>
      </c>
      <c r="Q34" s="17">
        <v>127.4</v>
      </c>
      <c r="R34" s="10">
        <v>6</v>
      </c>
      <c r="S34" s="18">
        <v>2260750.38</v>
      </c>
      <c r="T34" s="19">
        <v>-37212145.479999997</v>
      </c>
      <c r="U34" s="20">
        <v>0.75822802655787669</v>
      </c>
      <c r="V34" s="20">
        <v>0.65653494595614303</v>
      </c>
      <c r="W34" s="20">
        <v>0.51600431757702292</v>
      </c>
      <c r="X34" s="21">
        <v>-17406635.419999987</v>
      </c>
      <c r="Y34" s="22">
        <v>3676529.7800000012</v>
      </c>
      <c r="Z34" s="23">
        <v>3</v>
      </c>
      <c r="AA34" s="23">
        <v>1</v>
      </c>
      <c r="AB34" s="23">
        <v>2</v>
      </c>
      <c r="AC34" s="24">
        <v>56.8</v>
      </c>
      <c r="AD34" s="23">
        <v>6</v>
      </c>
      <c r="AE34" s="25">
        <v>4123319.8299999833</v>
      </c>
      <c r="AF34" s="26">
        <v>-35349576.029999994</v>
      </c>
      <c r="AG34" s="27">
        <v>1862569.4499999997</v>
      </c>
    </row>
    <row r="35" spans="1:33" hidden="1">
      <c r="A35" s="10">
        <v>33</v>
      </c>
      <c r="B35" s="10">
        <v>1</v>
      </c>
      <c r="C35" s="11" t="s">
        <v>86</v>
      </c>
      <c r="D35" s="12" t="s">
        <v>130</v>
      </c>
      <c r="E35" s="11" t="s">
        <v>131</v>
      </c>
      <c r="F35" s="11" t="s">
        <v>33</v>
      </c>
      <c r="G35" s="10" t="s">
        <v>132</v>
      </c>
      <c r="H35" s="13" t="s">
        <v>50</v>
      </c>
      <c r="I35" s="14">
        <v>1.03</v>
      </c>
      <c r="J35" s="14">
        <v>0.94</v>
      </c>
      <c r="K35" s="14">
        <v>0.81</v>
      </c>
      <c r="L35" s="15">
        <v>796950.12</v>
      </c>
      <c r="M35" s="16">
        <v>-1582688.05</v>
      </c>
      <c r="N35" s="10">
        <v>2</v>
      </c>
      <c r="O35" s="10">
        <v>1</v>
      </c>
      <c r="P35" s="10">
        <v>0</v>
      </c>
      <c r="Q35" s="17">
        <v>6</v>
      </c>
      <c r="R35" s="10">
        <v>3</v>
      </c>
      <c r="S35" s="18">
        <v>3230637.57</v>
      </c>
      <c r="T35" s="19">
        <v>-5247192.24</v>
      </c>
      <c r="U35" s="20">
        <v>1.0710107189293068</v>
      </c>
      <c r="V35" s="20">
        <v>0.98467709305426598</v>
      </c>
      <c r="W35" s="20">
        <v>0.84892380154832059</v>
      </c>
      <c r="X35" s="21">
        <v>1876435.2800000012</v>
      </c>
      <c r="Y35" s="22">
        <v>-503202.8900000155</v>
      </c>
      <c r="Z35" s="23">
        <v>2</v>
      </c>
      <c r="AA35" s="23">
        <v>1</v>
      </c>
      <c r="AB35" s="23">
        <v>0</v>
      </c>
      <c r="AC35" s="24">
        <v>44.7</v>
      </c>
      <c r="AD35" s="23">
        <v>3</v>
      </c>
      <c r="AE35" s="25">
        <v>4310122.7299999893</v>
      </c>
      <c r="AF35" s="26">
        <v>-4167707.0799999982</v>
      </c>
      <c r="AG35" s="27">
        <v>1079485.1600000001</v>
      </c>
    </row>
    <row r="36" spans="1:33" hidden="1">
      <c r="A36" s="10">
        <v>34</v>
      </c>
      <c r="B36" s="10">
        <v>1</v>
      </c>
      <c r="C36" s="11" t="s">
        <v>86</v>
      </c>
      <c r="D36" s="12" t="s">
        <v>133</v>
      </c>
      <c r="E36" s="11" t="s">
        <v>134</v>
      </c>
      <c r="F36" s="11" t="s">
        <v>33</v>
      </c>
      <c r="G36" s="10" t="s">
        <v>41</v>
      </c>
      <c r="H36" s="13" t="s">
        <v>42</v>
      </c>
      <c r="I36" s="14">
        <v>0.93</v>
      </c>
      <c r="J36" s="14">
        <v>0.82</v>
      </c>
      <c r="K36" s="14">
        <v>0.74</v>
      </c>
      <c r="L36" s="15">
        <v>-1538419.18</v>
      </c>
      <c r="M36" s="16">
        <v>10829585.17</v>
      </c>
      <c r="N36" s="10">
        <v>3</v>
      </c>
      <c r="O36" s="10">
        <v>1</v>
      </c>
      <c r="P36" s="10">
        <v>0</v>
      </c>
      <c r="Q36" s="17">
        <v>1.7</v>
      </c>
      <c r="R36" s="10">
        <v>4</v>
      </c>
      <c r="S36" s="18">
        <v>12099326.98</v>
      </c>
      <c r="T36" s="19">
        <v>-5600316.1299999999</v>
      </c>
      <c r="U36" s="20">
        <v>0.96274007121741867</v>
      </c>
      <c r="V36" s="20">
        <v>0.85185951751473643</v>
      </c>
      <c r="W36" s="20">
        <v>0.76989077021761176</v>
      </c>
      <c r="X36" s="21">
        <v>-817256.83999999985</v>
      </c>
      <c r="Y36" s="22">
        <v>11550747.510000005</v>
      </c>
      <c r="Z36" s="23">
        <v>3</v>
      </c>
      <c r="AA36" s="23">
        <v>1</v>
      </c>
      <c r="AB36" s="23">
        <v>0</v>
      </c>
      <c r="AC36" s="24">
        <v>0.8</v>
      </c>
      <c r="AD36" s="23">
        <v>4</v>
      </c>
      <c r="AE36" s="25">
        <v>12820489.319999993</v>
      </c>
      <c r="AF36" s="26">
        <v>-4879153.790000001</v>
      </c>
      <c r="AG36" s="27">
        <v>721162.34000000008</v>
      </c>
    </row>
    <row r="37" spans="1:33" hidden="1">
      <c r="A37" s="10">
        <v>35</v>
      </c>
      <c r="B37" s="10">
        <v>1</v>
      </c>
      <c r="C37" s="11" t="s">
        <v>86</v>
      </c>
      <c r="D37" s="12" t="s">
        <v>135</v>
      </c>
      <c r="E37" s="11" t="s">
        <v>136</v>
      </c>
      <c r="F37" s="11" t="s">
        <v>33</v>
      </c>
      <c r="G37" s="10" t="s">
        <v>41</v>
      </c>
      <c r="H37" s="13" t="s">
        <v>50</v>
      </c>
      <c r="I37" s="14">
        <v>4.41</v>
      </c>
      <c r="J37" s="14">
        <v>4.1900000000000004</v>
      </c>
      <c r="K37" s="14">
        <v>4</v>
      </c>
      <c r="L37" s="15">
        <v>69490839.319999993</v>
      </c>
      <c r="M37" s="16">
        <v>-6141164.6600000001</v>
      </c>
      <c r="N37" s="10">
        <v>0</v>
      </c>
      <c r="O37" s="10">
        <v>1</v>
      </c>
      <c r="P37" s="10">
        <v>0</v>
      </c>
      <c r="Q37" s="17">
        <v>135.69999999999999</v>
      </c>
      <c r="R37" s="10">
        <v>1</v>
      </c>
      <c r="S37" s="18">
        <v>5578876.4500000002</v>
      </c>
      <c r="T37" s="19">
        <v>60636942.93</v>
      </c>
      <c r="U37" s="20">
        <v>4.4523476319981823</v>
      </c>
      <c r="V37" s="20">
        <v>4.2324859332514064</v>
      </c>
      <c r="W37" s="20">
        <v>4.0386134231295472</v>
      </c>
      <c r="X37" s="21">
        <v>70352246.13000001</v>
      </c>
      <c r="Y37" s="22">
        <v>-5279757.849999994</v>
      </c>
      <c r="Z37" s="23">
        <v>0</v>
      </c>
      <c r="AA37" s="23">
        <v>1</v>
      </c>
      <c r="AB37" s="23">
        <v>0</v>
      </c>
      <c r="AC37" s="24">
        <v>159.80000000000001</v>
      </c>
      <c r="AD37" s="23">
        <v>1</v>
      </c>
      <c r="AE37" s="25">
        <v>6440283.2600000203</v>
      </c>
      <c r="AF37" s="26">
        <v>61498349.74000001</v>
      </c>
      <c r="AG37" s="27">
        <v>861406.80999999994</v>
      </c>
    </row>
    <row r="38" spans="1:33" hidden="1">
      <c r="A38" s="10">
        <v>36</v>
      </c>
      <c r="B38" s="10">
        <v>1</v>
      </c>
      <c r="C38" s="11" t="s">
        <v>86</v>
      </c>
      <c r="D38" s="12" t="s">
        <v>137</v>
      </c>
      <c r="E38" s="11" t="s">
        <v>138</v>
      </c>
      <c r="F38" s="11" t="s">
        <v>33</v>
      </c>
      <c r="G38" s="10" t="s">
        <v>139</v>
      </c>
      <c r="H38" s="13" t="s">
        <v>50</v>
      </c>
      <c r="I38" s="14">
        <v>1.02</v>
      </c>
      <c r="J38" s="14">
        <v>0.96</v>
      </c>
      <c r="K38" s="14">
        <v>0.54</v>
      </c>
      <c r="L38" s="15">
        <v>965891.52</v>
      </c>
      <c r="M38" s="16">
        <v>9313829.2200000007</v>
      </c>
      <c r="N38" s="10">
        <v>3</v>
      </c>
      <c r="O38" s="10">
        <v>0</v>
      </c>
      <c r="P38" s="10">
        <v>0</v>
      </c>
      <c r="Q38" s="17" t="s">
        <v>30</v>
      </c>
      <c r="R38" s="10">
        <v>3</v>
      </c>
      <c r="S38" s="18">
        <v>12604542.029999999</v>
      </c>
      <c r="T38" s="19">
        <v>-19798699.16</v>
      </c>
      <c r="U38" s="20">
        <v>1.0434736282857759</v>
      </c>
      <c r="V38" s="20">
        <v>0.98320579316415524</v>
      </c>
      <c r="W38" s="20">
        <v>0.56258528224554105</v>
      </c>
      <c r="X38" s="21">
        <v>1900401.4299999997</v>
      </c>
      <c r="Y38" s="22">
        <v>10248339.129999995</v>
      </c>
      <c r="Z38" s="23">
        <v>3</v>
      </c>
      <c r="AA38" s="23">
        <v>0</v>
      </c>
      <c r="AB38" s="23">
        <v>0</v>
      </c>
      <c r="AC38" s="24" t="s">
        <v>30</v>
      </c>
      <c r="AD38" s="23">
        <v>3</v>
      </c>
      <c r="AE38" s="25">
        <v>13539051.939999998</v>
      </c>
      <c r="AF38" s="26">
        <v>-18864189.25</v>
      </c>
      <c r="AG38" s="27">
        <v>934509.91</v>
      </c>
    </row>
    <row r="39" spans="1:33" hidden="1">
      <c r="A39" s="10">
        <v>37</v>
      </c>
      <c r="B39" s="10">
        <v>1</v>
      </c>
      <c r="C39" s="11" t="s">
        <v>86</v>
      </c>
      <c r="D39" s="12" t="s">
        <v>140</v>
      </c>
      <c r="E39" s="11" t="s">
        <v>141</v>
      </c>
      <c r="F39" s="11" t="s">
        <v>33</v>
      </c>
      <c r="G39" s="10" t="s">
        <v>142</v>
      </c>
      <c r="H39" s="13" t="s">
        <v>42</v>
      </c>
      <c r="I39" s="14">
        <v>2.15</v>
      </c>
      <c r="J39" s="14">
        <v>2.09</v>
      </c>
      <c r="K39" s="14">
        <v>2.0499999999999998</v>
      </c>
      <c r="L39" s="15">
        <v>58183416.780000001</v>
      </c>
      <c r="M39" s="16">
        <v>520173.87</v>
      </c>
      <c r="N39" s="10">
        <v>0</v>
      </c>
      <c r="O39" s="10">
        <v>0</v>
      </c>
      <c r="P39" s="10">
        <v>0</v>
      </c>
      <c r="Q39" s="17" t="s">
        <v>30</v>
      </c>
      <c r="R39" s="10">
        <v>0</v>
      </c>
      <c r="S39" s="18">
        <v>7023126.1299999999</v>
      </c>
      <c r="T39" s="19">
        <v>52647949.130000003</v>
      </c>
      <c r="U39" s="20">
        <v>2.1576058109089074</v>
      </c>
      <c r="V39" s="20">
        <v>2.0987309189486503</v>
      </c>
      <c r="W39" s="20">
        <v>2.0516265855618627</v>
      </c>
      <c r="X39" s="21">
        <v>58448397.370000005</v>
      </c>
      <c r="Y39" s="22">
        <v>785154.45999999344</v>
      </c>
      <c r="Z39" s="23">
        <v>0</v>
      </c>
      <c r="AA39" s="23">
        <v>0</v>
      </c>
      <c r="AB39" s="23">
        <v>0</v>
      </c>
      <c r="AC39" s="24" t="s">
        <v>30</v>
      </c>
      <c r="AD39" s="23">
        <v>0</v>
      </c>
      <c r="AE39" s="25">
        <v>7288106.7199999988</v>
      </c>
      <c r="AF39" s="26">
        <v>52912929.719999999</v>
      </c>
      <c r="AG39" s="27">
        <v>264980.58999999997</v>
      </c>
    </row>
    <row r="40" spans="1:33" hidden="1">
      <c r="A40" s="10">
        <v>38</v>
      </c>
      <c r="B40" s="10">
        <v>1</v>
      </c>
      <c r="C40" s="11" t="s">
        <v>86</v>
      </c>
      <c r="D40" s="12" t="s">
        <v>143</v>
      </c>
      <c r="E40" s="11" t="s">
        <v>144</v>
      </c>
      <c r="F40" s="11" t="s">
        <v>33</v>
      </c>
      <c r="G40" s="10" t="s">
        <v>145</v>
      </c>
      <c r="H40" s="13" t="s">
        <v>50</v>
      </c>
      <c r="I40" s="14">
        <v>1.38</v>
      </c>
      <c r="J40" s="14">
        <v>1.1599999999999999</v>
      </c>
      <c r="K40" s="14">
        <v>0.96</v>
      </c>
      <c r="L40" s="15">
        <v>6463723.9800000004</v>
      </c>
      <c r="M40" s="16">
        <v>1050631.29</v>
      </c>
      <c r="N40" s="10">
        <v>1</v>
      </c>
      <c r="O40" s="10">
        <v>0</v>
      </c>
      <c r="P40" s="10">
        <v>0</v>
      </c>
      <c r="Q40" s="17" t="s">
        <v>30</v>
      </c>
      <c r="R40" s="10">
        <v>1</v>
      </c>
      <c r="S40" s="18">
        <v>2340283.23</v>
      </c>
      <c r="T40" s="19">
        <v>-777977.18</v>
      </c>
      <c r="U40" s="20">
        <v>1.4200191302494152</v>
      </c>
      <c r="V40" s="20">
        <v>1.1940090181889322</v>
      </c>
      <c r="W40" s="20">
        <v>0.99845565220904964</v>
      </c>
      <c r="X40" s="21">
        <v>7081662.9400000013</v>
      </c>
      <c r="Y40" s="22">
        <v>1668570.25</v>
      </c>
      <c r="Z40" s="23">
        <v>1</v>
      </c>
      <c r="AA40" s="23">
        <v>0</v>
      </c>
      <c r="AB40" s="23">
        <v>0</v>
      </c>
      <c r="AC40" s="24" t="s">
        <v>30</v>
      </c>
      <c r="AD40" s="23">
        <v>1</v>
      </c>
      <c r="AE40" s="25">
        <v>2958222.1899999976</v>
      </c>
      <c r="AF40" s="26">
        <v>-160038.22000000067</v>
      </c>
      <c r="AG40" s="27">
        <v>617938.96000000008</v>
      </c>
    </row>
    <row r="41" spans="1:33" hidden="1">
      <c r="A41" s="10">
        <v>39</v>
      </c>
      <c r="B41" s="10">
        <v>1</v>
      </c>
      <c r="C41" s="11" t="s">
        <v>86</v>
      </c>
      <c r="D41" s="12" t="s">
        <v>146</v>
      </c>
      <c r="E41" s="11" t="s">
        <v>147</v>
      </c>
      <c r="F41" s="11" t="s">
        <v>33</v>
      </c>
      <c r="G41" s="10" t="s">
        <v>41</v>
      </c>
      <c r="H41" s="13" t="s">
        <v>42</v>
      </c>
      <c r="I41" s="14">
        <v>0.99</v>
      </c>
      <c r="J41" s="14">
        <v>0.94</v>
      </c>
      <c r="K41" s="14">
        <v>0.79</v>
      </c>
      <c r="L41" s="15">
        <v>-185670.27</v>
      </c>
      <c r="M41" s="16">
        <v>3365163.28</v>
      </c>
      <c r="N41" s="10">
        <v>3</v>
      </c>
      <c r="O41" s="10">
        <v>1</v>
      </c>
      <c r="P41" s="10">
        <v>0</v>
      </c>
      <c r="Q41" s="17">
        <v>0.6</v>
      </c>
      <c r="R41" s="10">
        <v>4</v>
      </c>
      <c r="S41" s="18">
        <v>5885846.9800000004</v>
      </c>
      <c r="T41" s="19">
        <v>-4078169.07</v>
      </c>
      <c r="U41" s="20">
        <v>1.03898981977779</v>
      </c>
      <c r="V41" s="20">
        <v>0.99000942455110053</v>
      </c>
      <c r="W41" s="20">
        <v>0.83988730209269635</v>
      </c>
      <c r="X41" s="21">
        <v>674581.66000000015</v>
      </c>
      <c r="Y41" s="22">
        <v>4225415.2100000083</v>
      </c>
      <c r="Z41" s="23">
        <v>2</v>
      </c>
      <c r="AA41" s="23">
        <v>0</v>
      </c>
      <c r="AB41" s="23">
        <v>0</v>
      </c>
      <c r="AC41" s="24" t="s">
        <v>30</v>
      </c>
      <c r="AD41" s="23">
        <v>2</v>
      </c>
      <c r="AE41" s="25">
        <v>6746098.9099999964</v>
      </c>
      <c r="AF41" s="26">
        <v>-3217917.1400000006</v>
      </c>
      <c r="AG41" s="27">
        <v>860251.92999999993</v>
      </c>
    </row>
    <row r="42" spans="1:33" hidden="1">
      <c r="A42" s="10">
        <v>40</v>
      </c>
      <c r="B42" s="10">
        <v>1</v>
      </c>
      <c r="C42" s="11" t="s">
        <v>86</v>
      </c>
      <c r="D42" s="12" t="s">
        <v>148</v>
      </c>
      <c r="E42" s="11" t="s">
        <v>149</v>
      </c>
      <c r="F42" s="11" t="s">
        <v>33</v>
      </c>
      <c r="G42" s="10" t="s">
        <v>150</v>
      </c>
      <c r="H42" s="13" t="s">
        <v>42</v>
      </c>
      <c r="I42" s="14">
        <v>1.08</v>
      </c>
      <c r="J42" s="14">
        <v>0.98</v>
      </c>
      <c r="K42" s="14">
        <v>0.73</v>
      </c>
      <c r="L42" s="15">
        <v>1320586.3999999999</v>
      </c>
      <c r="M42" s="16">
        <v>2597491.04</v>
      </c>
      <c r="N42" s="10">
        <v>3</v>
      </c>
      <c r="O42" s="10">
        <v>0</v>
      </c>
      <c r="P42" s="10">
        <v>0</v>
      </c>
      <c r="Q42" s="17" t="s">
        <v>30</v>
      </c>
      <c r="R42" s="10">
        <v>3</v>
      </c>
      <c r="S42" s="18">
        <v>4359648.9400000004</v>
      </c>
      <c r="T42" s="19">
        <v>-4924823</v>
      </c>
      <c r="U42" s="20">
        <v>1.1106731647479862</v>
      </c>
      <c r="V42" s="20">
        <v>1.0190622773179334</v>
      </c>
      <c r="W42" s="20">
        <v>0.7698851979549004</v>
      </c>
      <c r="X42" s="21">
        <v>1948036.5600000024</v>
      </c>
      <c r="Y42" s="22">
        <v>3224941.200000003</v>
      </c>
      <c r="Z42" s="23">
        <v>2</v>
      </c>
      <c r="AA42" s="23">
        <v>0</v>
      </c>
      <c r="AB42" s="23">
        <v>0</v>
      </c>
      <c r="AC42" s="24" t="s">
        <v>30</v>
      </c>
      <c r="AD42" s="23">
        <v>2</v>
      </c>
      <c r="AE42" s="25">
        <v>4987099.099999994</v>
      </c>
      <c r="AF42" s="26">
        <v>-4297372.839999998</v>
      </c>
      <c r="AG42" s="27">
        <v>627450.15999999992</v>
      </c>
    </row>
    <row r="43" spans="1:33" hidden="1">
      <c r="A43" s="10">
        <v>41</v>
      </c>
      <c r="B43" s="10">
        <v>1</v>
      </c>
      <c r="C43" s="11" t="s">
        <v>86</v>
      </c>
      <c r="D43" s="12" t="s">
        <v>151</v>
      </c>
      <c r="E43" s="11" t="s">
        <v>152</v>
      </c>
      <c r="F43" s="11" t="s">
        <v>33</v>
      </c>
      <c r="G43" s="10" t="s">
        <v>41</v>
      </c>
      <c r="H43" s="13" t="s">
        <v>42</v>
      </c>
      <c r="I43" s="14">
        <v>0.82</v>
      </c>
      <c r="J43" s="14">
        <v>0.73</v>
      </c>
      <c r="K43" s="14">
        <v>0.69</v>
      </c>
      <c r="L43" s="15">
        <v>-4474597.82</v>
      </c>
      <c r="M43" s="16">
        <v>1246322.26</v>
      </c>
      <c r="N43" s="10">
        <v>3</v>
      </c>
      <c r="O43" s="10">
        <v>1</v>
      </c>
      <c r="P43" s="10">
        <v>2</v>
      </c>
      <c r="Q43" s="17">
        <v>43</v>
      </c>
      <c r="R43" s="10">
        <v>6</v>
      </c>
      <c r="S43" s="18">
        <v>3815146.69</v>
      </c>
      <c r="T43" s="19">
        <v>-8044366.6900000004</v>
      </c>
      <c r="U43" s="20">
        <v>0.83514055234416085</v>
      </c>
      <c r="V43" s="20">
        <v>0.74735520902259667</v>
      </c>
      <c r="W43" s="20">
        <v>0.70205161388834736</v>
      </c>
      <c r="X43" s="21">
        <v>-4127094.5399999991</v>
      </c>
      <c r="Y43" s="22">
        <v>1593825.5400000066</v>
      </c>
      <c r="Z43" s="23">
        <v>3</v>
      </c>
      <c r="AA43" s="23">
        <v>1</v>
      </c>
      <c r="AB43" s="23">
        <v>2</v>
      </c>
      <c r="AC43" s="24">
        <v>31</v>
      </c>
      <c r="AD43" s="23">
        <v>6</v>
      </c>
      <c r="AE43" s="25">
        <v>4162649.9699999988</v>
      </c>
      <c r="AF43" s="26">
        <v>-7696863.4099999964</v>
      </c>
      <c r="AG43" s="27">
        <v>347503.28</v>
      </c>
    </row>
    <row r="44" spans="1:33" hidden="1">
      <c r="A44" s="10">
        <v>42</v>
      </c>
      <c r="B44" s="10">
        <v>1</v>
      </c>
      <c r="C44" s="11" t="s">
        <v>86</v>
      </c>
      <c r="D44" s="12" t="s">
        <v>153</v>
      </c>
      <c r="E44" s="11" t="s">
        <v>154</v>
      </c>
      <c r="F44" s="11" t="s">
        <v>33</v>
      </c>
      <c r="G44" s="10" t="s">
        <v>155</v>
      </c>
      <c r="H44" s="13" t="s">
        <v>85</v>
      </c>
      <c r="I44" s="14">
        <v>0.66</v>
      </c>
      <c r="J44" s="14">
        <v>0.59</v>
      </c>
      <c r="K44" s="14">
        <v>0.27</v>
      </c>
      <c r="L44" s="15">
        <v>-5608431.8899999997</v>
      </c>
      <c r="M44" s="16">
        <v>-5017948.42</v>
      </c>
      <c r="N44" s="10">
        <v>3</v>
      </c>
      <c r="O44" s="10">
        <v>2</v>
      </c>
      <c r="P44" s="10">
        <v>2</v>
      </c>
      <c r="Q44" s="17" t="s">
        <v>30</v>
      </c>
      <c r="R44" s="10">
        <v>7</v>
      </c>
      <c r="S44" s="18">
        <v>-88697.14</v>
      </c>
      <c r="T44" s="19">
        <v>-12061671.58</v>
      </c>
      <c r="U44" s="20">
        <v>0.67178834219877492</v>
      </c>
      <c r="V44" s="20">
        <v>0.60486595169052904</v>
      </c>
      <c r="W44" s="20">
        <v>0.28149003764945574</v>
      </c>
      <c r="X44" s="21">
        <v>-5426652.4099999983</v>
      </c>
      <c r="Y44" s="22">
        <v>-4836168.9400000051</v>
      </c>
      <c r="Z44" s="23">
        <v>3</v>
      </c>
      <c r="AA44" s="23">
        <v>2</v>
      </c>
      <c r="AB44" s="23">
        <v>2</v>
      </c>
      <c r="AC44" s="24" t="s">
        <v>30</v>
      </c>
      <c r="AD44" s="23">
        <v>7</v>
      </c>
      <c r="AE44" s="25">
        <v>93082.339999996126</v>
      </c>
      <c r="AF44" s="26">
        <v>-11879892.1</v>
      </c>
      <c r="AG44" s="27">
        <v>181779.47999999998</v>
      </c>
    </row>
    <row r="45" spans="1:33" hidden="1">
      <c r="A45" s="10">
        <v>43</v>
      </c>
      <c r="B45" s="10">
        <v>1</v>
      </c>
      <c r="C45" s="11" t="s">
        <v>156</v>
      </c>
      <c r="D45" s="12" t="s">
        <v>157</v>
      </c>
      <c r="E45" s="11" t="s">
        <v>158</v>
      </c>
      <c r="F45" s="11" t="s">
        <v>93</v>
      </c>
      <c r="G45" s="10" t="s">
        <v>159</v>
      </c>
      <c r="H45" s="13" t="s">
        <v>160</v>
      </c>
      <c r="I45" s="14">
        <v>1.73</v>
      </c>
      <c r="J45" s="14">
        <v>1.43</v>
      </c>
      <c r="K45" s="14">
        <v>0.7</v>
      </c>
      <c r="L45" s="15">
        <v>145003461.74000001</v>
      </c>
      <c r="M45" s="16">
        <v>-13081224.550000001</v>
      </c>
      <c r="N45" s="10">
        <v>1</v>
      </c>
      <c r="O45" s="10">
        <v>1</v>
      </c>
      <c r="P45" s="10">
        <v>0</v>
      </c>
      <c r="Q45" s="17">
        <v>133</v>
      </c>
      <c r="R45" s="10">
        <v>2</v>
      </c>
      <c r="S45" s="18">
        <v>55612043.780000001</v>
      </c>
      <c r="T45" s="19">
        <v>-58621399.399999999</v>
      </c>
      <c r="U45" s="20">
        <v>1.8047657192429034</v>
      </c>
      <c r="V45" s="20">
        <v>1.5070832633284665</v>
      </c>
      <c r="W45" s="20">
        <v>0.7765940879125548</v>
      </c>
      <c r="X45" s="21">
        <v>159380242.03000003</v>
      </c>
      <c r="Y45" s="22">
        <v>1295555.7400000095</v>
      </c>
      <c r="Z45" s="23">
        <v>1</v>
      </c>
      <c r="AA45" s="23">
        <v>0</v>
      </c>
      <c r="AB45" s="23">
        <v>0</v>
      </c>
      <c r="AC45" s="24" t="s">
        <v>30</v>
      </c>
      <c r="AD45" s="23">
        <v>1</v>
      </c>
      <c r="AE45" s="25">
        <v>69988824.070000172</v>
      </c>
      <c r="AF45" s="26">
        <v>-44244619.110000014</v>
      </c>
      <c r="AG45" s="27">
        <v>14376780.290000001</v>
      </c>
    </row>
    <row r="46" spans="1:33" hidden="1">
      <c r="A46" s="10">
        <v>44</v>
      </c>
      <c r="B46" s="10">
        <v>1</v>
      </c>
      <c r="C46" s="11" t="s">
        <v>156</v>
      </c>
      <c r="D46" s="12" t="s">
        <v>161</v>
      </c>
      <c r="E46" s="11" t="s">
        <v>162</v>
      </c>
      <c r="F46" s="11" t="s">
        <v>33</v>
      </c>
      <c r="G46" s="10" t="s">
        <v>69</v>
      </c>
      <c r="H46" s="13" t="s">
        <v>42</v>
      </c>
      <c r="I46" s="14">
        <v>2.5499999999999998</v>
      </c>
      <c r="J46" s="14">
        <v>2.44</v>
      </c>
      <c r="K46" s="14">
        <v>2.17</v>
      </c>
      <c r="L46" s="15">
        <v>7144684.0999999996</v>
      </c>
      <c r="M46" s="16">
        <v>5340933.76</v>
      </c>
      <c r="N46" s="10">
        <v>0</v>
      </c>
      <c r="O46" s="10">
        <v>0</v>
      </c>
      <c r="P46" s="10">
        <v>0</v>
      </c>
      <c r="Q46" s="17" t="s">
        <v>30</v>
      </c>
      <c r="R46" s="10">
        <v>0</v>
      </c>
      <c r="S46" s="18">
        <v>7125502.4000000004</v>
      </c>
      <c r="T46" s="19">
        <v>5419945.96</v>
      </c>
      <c r="U46" s="20">
        <v>2.6152500407586801</v>
      </c>
      <c r="V46" s="20">
        <v>2.5040465011307083</v>
      </c>
      <c r="W46" s="20">
        <v>2.2419992728447227</v>
      </c>
      <c r="X46" s="21">
        <v>7463838.2300000004</v>
      </c>
      <c r="Y46" s="22">
        <v>5660087.890000008</v>
      </c>
      <c r="Z46" s="23">
        <v>0</v>
      </c>
      <c r="AA46" s="23">
        <v>0</v>
      </c>
      <c r="AB46" s="23">
        <v>0</v>
      </c>
      <c r="AC46" s="24" t="s">
        <v>30</v>
      </c>
      <c r="AD46" s="23">
        <v>0</v>
      </c>
      <c r="AE46" s="25">
        <v>7444656.5300000086</v>
      </c>
      <c r="AF46" s="26">
        <v>5739100.0899999999</v>
      </c>
      <c r="AG46" s="27">
        <v>319154.12999999995</v>
      </c>
    </row>
    <row r="47" spans="1:33" hidden="1">
      <c r="A47" s="10">
        <v>45</v>
      </c>
      <c r="B47" s="10">
        <v>1</v>
      </c>
      <c r="C47" s="11" t="s">
        <v>156</v>
      </c>
      <c r="D47" s="12" t="s">
        <v>163</v>
      </c>
      <c r="E47" s="11" t="s">
        <v>164</v>
      </c>
      <c r="F47" s="11" t="s">
        <v>33</v>
      </c>
      <c r="G47" s="10" t="s">
        <v>41</v>
      </c>
      <c r="H47" s="13" t="s">
        <v>42</v>
      </c>
      <c r="I47" s="14">
        <v>3.99</v>
      </c>
      <c r="J47" s="14">
        <v>3.83</v>
      </c>
      <c r="K47" s="14">
        <v>3.44</v>
      </c>
      <c r="L47" s="15">
        <v>11629791.01</v>
      </c>
      <c r="M47" s="16">
        <v>4080895.57</v>
      </c>
      <c r="N47" s="10">
        <v>0</v>
      </c>
      <c r="O47" s="10">
        <v>0</v>
      </c>
      <c r="P47" s="10">
        <v>0</v>
      </c>
      <c r="Q47" s="17" t="s">
        <v>30</v>
      </c>
      <c r="R47" s="10">
        <v>0</v>
      </c>
      <c r="S47" s="18">
        <v>6283105.75</v>
      </c>
      <c r="T47" s="19">
        <v>9490383.5600000005</v>
      </c>
      <c r="U47" s="20">
        <v>4.0549697232252848</v>
      </c>
      <c r="V47" s="20">
        <v>3.8998816159051386</v>
      </c>
      <c r="W47" s="20">
        <v>3.505751271915448</v>
      </c>
      <c r="X47" s="21">
        <v>11900228.3375</v>
      </c>
      <c r="Y47" s="22">
        <v>4351332.8975000009</v>
      </c>
      <c r="Z47" s="23">
        <v>0</v>
      </c>
      <c r="AA47" s="23">
        <v>0</v>
      </c>
      <c r="AB47" s="23">
        <v>0</v>
      </c>
      <c r="AC47" s="24" t="s">
        <v>30</v>
      </c>
      <c r="AD47" s="23">
        <v>0</v>
      </c>
      <c r="AE47" s="25">
        <v>6553543.0775000006</v>
      </c>
      <c r="AF47" s="26">
        <v>9760820.8900000006</v>
      </c>
      <c r="AG47" s="27">
        <v>270437.33</v>
      </c>
    </row>
    <row r="48" spans="1:33" hidden="1">
      <c r="A48" s="10">
        <v>46</v>
      </c>
      <c r="B48" s="10">
        <v>1</v>
      </c>
      <c r="C48" s="11" t="s">
        <v>156</v>
      </c>
      <c r="D48" s="12" t="s">
        <v>165</v>
      </c>
      <c r="E48" s="11" t="s">
        <v>166</v>
      </c>
      <c r="F48" s="11" t="s">
        <v>33</v>
      </c>
      <c r="G48" s="10" t="s">
        <v>167</v>
      </c>
      <c r="H48" s="13" t="s">
        <v>42</v>
      </c>
      <c r="I48" s="14">
        <v>2.9</v>
      </c>
      <c r="J48" s="14">
        <v>2.54</v>
      </c>
      <c r="K48" s="14">
        <v>2</v>
      </c>
      <c r="L48" s="15">
        <v>9476957.6699999999</v>
      </c>
      <c r="M48" s="16">
        <v>9142337.1999999993</v>
      </c>
      <c r="N48" s="10">
        <v>0</v>
      </c>
      <c r="O48" s="10">
        <v>0</v>
      </c>
      <c r="P48" s="10">
        <v>0</v>
      </c>
      <c r="Q48" s="17" t="s">
        <v>30</v>
      </c>
      <c r="R48" s="10">
        <v>0</v>
      </c>
      <c r="S48" s="18">
        <v>9478534.1300000008</v>
      </c>
      <c r="T48" s="19">
        <v>5172143.25</v>
      </c>
      <c r="U48" s="20">
        <v>2.9906698325931078</v>
      </c>
      <c r="V48" s="20">
        <v>2.6390084491589167</v>
      </c>
      <c r="W48" s="20">
        <v>2.0985383565669515</v>
      </c>
      <c r="X48" s="21">
        <v>9954066.6799999997</v>
      </c>
      <c r="Y48" s="22">
        <v>9619446.2100000083</v>
      </c>
      <c r="Z48" s="23">
        <v>0</v>
      </c>
      <c r="AA48" s="23">
        <v>0</v>
      </c>
      <c r="AB48" s="23">
        <v>0</v>
      </c>
      <c r="AC48" s="24" t="s">
        <v>30</v>
      </c>
      <c r="AD48" s="23">
        <v>0</v>
      </c>
      <c r="AE48" s="25">
        <v>9955643.1400000006</v>
      </c>
      <c r="AF48" s="26">
        <v>5649252.2599999998</v>
      </c>
      <c r="AG48" s="27">
        <v>477109.01</v>
      </c>
    </row>
    <row r="49" spans="1:33" hidden="1">
      <c r="A49" s="10">
        <v>47</v>
      </c>
      <c r="B49" s="10">
        <v>1</v>
      </c>
      <c r="C49" s="11" t="s">
        <v>156</v>
      </c>
      <c r="D49" s="12" t="s">
        <v>168</v>
      </c>
      <c r="E49" s="11" t="s">
        <v>169</v>
      </c>
      <c r="F49" s="11" t="s">
        <v>33</v>
      </c>
      <c r="G49" s="10" t="s">
        <v>170</v>
      </c>
      <c r="H49" s="13" t="s">
        <v>50</v>
      </c>
      <c r="I49" s="14">
        <v>1.02</v>
      </c>
      <c r="J49" s="14">
        <v>0.82</v>
      </c>
      <c r="K49" s="14">
        <v>0.48</v>
      </c>
      <c r="L49" s="15">
        <v>198078.48</v>
      </c>
      <c r="M49" s="16">
        <v>-5682422.8399999999</v>
      </c>
      <c r="N49" s="10">
        <v>3</v>
      </c>
      <c r="O49" s="10">
        <v>1</v>
      </c>
      <c r="P49" s="10">
        <v>2</v>
      </c>
      <c r="Q49" s="17">
        <v>0.4</v>
      </c>
      <c r="R49" s="10">
        <v>6</v>
      </c>
      <c r="S49" s="18">
        <v>-379551.2</v>
      </c>
      <c r="T49" s="19">
        <v>-6429775.8099999996</v>
      </c>
      <c r="U49" s="20">
        <v>1.0805929099927361</v>
      </c>
      <c r="V49" s="20">
        <v>0.88700364886395011</v>
      </c>
      <c r="W49" s="20">
        <v>0.54527260648965836</v>
      </c>
      <c r="X49" s="21">
        <v>997828.8900000006</v>
      </c>
      <c r="Y49" s="22">
        <v>-4882672.4300000072</v>
      </c>
      <c r="Z49" s="23">
        <v>3</v>
      </c>
      <c r="AA49" s="23">
        <v>1</v>
      </c>
      <c r="AB49" s="23">
        <v>2</v>
      </c>
      <c r="AC49" s="24">
        <v>2.4</v>
      </c>
      <c r="AD49" s="23">
        <v>6</v>
      </c>
      <c r="AE49" s="25">
        <v>420199.20999997854</v>
      </c>
      <c r="AF49" s="26">
        <v>-5630025.4000000004</v>
      </c>
      <c r="AG49" s="27">
        <v>799750.4099999998</v>
      </c>
    </row>
    <row r="50" spans="1:33" hidden="1">
      <c r="A50" s="10">
        <v>48</v>
      </c>
      <c r="B50" s="10">
        <v>1</v>
      </c>
      <c r="C50" s="11" t="s">
        <v>156</v>
      </c>
      <c r="D50" s="12" t="s">
        <v>171</v>
      </c>
      <c r="E50" s="11" t="s">
        <v>172</v>
      </c>
      <c r="F50" s="11" t="s">
        <v>33</v>
      </c>
      <c r="G50" s="10" t="s">
        <v>173</v>
      </c>
      <c r="H50" s="13" t="s">
        <v>50</v>
      </c>
      <c r="I50" s="14">
        <v>1.1000000000000001</v>
      </c>
      <c r="J50" s="14">
        <v>0.93</v>
      </c>
      <c r="K50" s="14">
        <v>0.71</v>
      </c>
      <c r="L50" s="15">
        <v>2010909.32</v>
      </c>
      <c r="M50" s="16">
        <v>-8752625.0999999996</v>
      </c>
      <c r="N50" s="10">
        <v>3</v>
      </c>
      <c r="O50" s="10">
        <v>1</v>
      </c>
      <c r="P50" s="10">
        <v>2</v>
      </c>
      <c r="Q50" s="17">
        <v>2.7</v>
      </c>
      <c r="R50" s="10">
        <v>6</v>
      </c>
      <c r="S50" s="18">
        <v>-3028865.34</v>
      </c>
      <c r="T50" s="19">
        <v>-5942512.3700000001</v>
      </c>
      <c r="U50" s="20">
        <v>1.1660188694476035</v>
      </c>
      <c r="V50" s="20">
        <v>0.99407861998850766</v>
      </c>
      <c r="W50" s="20">
        <v>0.77367960493131238</v>
      </c>
      <c r="X50" s="21">
        <v>3365500.7199999988</v>
      </c>
      <c r="Y50" s="22">
        <v>-7398033.7000000179</v>
      </c>
      <c r="Z50" s="23">
        <v>3</v>
      </c>
      <c r="AA50" s="23">
        <v>1</v>
      </c>
      <c r="AB50" s="23">
        <v>1</v>
      </c>
      <c r="AC50" s="24">
        <v>5.4</v>
      </c>
      <c r="AD50" s="23">
        <v>5</v>
      </c>
      <c r="AE50" s="25">
        <v>-1674273.9399999976</v>
      </c>
      <c r="AF50" s="26">
        <v>-4587920.9699999988</v>
      </c>
      <c r="AG50" s="27">
        <v>1354591.4000000001</v>
      </c>
    </row>
    <row r="51" spans="1:33" hidden="1">
      <c r="A51" s="10">
        <v>49</v>
      </c>
      <c r="B51" s="10">
        <v>1</v>
      </c>
      <c r="C51" s="11" t="s">
        <v>156</v>
      </c>
      <c r="D51" s="12" t="s">
        <v>174</v>
      </c>
      <c r="E51" s="11" t="s">
        <v>175</v>
      </c>
      <c r="F51" s="11" t="s">
        <v>33</v>
      </c>
      <c r="G51" s="10" t="s">
        <v>41</v>
      </c>
      <c r="H51" s="13" t="s">
        <v>42</v>
      </c>
      <c r="I51" s="14">
        <v>5.15</v>
      </c>
      <c r="J51" s="14">
        <v>4.87</v>
      </c>
      <c r="K51" s="14">
        <v>4.45</v>
      </c>
      <c r="L51" s="15">
        <v>16109159.609999999</v>
      </c>
      <c r="M51" s="16">
        <v>-2248677.7599999998</v>
      </c>
      <c r="N51" s="10">
        <v>0</v>
      </c>
      <c r="O51" s="10">
        <v>1</v>
      </c>
      <c r="P51" s="10">
        <v>0</v>
      </c>
      <c r="Q51" s="17">
        <v>85.9</v>
      </c>
      <c r="R51" s="10">
        <v>1</v>
      </c>
      <c r="S51" s="18">
        <v>-1101193.3500000001</v>
      </c>
      <c r="T51" s="19">
        <v>13475594.59</v>
      </c>
      <c r="U51" s="20">
        <v>5.255843042308725</v>
      </c>
      <c r="V51" s="20">
        <v>4.9738147759181688</v>
      </c>
      <c r="W51" s="20">
        <v>4.551349460262073</v>
      </c>
      <c r="X51" s="21">
        <v>16506176.459999999</v>
      </c>
      <c r="Y51" s="22">
        <v>-1851660.9099999964</v>
      </c>
      <c r="Z51" s="23">
        <v>0</v>
      </c>
      <c r="AA51" s="23">
        <v>1</v>
      </c>
      <c r="AB51" s="23">
        <v>0</v>
      </c>
      <c r="AC51" s="24">
        <v>106.9</v>
      </c>
      <c r="AD51" s="23">
        <v>1</v>
      </c>
      <c r="AE51" s="25">
        <v>-704176.5</v>
      </c>
      <c r="AF51" s="26">
        <v>13872611.439999999</v>
      </c>
      <c r="AG51" s="27">
        <v>397016.85</v>
      </c>
    </row>
    <row r="52" spans="1:33" hidden="1">
      <c r="A52" s="10">
        <v>50</v>
      </c>
      <c r="B52" s="10">
        <v>1</v>
      </c>
      <c r="C52" s="11" t="s">
        <v>156</v>
      </c>
      <c r="D52" s="12" t="s">
        <v>176</v>
      </c>
      <c r="E52" s="11" t="s">
        <v>177</v>
      </c>
      <c r="F52" s="11" t="s">
        <v>33</v>
      </c>
      <c r="G52" s="10" t="s">
        <v>178</v>
      </c>
      <c r="H52" s="13" t="s">
        <v>42</v>
      </c>
      <c r="I52" s="14">
        <v>2.3199999999999998</v>
      </c>
      <c r="J52" s="14">
        <v>2.0499999999999998</v>
      </c>
      <c r="K52" s="14">
        <v>1.56</v>
      </c>
      <c r="L52" s="15">
        <v>8243517.2000000002</v>
      </c>
      <c r="M52" s="16">
        <v>-2289408.69</v>
      </c>
      <c r="N52" s="10">
        <v>0</v>
      </c>
      <c r="O52" s="10">
        <v>1</v>
      </c>
      <c r="P52" s="10">
        <v>0</v>
      </c>
      <c r="Q52" s="17">
        <v>43.2</v>
      </c>
      <c r="R52" s="10">
        <v>1</v>
      </c>
      <c r="S52" s="18">
        <v>66021.42</v>
      </c>
      <c r="T52" s="19">
        <v>3409011.76</v>
      </c>
      <c r="U52" s="20">
        <v>2.3959389172121286</v>
      </c>
      <c r="V52" s="20">
        <v>2.1190712636068638</v>
      </c>
      <c r="W52" s="20">
        <v>1.6346414897529751</v>
      </c>
      <c r="X52" s="21">
        <v>8693079.3099999987</v>
      </c>
      <c r="Y52" s="22">
        <v>-1839846.5799999982</v>
      </c>
      <c r="Z52" s="23">
        <v>0</v>
      </c>
      <c r="AA52" s="23">
        <v>1</v>
      </c>
      <c r="AB52" s="23">
        <v>0</v>
      </c>
      <c r="AC52" s="24">
        <v>56.6</v>
      </c>
      <c r="AD52" s="23">
        <v>1</v>
      </c>
      <c r="AE52" s="25">
        <v>515583.53000000119</v>
      </c>
      <c r="AF52" s="26">
        <v>3858573.8699999992</v>
      </c>
      <c r="AG52" s="27">
        <v>449562.11000000004</v>
      </c>
    </row>
    <row r="53" spans="1:33" hidden="1">
      <c r="A53" s="10">
        <v>51</v>
      </c>
      <c r="B53" s="10">
        <v>1</v>
      </c>
      <c r="C53" s="11" t="s">
        <v>156</v>
      </c>
      <c r="D53" s="12" t="s">
        <v>179</v>
      </c>
      <c r="E53" s="11" t="s">
        <v>180</v>
      </c>
      <c r="F53" s="11" t="s">
        <v>33</v>
      </c>
      <c r="G53" s="10" t="s">
        <v>41</v>
      </c>
      <c r="H53" s="13" t="s">
        <v>42</v>
      </c>
      <c r="I53" s="14">
        <v>4.54</v>
      </c>
      <c r="J53" s="14">
        <v>4.25</v>
      </c>
      <c r="K53" s="14">
        <v>3.96</v>
      </c>
      <c r="L53" s="15">
        <v>9059695.8800000008</v>
      </c>
      <c r="M53" s="16">
        <v>-1520739.53</v>
      </c>
      <c r="N53" s="10">
        <v>0</v>
      </c>
      <c r="O53" s="10">
        <v>1</v>
      </c>
      <c r="P53" s="10">
        <v>0</v>
      </c>
      <c r="Q53" s="17">
        <v>71.400000000000006</v>
      </c>
      <c r="R53" s="10">
        <v>1</v>
      </c>
      <c r="S53" s="18">
        <v>1039127</v>
      </c>
      <c r="T53" s="19">
        <v>7571983.8600000003</v>
      </c>
      <c r="U53" s="20">
        <v>4.646478963289665</v>
      </c>
      <c r="V53" s="20">
        <v>4.3572722613614738</v>
      </c>
      <c r="W53" s="20">
        <v>4.06450483128903</v>
      </c>
      <c r="X53" s="21">
        <v>9321566.5200000014</v>
      </c>
      <c r="Y53" s="22">
        <v>-1258868.8900000006</v>
      </c>
      <c r="Z53" s="23">
        <v>0</v>
      </c>
      <c r="AA53" s="23">
        <v>1</v>
      </c>
      <c r="AB53" s="23">
        <v>0</v>
      </c>
      <c r="AC53" s="24">
        <v>88.8</v>
      </c>
      <c r="AD53" s="23">
        <v>1</v>
      </c>
      <c r="AE53" s="25">
        <v>1300997.6400000006</v>
      </c>
      <c r="AF53" s="26">
        <v>7833854.5</v>
      </c>
      <c r="AG53" s="27">
        <v>261870.63999999998</v>
      </c>
    </row>
    <row r="54" spans="1:33" hidden="1">
      <c r="A54" s="10">
        <v>52</v>
      </c>
      <c r="B54" s="10">
        <v>1</v>
      </c>
      <c r="C54" s="11" t="s">
        <v>156</v>
      </c>
      <c r="D54" s="12" t="s">
        <v>181</v>
      </c>
      <c r="E54" s="11" t="s">
        <v>182</v>
      </c>
      <c r="F54" s="11" t="s">
        <v>33</v>
      </c>
      <c r="G54" s="10" t="s">
        <v>41</v>
      </c>
      <c r="H54" s="13" t="s">
        <v>42</v>
      </c>
      <c r="I54" s="14">
        <v>2.89</v>
      </c>
      <c r="J54" s="14">
        <v>2.74</v>
      </c>
      <c r="K54" s="14">
        <v>2.56</v>
      </c>
      <c r="L54" s="15">
        <v>7399375.9500000002</v>
      </c>
      <c r="M54" s="16">
        <v>1418523.6</v>
      </c>
      <c r="N54" s="10">
        <v>0</v>
      </c>
      <c r="O54" s="10">
        <v>0</v>
      </c>
      <c r="P54" s="10">
        <v>0</v>
      </c>
      <c r="Q54" s="17" t="s">
        <v>30</v>
      </c>
      <c r="R54" s="10">
        <v>0</v>
      </c>
      <c r="S54" s="18">
        <v>1240332.1100000001</v>
      </c>
      <c r="T54" s="19">
        <v>6182602.7400000002</v>
      </c>
      <c r="U54" s="20">
        <v>2.9825823651009671</v>
      </c>
      <c r="V54" s="20">
        <v>2.8350789765399127</v>
      </c>
      <c r="W54" s="20">
        <v>2.6524583228034744</v>
      </c>
      <c r="X54" s="21">
        <v>7781693.04</v>
      </c>
      <c r="Y54" s="22">
        <v>1800840.6900000051</v>
      </c>
      <c r="Z54" s="23">
        <v>0</v>
      </c>
      <c r="AA54" s="23">
        <v>0</v>
      </c>
      <c r="AB54" s="23">
        <v>0</v>
      </c>
      <c r="AC54" s="24" t="s">
        <v>30</v>
      </c>
      <c r="AD54" s="23">
        <v>0</v>
      </c>
      <c r="AE54" s="25">
        <v>1622649.2000000104</v>
      </c>
      <c r="AF54" s="26">
        <v>6564919.8300000001</v>
      </c>
      <c r="AG54" s="27">
        <v>382317.08999999997</v>
      </c>
    </row>
    <row r="55" spans="1:33" hidden="1">
      <c r="A55" s="10">
        <v>53</v>
      </c>
      <c r="B55" s="10">
        <v>1</v>
      </c>
      <c r="C55" s="11" t="s">
        <v>156</v>
      </c>
      <c r="D55" s="12" t="s">
        <v>183</v>
      </c>
      <c r="E55" s="11" t="s">
        <v>184</v>
      </c>
      <c r="F55" s="11" t="s">
        <v>33</v>
      </c>
      <c r="G55" s="10" t="s">
        <v>185</v>
      </c>
      <c r="H55" s="13" t="s">
        <v>42</v>
      </c>
      <c r="I55" s="14">
        <v>5</v>
      </c>
      <c r="J55" s="14">
        <v>4.75</v>
      </c>
      <c r="K55" s="14">
        <v>4.3499999999999996</v>
      </c>
      <c r="L55" s="15">
        <v>9491124.1300000008</v>
      </c>
      <c r="M55" s="16">
        <v>2521082.39</v>
      </c>
      <c r="N55" s="10">
        <v>0</v>
      </c>
      <c r="O55" s="10">
        <v>0</v>
      </c>
      <c r="P55" s="10">
        <v>0</v>
      </c>
      <c r="Q55" s="17" t="s">
        <v>30</v>
      </c>
      <c r="R55" s="10">
        <v>0</v>
      </c>
      <c r="S55" s="18">
        <v>5187740.21</v>
      </c>
      <c r="T55" s="19">
        <v>8112391.8899999997</v>
      </c>
      <c r="U55" s="20">
        <v>5.0773379321359018</v>
      </c>
      <c r="V55" s="20">
        <v>4.8318761937824002</v>
      </c>
      <c r="W55" s="20">
        <v>4.4291734332898445</v>
      </c>
      <c r="X55" s="21">
        <v>9683137.2599999998</v>
      </c>
      <c r="Y55" s="22">
        <v>2713095.5200000033</v>
      </c>
      <c r="Z55" s="23">
        <v>0</v>
      </c>
      <c r="AA55" s="23">
        <v>0</v>
      </c>
      <c r="AB55" s="23">
        <v>0</v>
      </c>
      <c r="AC55" s="24" t="s">
        <v>30</v>
      </c>
      <c r="AD55" s="23">
        <v>0</v>
      </c>
      <c r="AE55" s="25">
        <v>5379753.3400000036</v>
      </c>
      <c r="AF55" s="26">
        <v>8304405.0199999996</v>
      </c>
      <c r="AG55" s="27">
        <v>192013.12999999998</v>
      </c>
    </row>
    <row r="56" spans="1:33" hidden="1">
      <c r="A56" s="10">
        <v>54</v>
      </c>
      <c r="B56" s="10">
        <v>1</v>
      </c>
      <c r="C56" s="11" t="s">
        <v>156</v>
      </c>
      <c r="D56" s="12" t="s">
        <v>186</v>
      </c>
      <c r="E56" s="11" t="s">
        <v>187</v>
      </c>
      <c r="F56" s="11" t="s">
        <v>33</v>
      </c>
      <c r="G56" s="10" t="s">
        <v>41</v>
      </c>
      <c r="H56" s="13" t="s">
        <v>42</v>
      </c>
      <c r="I56" s="14">
        <v>1.37</v>
      </c>
      <c r="J56" s="14">
        <v>1.26</v>
      </c>
      <c r="K56" s="14">
        <v>1.08</v>
      </c>
      <c r="L56" s="15">
        <v>2100114.02</v>
      </c>
      <c r="M56" s="16">
        <v>-1217255.25</v>
      </c>
      <c r="N56" s="10">
        <v>1</v>
      </c>
      <c r="O56" s="10">
        <v>1</v>
      </c>
      <c r="P56" s="10">
        <v>0</v>
      </c>
      <c r="Q56" s="17">
        <v>20.7</v>
      </c>
      <c r="R56" s="10">
        <v>2</v>
      </c>
      <c r="S56" s="18">
        <v>790531.28</v>
      </c>
      <c r="T56" s="19">
        <v>430943.04</v>
      </c>
      <c r="U56" s="20">
        <v>1.4056970464081855</v>
      </c>
      <c r="V56" s="20">
        <v>1.2878687277931258</v>
      </c>
      <c r="W56" s="20">
        <v>1.1071832579579224</v>
      </c>
      <c r="X56" s="21">
        <v>2273084.16</v>
      </c>
      <c r="Y56" s="22">
        <v>-1044285.1099999994</v>
      </c>
      <c r="Z56" s="23">
        <v>1</v>
      </c>
      <c r="AA56" s="23">
        <v>1</v>
      </c>
      <c r="AB56" s="23">
        <v>0</v>
      </c>
      <c r="AC56" s="24">
        <v>26.1</v>
      </c>
      <c r="AD56" s="23">
        <v>2</v>
      </c>
      <c r="AE56" s="25">
        <v>963501.42000000179</v>
      </c>
      <c r="AF56" s="26">
        <v>603913.1799999997</v>
      </c>
      <c r="AG56" s="27">
        <v>172970.14</v>
      </c>
    </row>
    <row r="57" spans="1:33" hidden="1">
      <c r="A57" s="10">
        <v>55</v>
      </c>
      <c r="B57" s="10">
        <v>1</v>
      </c>
      <c r="C57" s="11" t="s">
        <v>156</v>
      </c>
      <c r="D57" s="12" t="s">
        <v>188</v>
      </c>
      <c r="E57" s="11" t="s">
        <v>189</v>
      </c>
      <c r="F57" s="11" t="s">
        <v>33</v>
      </c>
      <c r="G57" s="10" t="s">
        <v>190</v>
      </c>
      <c r="H57" s="13" t="s">
        <v>46</v>
      </c>
      <c r="I57" s="14">
        <v>1.39</v>
      </c>
      <c r="J57" s="14">
        <v>1.1100000000000001</v>
      </c>
      <c r="K57" s="14">
        <v>0.52</v>
      </c>
      <c r="L57" s="15">
        <v>12751710.970000001</v>
      </c>
      <c r="M57" s="16">
        <v>12545146.609999999</v>
      </c>
      <c r="N57" s="10">
        <v>2</v>
      </c>
      <c r="O57" s="10">
        <v>0</v>
      </c>
      <c r="P57" s="10">
        <v>0</v>
      </c>
      <c r="Q57" s="17" t="s">
        <v>30</v>
      </c>
      <c r="R57" s="10">
        <v>2</v>
      </c>
      <c r="S57" s="18">
        <v>16656634.060000001</v>
      </c>
      <c r="T57" s="19">
        <v>-16003800.48</v>
      </c>
      <c r="U57" s="20">
        <v>1.4751579826041827</v>
      </c>
      <c r="V57" s="20">
        <v>1.194594306069952</v>
      </c>
      <c r="W57" s="20">
        <v>0.60453072037975963</v>
      </c>
      <c r="X57" s="21">
        <v>15688198.949999996</v>
      </c>
      <c r="Y57" s="22">
        <v>15481634.590000033</v>
      </c>
      <c r="Z57" s="23">
        <v>2</v>
      </c>
      <c r="AA57" s="23">
        <v>0</v>
      </c>
      <c r="AB57" s="23">
        <v>0</v>
      </c>
      <c r="AC57" s="24" t="s">
        <v>30</v>
      </c>
      <c r="AD57" s="23">
        <v>2</v>
      </c>
      <c r="AE57" s="25">
        <v>19593122.040000021</v>
      </c>
      <c r="AF57" s="26">
        <v>-13067312.5</v>
      </c>
      <c r="AG57" s="27">
        <v>2936487.98</v>
      </c>
    </row>
    <row r="58" spans="1:33" hidden="1">
      <c r="A58" s="10">
        <v>56</v>
      </c>
      <c r="B58" s="10">
        <v>1</v>
      </c>
      <c r="C58" s="11" t="s">
        <v>156</v>
      </c>
      <c r="D58" s="12" t="s">
        <v>191</v>
      </c>
      <c r="E58" s="11" t="s">
        <v>192</v>
      </c>
      <c r="F58" s="11" t="s">
        <v>33</v>
      </c>
      <c r="G58" s="10" t="s">
        <v>41</v>
      </c>
      <c r="H58" s="13" t="s">
        <v>42</v>
      </c>
      <c r="I58" s="14">
        <v>2.94</v>
      </c>
      <c r="J58" s="14">
        <v>2.85</v>
      </c>
      <c r="K58" s="14">
        <v>2.65</v>
      </c>
      <c r="L58" s="15">
        <v>6437037.0099999998</v>
      </c>
      <c r="M58" s="16">
        <v>-4152755.12</v>
      </c>
      <c r="N58" s="10">
        <v>0</v>
      </c>
      <c r="O58" s="10">
        <v>1</v>
      </c>
      <c r="P58" s="10">
        <v>0</v>
      </c>
      <c r="Q58" s="17">
        <v>18.600000000000001</v>
      </c>
      <c r="R58" s="10">
        <v>1</v>
      </c>
      <c r="S58" s="18">
        <v>-1200757.75</v>
      </c>
      <c r="T58" s="19">
        <v>5457837.7800000003</v>
      </c>
      <c r="U58" s="20">
        <v>2.9872745445741651</v>
      </c>
      <c r="V58" s="20">
        <v>2.8919618378429148</v>
      </c>
      <c r="W58" s="20">
        <v>2.6915444361724967</v>
      </c>
      <c r="X58" s="21">
        <v>6578937.9399999995</v>
      </c>
      <c r="Y58" s="22">
        <v>-4010854.1899999976</v>
      </c>
      <c r="Z58" s="23">
        <v>0</v>
      </c>
      <c r="AA58" s="23">
        <v>1</v>
      </c>
      <c r="AB58" s="23">
        <v>0</v>
      </c>
      <c r="AC58" s="24">
        <v>19.600000000000001</v>
      </c>
      <c r="AD58" s="23">
        <v>1</v>
      </c>
      <c r="AE58" s="25">
        <v>-1058856.8200000003</v>
      </c>
      <c r="AF58" s="26">
        <v>5599738.709999999</v>
      </c>
      <c r="AG58" s="27">
        <v>141900.93</v>
      </c>
    </row>
    <row r="59" spans="1:33" hidden="1">
      <c r="A59" s="10">
        <v>57</v>
      </c>
      <c r="B59" s="10">
        <v>1</v>
      </c>
      <c r="C59" s="11" t="s">
        <v>156</v>
      </c>
      <c r="D59" s="12" t="s">
        <v>193</v>
      </c>
      <c r="E59" s="11" t="s">
        <v>194</v>
      </c>
      <c r="F59" s="11" t="s">
        <v>33</v>
      </c>
      <c r="G59" s="10" t="s">
        <v>84</v>
      </c>
      <c r="H59" s="13" t="s">
        <v>85</v>
      </c>
      <c r="I59" s="14">
        <v>4.74</v>
      </c>
      <c r="J59" s="14">
        <v>4.62</v>
      </c>
      <c r="K59" s="14">
        <v>4.37</v>
      </c>
      <c r="L59" s="15">
        <v>24821030.98</v>
      </c>
      <c r="M59" s="16">
        <v>13182244.82</v>
      </c>
      <c r="N59" s="10">
        <v>0</v>
      </c>
      <c r="O59" s="10">
        <v>0</v>
      </c>
      <c r="P59" s="10">
        <v>0</v>
      </c>
      <c r="Q59" s="17" t="s">
        <v>30</v>
      </c>
      <c r="R59" s="10">
        <v>0</v>
      </c>
      <c r="S59" s="18">
        <v>13003646.060000001</v>
      </c>
      <c r="T59" s="19">
        <v>22447616.550000001</v>
      </c>
      <c r="U59" s="20">
        <v>4.7371007821213249</v>
      </c>
      <c r="V59" s="20">
        <v>4.6227823358576474</v>
      </c>
      <c r="W59" s="20">
        <v>4.3707514730717181</v>
      </c>
      <c r="X59" s="21">
        <v>24821030.98</v>
      </c>
      <c r="Y59" s="22">
        <v>13182244.82</v>
      </c>
      <c r="Z59" s="23">
        <v>0</v>
      </c>
      <c r="AA59" s="23">
        <v>0</v>
      </c>
      <c r="AB59" s="23">
        <v>0</v>
      </c>
      <c r="AC59" s="24" t="s">
        <v>30</v>
      </c>
      <c r="AD59" s="23">
        <v>0</v>
      </c>
      <c r="AE59" s="25">
        <v>13003646.060000002</v>
      </c>
      <c r="AF59" s="26">
        <v>22447616.550000001</v>
      </c>
      <c r="AG59" s="27">
        <v>0</v>
      </c>
    </row>
    <row r="60" spans="1:33" hidden="1">
      <c r="A60" s="10">
        <v>58</v>
      </c>
      <c r="B60" s="10">
        <v>1</v>
      </c>
      <c r="C60" s="11" t="s">
        <v>195</v>
      </c>
      <c r="D60" s="12" t="s">
        <v>196</v>
      </c>
      <c r="E60" s="11" t="s">
        <v>197</v>
      </c>
      <c r="F60" s="11" t="s">
        <v>93</v>
      </c>
      <c r="G60" s="10" t="s">
        <v>198</v>
      </c>
      <c r="H60" s="13" t="s">
        <v>199</v>
      </c>
      <c r="I60" s="14">
        <v>1.1399999999999999</v>
      </c>
      <c r="J60" s="14">
        <v>0.89</v>
      </c>
      <c r="K60" s="14">
        <v>0.52</v>
      </c>
      <c r="L60" s="15">
        <v>27441390.41</v>
      </c>
      <c r="M60" s="16">
        <v>7186306.1200000001</v>
      </c>
      <c r="N60" s="10">
        <v>3</v>
      </c>
      <c r="O60" s="10">
        <v>0</v>
      </c>
      <c r="P60" s="10">
        <v>0</v>
      </c>
      <c r="Q60" s="17" t="s">
        <v>30</v>
      </c>
      <c r="R60" s="10">
        <v>3</v>
      </c>
      <c r="S60" s="18">
        <v>28198628.059999999</v>
      </c>
      <c r="T60" s="19">
        <v>-94078165.939999998</v>
      </c>
      <c r="U60" s="20">
        <v>1.1903159105934138</v>
      </c>
      <c r="V60" s="20">
        <v>0.94461498713487291</v>
      </c>
      <c r="W60" s="20">
        <v>0.57283242948089064</v>
      </c>
      <c r="X60" s="21">
        <v>37453803.590000004</v>
      </c>
      <c r="Y60" s="22">
        <v>17198719.299999952</v>
      </c>
      <c r="Z60" s="23">
        <v>3</v>
      </c>
      <c r="AA60" s="23">
        <v>0</v>
      </c>
      <c r="AB60" s="23">
        <v>0</v>
      </c>
      <c r="AC60" s="24" t="s">
        <v>30</v>
      </c>
      <c r="AD60" s="23">
        <v>3</v>
      </c>
      <c r="AE60" s="25">
        <v>38211041.240000129</v>
      </c>
      <c r="AF60" s="26">
        <v>-84065752.76000002</v>
      </c>
      <c r="AG60" s="27">
        <v>10012413.18</v>
      </c>
    </row>
    <row r="61" spans="1:33" hidden="1">
      <c r="A61" s="10">
        <v>59</v>
      </c>
      <c r="B61" s="10">
        <v>1</v>
      </c>
      <c r="C61" s="11" t="s">
        <v>195</v>
      </c>
      <c r="D61" s="12" t="s">
        <v>200</v>
      </c>
      <c r="E61" s="11" t="s">
        <v>201</v>
      </c>
      <c r="F61" s="11" t="s">
        <v>93</v>
      </c>
      <c r="G61" s="10" t="s">
        <v>202</v>
      </c>
      <c r="H61" s="13" t="s">
        <v>95</v>
      </c>
      <c r="I61" s="14">
        <v>2.0499999999999998</v>
      </c>
      <c r="J61" s="14">
        <v>1.72</v>
      </c>
      <c r="K61" s="14">
        <v>1.31</v>
      </c>
      <c r="L61" s="15">
        <v>68874011.400000006</v>
      </c>
      <c r="M61" s="16">
        <v>52676512.990000002</v>
      </c>
      <c r="N61" s="10">
        <v>0</v>
      </c>
      <c r="O61" s="10">
        <v>0</v>
      </c>
      <c r="P61" s="10">
        <v>0</v>
      </c>
      <c r="Q61" s="17" t="s">
        <v>30</v>
      </c>
      <c r="R61" s="10">
        <v>0</v>
      </c>
      <c r="S61" s="18">
        <v>15235186.08</v>
      </c>
      <c r="T61" s="19">
        <v>20287215.460000001</v>
      </c>
      <c r="U61" s="20">
        <v>2.1422521031987727</v>
      </c>
      <c r="V61" s="20">
        <v>1.8042192111814692</v>
      </c>
      <c r="W61" s="20">
        <v>1.3988804839437381</v>
      </c>
      <c r="X61" s="21">
        <v>74626907.150000006</v>
      </c>
      <c r="Y61" s="22">
        <v>58429408.74000001</v>
      </c>
      <c r="Z61" s="23">
        <v>0</v>
      </c>
      <c r="AA61" s="23">
        <v>0</v>
      </c>
      <c r="AB61" s="23">
        <v>0</v>
      </c>
      <c r="AC61" s="24" t="s">
        <v>30</v>
      </c>
      <c r="AD61" s="23">
        <v>0</v>
      </c>
      <c r="AE61" s="25">
        <v>20988081.830000043</v>
      </c>
      <c r="AF61" s="26">
        <v>26040111.209999993</v>
      </c>
      <c r="AG61" s="27">
        <v>5752895.75</v>
      </c>
    </row>
    <row r="62" spans="1:33" hidden="1">
      <c r="A62" s="10">
        <v>60</v>
      </c>
      <c r="B62" s="10">
        <v>1</v>
      </c>
      <c r="C62" s="11" t="s">
        <v>195</v>
      </c>
      <c r="D62" s="12" t="s">
        <v>203</v>
      </c>
      <c r="E62" s="11" t="s">
        <v>204</v>
      </c>
      <c r="F62" s="11" t="s">
        <v>33</v>
      </c>
      <c r="G62" s="10" t="s">
        <v>98</v>
      </c>
      <c r="H62" s="13" t="s">
        <v>50</v>
      </c>
      <c r="I62" s="14">
        <v>1.1499999999999999</v>
      </c>
      <c r="J62" s="14">
        <v>0.97</v>
      </c>
      <c r="K62" s="14">
        <v>0.75</v>
      </c>
      <c r="L62" s="15">
        <v>2653551.56</v>
      </c>
      <c r="M62" s="16">
        <v>-832154.63</v>
      </c>
      <c r="N62" s="10">
        <v>3</v>
      </c>
      <c r="O62" s="10">
        <v>1</v>
      </c>
      <c r="P62" s="10">
        <v>0</v>
      </c>
      <c r="Q62" s="17">
        <v>38.200000000000003</v>
      </c>
      <c r="R62" s="10">
        <v>4</v>
      </c>
      <c r="S62" s="18">
        <v>1895780.68</v>
      </c>
      <c r="T62" s="19">
        <v>-4356811.4800000004</v>
      </c>
      <c r="U62" s="20">
        <v>1.2023902516684106</v>
      </c>
      <c r="V62" s="20">
        <v>1.0195573343973605</v>
      </c>
      <c r="W62" s="20">
        <v>0.79696818439503014</v>
      </c>
      <c r="X62" s="21">
        <v>3468626.3599999994</v>
      </c>
      <c r="Y62" s="22">
        <v>-17079.829999983311</v>
      </c>
      <c r="Z62" s="23">
        <v>2</v>
      </c>
      <c r="AA62" s="23">
        <v>1</v>
      </c>
      <c r="AB62" s="23">
        <v>0</v>
      </c>
      <c r="AC62" s="24">
        <v>2436.9</v>
      </c>
      <c r="AD62" s="23">
        <v>3</v>
      </c>
      <c r="AE62" s="25">
        <v>2710855.4800000191</v>
      </c>
      <c r="AF62" s="26">
        <v>-3541736.6799999997</v>
      </c>
      <c r="AG62" s="27">
        <v>815074.79999999993</v>
      </c>
    </row>
    <row r="63" spans="1:33" hidden="1">
      <c r="A63" s="10">
        <v>61</v>
      </c>
      <c r="B63" s="10">
        <v>1</v>
      </c>
      <c r="C63" s="11" t="s">
        <v>195</v>
      </c>
      <c r="D63" s="12" t="s">
        <v>205</v>
      </c>
      <c r="E63" s="11" t="s">
        <v>206</v>
      </c>
      <c r="F63" s="11" t="s">
        <v>33</v>
      </c>
      <c r="G63" s="10" t="s">
        <v>41</v>
      </c>
      <c r="H63" s="13" t="s">
        <v>42</v>
      </c>
      <c r="I63" s="14">
        <v>0.95</v>
      </c>
      <c r="J63" s="14">
        <v>0.78</v>
      </c>
      <c r="K63" s="14">
        <v>0.55000000000000004</v>
      </c>
      <c r="L63" s="15">
        <v>-426455.03</v>
      </c>
      <c r="M63" s="16">
        <v>-4652929.18</v>
      </c>
      <c r="N63" s="10">
        <v>3</v>
      </c>
      <c r="O63" s="10">
        <v>2</v>
      </c>
      <c r="P63" s="10">
        <v>2</v>
      </c>
      <c r="Q63" s="17" t="s">
        <v>30</v>
      </c>
      <c r="R63" s="10">
        <v>7</v>
      </c>
      <c r="S63" s="18">
        <v>-1959243.82</v>
      </c>
      <c r="T63" s="19">
        <v>-3755205.18</v>
      </c>
      <c r="U63" s="20">
        <v>0.99230795617431256</v>
      </c>
      <c r="V63" s="20">
        <v>0.82575863562864804</v>
      </c>
      <c r="W63" s="20">
        <v>0.5918555934162153</v>
      </c>
      <c r="X63" s="21">
        <v>-63939.919999999925</v>
      </c>
      <c r="Y63" s="22">
        <v>-4290414.0700000077</v>
      </c>
      <c r="Z63" s="23">
        <v>3</v>
      </c>
      <c r="AA63" s="23">
        <v>2</v>
      </c>
      <c r="AB63" s="23">
        <v>2</v>
      </c>
      <c r="AC63" s="24" t="s">
        <v>30</v>
      </c>
      <c r="AD63" s="23">
        <v>7</v>
      </c>
      <c r="AE63" s="25">
        <v>-1596728.7099999934</v>
      </c>
      <c r="AF63" s="26">
        <v>-3392690.0700000003</v>
      </c>
      <c r="AG63" s="27">
        <v>362515.11000000004</v>
      </c>
    </row>
    <row r="64" spans="1:33" hidden="1">
      <c r="A64" s="10">
        <v>62</v>
      </c>
      <c r="B64" s="10">
        <v>1</v>
      </c>
      <c r="C64" s="11" t="s">
        <v>195</v>
      </c>
      <c r="D64" s="12" t="s">
        <v>207</v>
      </c>
      <c r="E64" s="11" t="s">
        <v>208</v>
      </c>
      <c r="F64" s="11" t="s">
        <v>33</v>
      </c>
      <c r="G64" s="10" t="s">
        <v>209</v>
      </c>
      <c r="H64" s="13" t="s">
        <v>50</v>
      </c>
      <c r="I64" s="14">
        <v>0.91</v>
      </c>
      <c r="J64" s="14">
        <v>0.73</v>
      </c>
      <c r="K64" s="14">
        <v>0.51</v>
      </c>
      <c r="L64" s="15">
        <v>-2120745.84</v>
      </c>
      <c r="M64" s="16">
        <v>5635852.96</v>
      </c>
      <c r="N64" s="10">
        <v>3</v>
      </c>
      <c r="O64" s="10">
        <v>1</v>
      </c>
      <c r="P64" s="10">
        <v>1</v>
      </c>
      <c r="Q64" s="17">
        <v>4.5</v>
      </c>
      <c r="R64" s="10">
        <v>5</v>
      </c>
      <c r="S64" s="18">
        <v>11157579.26</v>
      </c>
      <c r="T64" s="19">
        <v>-11027215.65</v>
      </c>
      <c r="U64" s="20">
        <v>0.94579260525722253</v>
      </c>
      <c r="V64" s="20">
        <v>0.77169618448223876</v>
      </c>
      <c r="W64" s="20">
        <v>0.54713953654921754</v>
      </c>
      <c r="X64" s="21">
        <v>-1211069.379999999</v>
      </c>
      <c r="Y64" s="22">
        <v>6545529.4199999869</v>
      </c>
      <c r="Z64" s="23">
        <v>3</v>
      </c>
      <c r="AA64" s="23">
        <v>1</v>
      </c>
      <c r="AB64" s="23">
        <v>0</v>
      </c>
      <c r="AC64" s="24">
        <v>2.2000000000000002</v>
      </c>
      <c r="AD64" s="23">
        <v>4</v>
      </c>
      <c r="AE64" s="25">
        <v>12067255.719999999</v>
      </c>
      <c r="AF64" s="26">
        <v>-10117539.190000001</v>
      </c>
      <c r="AG64" s="27">
        <v>909676.46</v>
      </c>
    </row>
    <row r="65" spans="1:33" hidden="1">
      <c r="A65" s="10">
        <v>63</v>
      </c>
      <c r="B65" s="10">
        <v>1</v>
      </c>
      <c r="C65" s="11" t="s">
        <v>195</v>
      </c>
      <c r="D65" s="12" t="s">
        <v>210</v>
      </c>
      <c r="E65" s="11" t="s">
        <v>211</v>
      </c>
      <c r="F65" s="11" t="s">
        <v>33</v>
      </c>
      <c r="G65" s="10" t="s">
        <v>142</v>
      </c>
      <c r="H65" s="13" t="s">
        <v>50</v>
      </c>
      <c r="I65" s="14">
        <v>1.42</v>
      </c>
      <c r="J65" s="14">
        <v>1.1200000000000001</v>
      </c>
      <c r="K65" s="14">
        <v>0.8</v>
      </c>
      <c r="L65" s="15">
        <v>5163650.59</v>
      </c>
      <c r="M65" s="16">
        <v>-6225541.3600000003</v>
      </c>
      <c r="N65" s="10">
        <v>1</v>
      </c>
      <c r="O65" s="10">
        <v>1</v>
      </c>
      <c r="P65" s="10">
        <v>0</v>
      </c>
      <c r="Q65" s="17">
        <v>9.9</v>
      </c>
      <c r="R65" s="10">
        <v>2</v>
      </c>
      <c r="S65" s="18">
        <v>-1340283.8400000001</v>
      </c>
      <c r="T65" s="19">
        <v>-2400186.2400000002</v>
      </c>
      <c r="U65" s="20">
        <v>1.4942236659804857</v>
      </c>
      <c r="V65" s="20">
        <v>1.1922381108291362</v>
      </c>
      <c r="W65" s="20">
        <v>0.87555886126555882</v>
      </c>
      <c r="X65" s="21">
        <v>6049114.7100000009</v>
      </c>
      <c r="Y65" s="22">
        <v>-5340077.2400000095</v>
      </c>
      <c r="Z65" s="23">
        <v>1</v>
      </c>
      <c r="AA65" s="23">
        <v>1</v>
      </c>
      <c r="AB65" s="23">
        <v>0</v>
      </c>
      <c r="AC65" s="24">
        <v>13.5</v>
      </c>
      <c r="AD65" s="23">
        <v>2</v>
      </c>
      <c r="AE65" s="25">
        <v>-454819.71999998391</v>
      </c>
      <c r="AF65" s="26">
        <v>-1514722.1199999992</v>
      </c>
      <c r="AG65" s="27">
        <v>885464.11999999988</v>
      </c>
    </row>
    <row r="66" spans="1:33" hidden="1">
      <c r="A66" s="10">
        <v>64</v>
      </c>
      <c r="B66" s="10">
        <v>1</v>
      </c>
      <c r="C66" s="11" t="s">
        <v>195</v>
      </c>
      <c r="D66" s="12" t="s">
        <v>212</v>
      </c>
      <c r="E66" s="11" t="s">
        <v>213</v>
      </c>
      <c r="F66" s="11" t="s">
        <v>33</v>
      </c>
      <c r="G66" s="10" t="s">
        <v>69</v>
      </c>
      <c r="H66" s="13" t="s">
        <v>42</v>
      </c>
      <c r="I66" s="14">
        <v>1.06</v>
      </c>
      <c r="J66" s="14">
        <v>0.87</v>
      </c>
      <c r="K66" s="14">
        <v>0.48</v>
      </c>
      <c r="L66" s="15">
        <v>845764.89</v>
      </c>
      <c r="M66" s="16">
        <v>10421199.75</v>
      </c>
      <c r="N66" s="10">
        <v>3</v>
      </c>
      <c r="O66" s="10">
        <v>0</v>
      </c>
      <c r="P66" s="10">
        <v>0</v>
      </c>
      <c r="Q66" s="17" t="s">
        <v>30</v>
      </c>
      <c r="R66" s="10">
        <v>3</v>
      </c>
      <c r="S66" s="18">
        <v>11257913.23</v>
      </c>
      <c r="T66" s="19">
        <v>-7114265</v>
      </c>
      <c r="U66" s="20">
        <v>1.0934835847378483</v>
      </c>
      <c r="V66" s="20">
        <v>0.90105183308874193</v>
      </c>
      <c r="W66" s="20">
        <v>0.5071099841488268</v>
      </c>
      <c r="X66" s="21">
        <v>1269040.9800000004</v>
      </c>
      <c r="Y66" s="22">
        <v>10844475.840000004</v>
      </c>
      <c r="Z66" s="23">
        <v>3</v>
      </c>
      <c r="AA66" s="23">
        <v>0</v>
      </c>
      <c r="AB66" s="23">
        <v>0</v>
      </c>
      <c r="AC66" s="24" t="s">
        <v>30</v>
      </c>
      <c r="AD66" s="23">
        <v>3</v>
      </c>
      <c r="AE66" s="25">
        <v>11681189.320000008</v>
      </c>
      <c r="AF66" s="26">
        <v>-6690988.9100000001</v>
      </c>
      <c r="AG66" s="27">
        <v>423276.09</v>
      </c>
    </row>
    <row r="67" spans="1:33" hidden="1">
      <c r="A67" s="10">
        <v>65</v>
      </c>
      <c r="B67" s="10">
        <v>1</v>
      </c>
      <c r="C67" s="11" t="s">
        <v>195</v>
      </c>
      <c r="D67" s="12" t="s">
        <v>214</v>
      </c>
      <c r="E67" s="11" t="s">
        <v>215</v>
      </c>
      <c r="F67" s="11" t="s">
        <v>33</v>
      </c>
      <c r="G67" s="10" t="s">
        <v>84</v>
      </c>
      <c r="H67" s="13" t="s">
        <v>216</v>
      </c>
      <c r="I67" s="14">
        <v>1.25</v>
      </c>
      <c r="J67" s="14">
        <v>1.1000000000000001</v>
      </c>
      <c r="K67" s="14">
        <v>1.0900000000000001</v>
      </c>
      <c r="L67" s="15">
        <v>261141.13</v>
      </c>
      <c r="M67" s="16">
        <v>8689029.7400000002</v>
      </c>
      <c r="N67" s="10">
        <v>1</v>
      </c>
      <c r="O67" s="10">
        <v>0</v>
      </c>
      <c r="P67" s="10">
        <v>0</v>
      </c>
      <c r="Q67" s="17" t="s">
        <v>30</v>
      </c>
      <c r="R67" s="10">
        <v>1</v>
      </c>
      <c r="S67" s="18">
        <v>9951606.8300000001</v>
      </c>
      <c r="T67" s="19">
        <v>48039.81</v>
      </c>
      <c r="U67" s="20">
        <v>1.2467900702402668</v>
      </c>
      <c r="V67" s="20">
        <v>1.0981424312570622</v>
      </c>
      <c r="W67" s="20">
        <v>1.0905729152727257</v>
      </c>
      <c r="X67" s="21">
        <v>261141.13000000012</v>
      </c>
      <c r="Y67" s="22">
        <v>8689029.7400000002</v>
      </c>
      <c r="Z67" s="23">
        <v>1</v>
      </c>
      <c r="AA67" s="23">
        <v>0</v>
      </c>
      <c r="AB67" s="23">
        <v>0</v>
      </c>
      <c r="AC67" s="24" t="s">
        <v>30</v>
      </c>
      <c r="AD67" s="23">
        <v>1</v>
      </c>
      <c r="AE67" s="25">
        <v>9951606.8300000001</v>
      </c>
      <c r="AF67" s="26">
        <v>48039.810000000056</v>
      </c>
      <c r="AG67" s="27">
        <v>0</v>
      </c>
    </row>
    <row r="68" spans="1:33" hidden="1">
      <c r="A68" s="10">
        <v>66</v>
      </c>
      <c r="B68" s="10">
        <v>1</v>
      </c>
      <c r="C68" s="11" t="s">
        <v>195</v>
      </c>
      <c r="D68" s="12" t="s">
        <v>217</v>
      </c>
      <c r="E68" s="11" t="s">
        <v>218</v>
      </c>
      <c r="F68" s="11" t="s">
        <v>33</v>
      </c>
      <c r="G68" s="10" t="s">
        <v>84</v>
      </c>
      <c r="H68" s="13" t="s">
        <v>216</v>
      </c>
      <c r="I68" s="14">
        <v>1.61</v>
      </c>
      <c r="J68" s="14">
        <v>1.51</v>
      </c>
      <c r="K68" s="14">
        <v>1.5</v>
      </c>
      <c r="L68" s="15">
        <v>613481.47</v>
      </c>
      <c r="M68" s="16">
        <v>8868144.4800000004</v>
      </c>
      <c r="N68" s="10">
        <v>0</v>
      </c>
      <c r="O68" s="10">
        <v>0</v>
      </c>
      <c r="P68" s="10">
        <v>0</v>
      </c>
      <c r="Q68" s="17" t="s">
        <v>30</v>
      </c>
      <c r="R68" s="10">
        <v>0</v>
      </c>
      <c r="S68" s="18">
        <v>9250702.5299999993</v>
      </c>
      <c r="T68" s="19">
        <v>305936.03999999998</v>
      </c>
      <c r="U68" s="20">
        <v>1.6064154025110151</v>
      </c>
      <c r="V68" s="20">
        <v>1.5147725820669653</v>
      </c>
      <c r="W68" s="20">
        <v>1.4974061688138094</v>
      </c>
      <c r="X68" s="21">
        <v>613481.47</v>
      </c>
      <c r="Y68" s="22">
        <v>8868144.4800000004</v>
      </c>
      <c r="Z68" s="23">
        <v>0</v>
      </c>
      <c r="AA68" s="23">
        <v>0</v>
      </c>
      <c r="AB68" s="23">
        <v>0</v>
      </c>
      <c r="AC68" s="24" t="s">
        <v>30</v>
      </c>
      <c r="AD68" s="23">
        <v>0</v>
      </c>
      <c r="AE68" s="25">
        <v>9250702.5299999993</v>
      </c>
      <c r="AF68" s="26">
        <v>305936.04000000004</v>
      </c>
      <c r="AG68" s="27">
        <v>0</v>
      </c>
    </row>
    <row r="69" spans="1:33" hidden="1">
      <c r="A69" s="10">
        <v>67</v>
      </c>
      <c r="B69" s="10">
        <v>1</v>
      </c>
      <c r="C69" s="11" t="s">
        <v>219</v>
      </c>
      <c r="D69" s="12" t="s">
        <v>220</v>
      </c>
      <c r="E69" s="11" t="s">
        <v>221</v>
      </c>
      <c r="F69" s="11" t="s">
        <v>93</v>
      </c>
      <c r="G69" s="10" t="s">
        <v>222</v>
      </c>
      <c r="H69" s="13" t="s">
        <v>160</v>
      </c>
      <c r="I69" s="14">
        <v>2.71</v>
      </c>
      <c r="J69" s="14">
        <v>2.35</v>
      </c>
      <c r="K69" s="14">
        <v>1.57</v>
      </c>
      <c r="L69" s="15">
        <v>218997089.84</v>
      </c>
      <c r="M69" s="16">
        <v>1866006.52</v>
      </c>
      <c r="N69" s="10">
        <v>0</v>
      </c>
      <c r="O69" s="10">
        <v>0</v>
      </c>
      <c r="P69" s="10">
        <v>0</v>
      </c>
      <c r="Q69" s="17" t="s">
        <v>30</v>
      </c>
      <c r="R69" s="10">
        <v>0</v>
      </c>
      <c r="S69" s="18">
        <v>71032554.519999996</v>
      </c>
      <c r="T69" s="19">
        <v>71185681.980000004</v>
      </c>
      <c r="U69" s="20">
        <v>2.8204197721475484</v>
      </c>
      <c r="V69" s="20">
        <v>2.4635285762447561</v>
      </c>
      <c r="W69" s="20">
        <v>1.6845012048339176</v>
      </c>
      <c r="X69" s="21">
        <v>233219381.29000002</v>
      </c>
      <c r="Y69" s="22">
        <v>16088297.96999979</v>
      </c>
      <c r="Z69" s="23">
        <v>0</v>
      </c>
      <c r="AA69" s="23">
        <v>0</v>
      </c>
      <c r="AB69" s="23">
        <v>0</v>
      </c>
      <c r="AC69" s="24" t="s">
        <v>30</v>
      </c>
      <c r="AD69" s="23">
        <v>0</v>
      </c>
      <c r="AE69" s="25">
        <v>85254845.96999979</v>
      </c>
      <c r="AF69" s="26">
        <v>85407973.429999992</v>
      </c>
      <c r="AG69" s="27">
        <v>14222291.450000003</v>
      </c>
    </row>
    <row r="70" spans="1:33" hidden="1">
      <c r="A70" s="10">
        <v>68</v>
      </c>
      <c r="B70" s="10">
        <v>1</v>
      </c>
      <c r="C70" s="11" t="s">
        <v>219</v>
      </c>
      <c r="D70" s="12" t="s">
        <v>223</v>
      </c>
      <c r="E70" s="11" t="s">
        <v>224</v>
      </c>
      <c r="F70" s="11" t="s">
        <v>33</v>
      </c>
      <c r="G70" s="10" t="s">
        <v>98</v>
      </c>
      <c r="H70" s="13" t="s">
        <v>50</v>
      </c>
      <c r="I70" s="14">
        <v>3.65</v>
      </c>
      <c r="J70" s="14">
        <v>3.11</v>
      </c>
      <c r="K70" s="14">
        <v>2.5299999999999998</v>
      </c>
      <c r="L70" s="15">
        <v>12390301.33</v>
      </c>
      <c r="M70" s="16">
        <v>-8990414.0500000007</v>
      </c>
      <c r="N70" s="10">
        <v>0</v>
      </c>
      <c r="O70" s="10">
        <v>1</v>
      </c>
      <c r="P70" s="10">
        <v>0</v>
      </c>
      <c r="Q70" s="17">
        <v>16.5</v>
      </c>
      <c r="R70" s="10">
        <v>1</v>
      </c>
      <c r="S70" s="18">
        <v>1839434.57</v>
      </c>
      <c r="T70" s="19">
        <v>7153733.9500000002</v>
      </c>
      <c r="U70" s="20">
        <v>3.8276776347050907</v>
      </c>
      <c r="V70" s="20">
        <v>3.286277910316457</v>
      </c>
      <c r="W70" s="20">
        <v>2.7084794923573194</v>
      </c>
      <c r="X70" s="21">
        <v>13230297.569999997</v>
      </c>
      <c r="Y70" s="22">
        <v>-8150417.8100000024</v>
      </c>
      <c r="Z70" s="23">
        <v>0</v>
      </c>
      <c r="AA70" s="23">
        <v>1</v>
      </c>
      <c r="AB70" s="23">
        <v>0</v>
      </c>
      <c r="AC70" s="24">
        <v>19.399999999999999</v>
      </c>
      <c r="AD70" s="23">
        <v>1</v>
      </c>
      <c r="AE70" s="25">
        <v>2679430.8100000322</v>
      </c>
      <c r="AF70" s="26">
        <v>7993730.1900000004</v>
      </c>
      <c r="AG70" s="27">
        <v>839996.24</v>
      </c>
    </row>
    <row r="71" spans="1:33" hidden="1">
      <c r="A71" s="10">
        <v>69</v>
      </c>
      <c r="B71" s="10">
        <v>1</v>
      </c>
      <c r="C71" s="11" t="s">
        <v>219</v>
      </c>
      <c r="D71" s="12" t="s">
        <v>225</v>
      </c>
      <c r="E71" s="11" t="s">
        <v>226</v>
      </c>
      <c r="F71" s="11" t="s">
        <v>33</v>
      </c>
      <c r="G71" s="10" t="s">
        <v>126</v>
      </c>
      <c r="H71" s="13" t="s">
        <v>50</v>
      </c>
      <c r="I71" s="14">
        <v>2.4700000000000002</v>
      </c>
      <c r="J71" s="14">
        <v>2</v>
      </c>
      <c r="K71" s="14">
        <v>1.59</v>
      </c>
      <c r="L71" s="15">
        <v>9173823.3000000007</v>
      </c>
      <c r="M71" s="16">
        <v>-2815273.25</v>
      </c>
      <c r="N71" s="10">
        <v>0</v>
      </c>
      <c r="O71" s="10">
        <v>1</v>
      </c>
      <c r="P71" s="10">
        <v>0</v>
      </c>
      <c r="Q71" s="17">
        <v>39.1</v>
      </c>
      <c r="R71" s="10">
        <v>1</v>
      </c>
      <c r="S71" s="18">
        <v>1448859.53</v>
      </c>
      <c r="T71" s="19">
        <v>3687252.34</v>
      </c>
      <c r="U71" s="20">
        <v>2.5712747359293027</v>
      </c>
      <c r="V71" s="20">
        <v>2.0931945943274957</v>
      </c>
      <c r="W71" s="20">
        <v>1.68950168752609</v>
      </c>
      <c r="X71" s="21">
        <v>9776790.4699999988</v>
      </c>
      <c r="Y71" s="22">
        <v>-2212306.0800000131</v>
      </c>
      <c r="Z71" s="23">
        <v>0</v>
      </c>
      <c r="AA71" s="23">
        <v>1</v>
      </c>
      <c r="AB71" s="23">
        <v>0</v>
      </c>
      <c r="AC71" s="24">
        <v>53</v>
      </c>
      <c r="AD71" s="23">
        <v>1</v>
      </c>
      <c r="AE71" s="25">
        <v>2051826.700000003</v>
      </c>
      <c r="AF71" s="26">
        <v>4290219.5100000007</v>
      </c>
      <c r="AG71" s="27">
        <v>602967.17000000004</v>
      </c>
    </row>
    <row r="72" spans="1:33" hidden="1">
      <c r="A72" s="10">
        <v>70</v>
      </c>
      <c r="B72" s="10">
        <v>1</v>
      </c>
      <c r="C72" s="11" t="s">
        <v>219</v>
      </c>
      <c r="D72" s="12" t="s">
        <v>227</v>
      </c>
      <c r="E72" s="11" t="s">
        <v>228</v>
      </c>
      <c r="F72" s="11" t="s">
        <v>33</v>
      </c>
      <c r="G72" s="10" t="s">
        <v>167</v>
      </c>
      <c r="H72" s="13" t="s">
        <v>50</v>
      </c>
      <c r="I72" s="14">
        <v>1.38</v>
      </c>
      <c r="J72" s="14">
        <v>1.0900000000000001</v>
      </c>
      <c r="K72" s="14">
        <v>0.82</v>
      </c>
      <c r="L72" s="15">
        <v>4669664.13</v>
      </c>
      <c r="M72" s="16">
        <v>-4824150.82</v>
      </c>
      <c r="N72" s="10">
        <v>1</v>
      </c>
      <c r="O72" s="10">
        <v>1</v>
      </c>
      <c r="P72" s="10">
        <v>0</v>
      </c>
      <c r="Q72" s="17">
        <v>11.6</v>
      </c>
      <c r="R72" s="10">
        <v>2</v>
      </c>
      <c r="S72" s="18">
        <v>-1416014.42</v>
      </c>
      <c r="T72" s="19">
        <v>-2225670.13</v>
      </c>
      <c r="U72" s="20">
        <v>1.4231086252280074</v>
      </c>
      <c r="V72" s="20">
        <v>1.137771255001768</v>
      </c>
      <c r="W72" s="20">
        <v>0.86583028897992365</v>
      </c>
      <c r="X72" s="21">
        <v>5235221.2699999996</v>
      </c>
      <c r="Y72" s="22">
        <v>-4258593.6800000072</v>
      </c>
      <c r="Z72" s="23">
        <v>1</v>
      </c>
      <c r="AA72" s="23">
        <v>1</v>
      </c>
      <c r="AB72" s="23">
        <v>0</v>
      </c>
      <c r="AC72" s="24">
        <v>14.7</v>
      </c>
      <c r="AD72" s="23">
        <v>2</v>
      </c>
      <c r="AE72" s="25">
        <v>-850457.28000003099</v>
      </c>
      <c r="AF72" s="26">
        <v>-1660112.9900000002</v>
      </c>
      <c r="AG72" s="27">
        <v>565557.1399999999</v>
      </c>
    </row>
    <row r="73" spans="1:33" hidden="1">
      <c r="A73" s="10">
        <v>71</v>
      </c>
      <c r="B73" s="10">
        <v>1</v>
      </c>
      <c r="C73" s="11" t="s">
        <v>219</v>
      </c>
      <c r="D73" s="12" t="s">
        <v>229</v>
      </c>
      <c r="E73" s="11" t="s">
        <v>230</v>
      </c>
      <c r="F73" s="11" t="s">
        <v>33</v>
      </c>
      <c r="G73" s="10" t="s">
        <v>231</v>
      </c>
      <c r="H73" s="13" t="s">
        <v>50</v>
      </c>
      <c r="I73" s="14">
        <v>1.56</v>
      </c>
      <c r="J73" s="14">
        <v>1.06</v>
      </c>
      <c r="K73" s="14">
        <v>0.73</v>
      </c>
      <c r="L73" s="15">
        <v>4128692.7</v>
      </c>
      <c r="M73" s="16">
        <v>-2538704.71</v>
      </c>
      <c r="N73" s="10">
        <v>1</v>
      </c>
      <c r="O73" s="10">
        <v>1</v>
      </c>
      <c r="P73" s="10">
        <v>0</v>
      </c>
      <c r="Q73" s="17">
        <v>19.5</v>
      </c>
      <c r="R73" s="10">
        <v>2</v>
      </c>
      <c r="S73" s="18">
        <v>1376206.85</v>
      </c>
      <c r="T73" s="19">
        <v>-1705865.88</v>
      </c>
      <c r="U73" s="20">
        <v>1.6238924910230397</v>
      </c>
      <c r="V73" s="20">
        <v>1.1304297602722266</v>
      </c>
      <c r="W73" s="20">
        <v>0.79380581138529016</v>
      </c>
      <c r="X73" s="21">
        <v>4636941.2500000019</v>
      </c>
      <c r="Y73" s="22">
        <v>-2030456.1599999964</v>
      </c>
      <c r="Z73" s="23">
        <v>1</v>
      </c>
      <c r="AA73" s="23">
        <v>1</v>
      </c>
      <c r="AB73" s="23">
        <v>0</v>
      </c>
      <c r="AC73" s="24">
        <v>27.4</v>
      </c>
      <c r="AD73" s="23">
        <v>2</v>
      </c>
      <c r="AE73" s="25">
        <v>1884455.400000006</v>
      </c>
      <c r="AF73" s="26">
        <v>-1197617.33</v>
      </c>
      <c r="AG73" s="27">
        <v>508248.55</v>
      </c>
    </row>
    <row r="74" spans="1:33" hidden="1">
      <c r="A74" s="10">
        <v>72</v>
      </c>
      <c r="B74" s="10">
        <v>1</v>
      </c>
      <c r="C74" s="11" t="s">
        <v>219</v>
      </c>
      <c r="D74" s="12" t="s">
        <v>232</v>
      </c>
      <c r="E74" s="11" t="s">
        <v>233</v>
      </c>
      <c r="F74" s="11" t="s">
        <v>33</v>
      </c>
      <c r="G74" s="10" t="s">
        <v>41</v>
      </c>
      <c r="H74" s="13" t="s">
        <v>50</v>
      </c>
      <c r="I74" s="14">
        <v>1.57</v>
      </c>
      <c r="J74" s="14">
        <v>1.21</v>
      </c>
      <c r="K74" s="14">
        <v>0.98</v>
      </c>
      <c r="L74" s="15">
        <v>4109116.49</v>
      </c>
      <c r="M74" s="16">
        <v>-2773849.64</v>
      </c>
      <c r="N74" s="10">
        <v>0</v>
      </c>
      <c r="O74" s="10">
        <v>1</v>
      </c>
      <c r="P74" s="10">
        <v>0</v>
      </c>
      <c r="Q74" s="17">
        <v>17.7</v>
      </c>
      <c r="R74" s="10">
        <v>1</v>
      </c>
      <c r="S74" s="18">
        <v>-135154.13</v>
      </c>
      <c r="T74" s="19">
        <v>-170275.18</v>
      </c>
      <c r="U74" s="20">
        <v>1.6650126872291982</v>
      </c>
      <c r="V74" s="20">
        <v>1.3054354055518764</v>
      </c>
      <c r="W74" s="20">
        <v>1.0672242912420342</v>
      </c>
      <c r="X74" s="21">
        <v>4760630.6400000006</v>
      </c>
      <c r="Y74" s="22">
        <v>-2122335.4899999946</v>
      </c>
      <c r="Z74" s="23">
        <v>0</v>
      </c>
      <c r="AA74" s="23">
        <v>1</v>
      </c>
      <c r="AB74" s="23">
        <v>0</v>
      </c>
      <c r="AC74" s="24">
        <v>26.9</v>
      </c>
      <c r="AD74" s="23">
        <v>1</v>
      </c>
      <c r="AE74" s="25">
        <v>516360.02000001073</v>
      </c>
      <c r="AF74" s="26">
        <v>481238.96999999974</v>
      </c>
      <c r="AG74" s="27">
        <v>651514.15</v>
      </c>
    </row>
    <row r="75" spans="1:33" hidden="1">
      <c r="A75" s="10">
        <v>73</v>
      </c>
      <c r="B75" s="10">
        <v>1</v>
      </c>
      <c r="C75" s="11" t="s">
        <v>219</v>
      </c>
      <c r="D75" s="12" t="s">
        <v>234</v>
      </c>
      <c r="E75" s="11" t="s">
        <v>235</v>
      </c>
      <c r="F75" s="11" t="s">
        <v>33</v>
      </c>
      <c r="G75" s="10" t="s">
        <v>69</v>
      </c>
      <c r="H75" s="13" t="s">
        <v>42</v>
      </c>
      <c r="I75" s="14">
        <v>3.14</v>
      </c>
      <c r="J75" s="14">
        <v>2.57</v>
      </c>
      <c r="K75" s="14">
        <v>1.98</v>
      </c>
      <c r="L75" s="15">
        <v>8191391.79</v>
      </c>
      <c r="M75" s="16">
        <v>-4903771.97</v>
      </c>
      <c r="N75" s="10">
        <v>0</v>
      </c>
      <c r="O75" s="10">
        <v>1</v>
      </c>
      <c r="P75" s="10">
        <v>0</v>
      </c>
      <c r="Q75" s="17">
        <v>20</v>
      </c>
      <c r="R75" s="10">
        <v>1</v>
      </c>
      <c r="S75" s="18">
        <v>-2182130.4900000002</v>
      </c>
      <c r="T75" s="19">
        <v>3745518.28</v>
      </c>
      <c r="U75" s="20">
        <v>3.2069121584669871</v>
      </c>
      <c r="V75" s="20">
        <v>2.6366920231113746</v>
      </c>
      <c r="W75" s="20">
        <v>2.0456200012881149</v>
      </c>
      <c r="X75" s="21">
        <v>8448909.4700000007</v>
      </c>
      <c r="Y75" s="22">
        <v>-4646254.2899999917</v>
      </c>
      <c r="Z75" s="23">
        <v>0</v>
      </c>
      <c r="AA75" s="23">
        <v>1</v>
      </c>
      <c r="AB75" s="23">
        <v>0</v>
      </c>
      <c r="AC75" s="24">
        <v>21.8</v>
      </c>
      <c r="AD75" s="23">
        <v>1</v>
      </c>
      <c r="AE75" s="25">
        <v>-1924612.8099999875</v>
      </c>
      <c r="AF75" s="26">
        <v>4003035.9599999995</v>
      </c>
      <c r="AG75" s="27">
        <v>257517.68000000002</v>
      </c>
    </row>
    <row r="76" spans="1:33" hidden="1">
      <c r="A76" s="10">
        <v>74</v>
      </c>
      <c r="B76" s="10">
        <v>1</v>
      </c>
      <c r="C76" s="11" t="s">
        <v>219</v>
      </c>
      <c r="D76" s="12" t="s">
        <v>236</v>
      </c>
      <c r="E76" s="11" t="s">
        <v>237</v>
      </c>
      <c r="F76" s="11" t="s">
        <v>33</v>
      </c>
      <c r="G76" s="10" t="s">
        <v>41</v>
      </c>
      <c r="H76" s="13" t="s">
        <v>79</v>
      </c>
      <c r="I76" s="14">
        <v>4.12</v>
      </c>
      <c r="J76" s="14">
        <v>2.92</v>
      </c>
      <c r="K76" s="14">
        <v>2.0099999999999998</v>
      </c>
      <c r="L76" s="15">
        <v>16161147.970000001</v>
      </c>
      <c r="M76" s="16">
        <v>-1490498.15</v>
      </c>
      <c r="N76" s="10">
        <v>0</v>
      </c>
      <c r="O76" s="10">
        <v>1</v>
      </c>
      <c r="P76" s="10">
        <v>0</v>
      </c>
      <c r="Q76" s="17">
        <v>130.1</v>
      </c>
      <c r="R76" s="10">
        <v>1</v>
      </c>
      <c r="S76" s="18">
        <v>4664125.57</v>
      </c>
      <c r="T76" s="19">
        <v>5224268.5</v>
      </c>
      <c r="U76" s="20">
        <v>4.2284448380423649</v>
      </c>
      <c r="V76" s="20">
        <v>3.0299618408344697</v>
      </c>
      <c r="W76" s="20">
        <v>2.1194854000501322</v>
      </c>
      <c r="X76" s="21">
        <v>16742432.99</v>
      </c>
      <c r="Y76" s="22">
        <v>-909213.12999999523</v>
      </c>
      <c r="Z76" s="23">
        <v>0</v>
      </c>
      <c r="AA76" s="23">
        <v>1</v>
      </c>
      <c r="AB76" s="23">
        <v>0</v>
      </c>
      <c r="AC76" s="24">
        <v>220.9</v>
      </c>
      <c r="AD76" s="23">
        <v>1</v>
      </c>
      <c r="AE76" s="25">
        <v>5245410.5900000036</v>
      </c>
      <c r="AF76" s="26">
        <v>5805553.5199999996</v>
      </c>
      <c r="AG76" s="27">
        <v>581285.02</v>
      </c>
    </row>
    <row r="77" spans="1:33" hidden="1">
      <c r="A77" s="10">
        <v>75</v>
      </c>
      <c r="B77" s="10">
        <v>1</v>
      </c>
      <c r="C77" s="11" t="s">
        <v>238</v>
      </c>
      <c r="D77" s="12" t="s">
        <v>239</v>
      </c>
      <c r="E77" s="11" t="s">
        <v>240</v>
      </c>
      <c r="F77" s="11" t="s">
        <v>93</v>
      </c>
      <c r="G77" s="10" t="s">
        <v>241</v>
      </c>
      <c r="H77" s="13" t="s">
        <v>199</v>
      </c>
      <c r="I77" s="14">
        <v>1.49</v>
      </c>
      <c r="J77" s="14">
        <v>1.36</v>
      </c>
      <c r="K77" s="14">
        <v>1.01</v>
      </c>
      <c r="L77" s="15">
        <v>44380494.119999997</v>
      </c>
      <c r="M77" s="16">
        <v>-34335118.68</v>
      </c>
      <c r="N77" s="10">
        <v>1</v>
      </c>
      <c r="O77" s="10">
        <v>1</v>
      </c>
      <c r="P77" s="10">
        <v>0</v>
      </c>
      <c r="Q77" s="17">
        <v>15.5</v>
      </c>
      <c r="R77" s="10">
        <v>2</v>
      </c>
      <c r="S77" s="18">
        <v>-2389283.7000000002</v>
      </c>
      <c r="T77" s="19">
        <v>2896914</v>
      </c>
      <c r="U77" s="20">
        <v>1.5166138496281152</v>
      </c>
      <c r="V77" s="20">
        <v>1.3822731593109014</v>
      </c>
      <c r="W77" s="20">
        <v>1.038691567673321</v>
      </c>
      <c r="X77" s="21">
        <v>46664637.530000001</v>
      </c>
      <c r="Y77" s="22">
        <v>-32050975.269999981</v>
      </c>
      <c r="Z77" s="23">
        <v>0</v>
      </c>
      <c r="AA77" s="23">
        <v>1</v>
      </c>
      <c r="AB77" s="23">
        <v>0</v>
      </c>
      <c r="AC77" s="24">
        <v>17.399999999999999</v>
      </c>
      <c r="AD77" s="23">
        <v>1</v>
      </c>
      <c r="AE77" s="25">
        <v>-105140.28999996185</v>
      </c>
      <c r="AF77" s="26">
        <v>5181057.4099999964</v>
      </c>
      <c r="AG77" s="27">
        <v>2284143.4099999997</v>
      </c>
    </row>
    <row r="78" spans="1:33" hidden="1">
      <c r="A78" s="10">
        <v>76</v>
      </c>
      <c r="B78" s="10">
        <v>1</v>
      </c>
      <c r="C78" s="11" t="s">
        <v>238</v>
      </c>
      <c r="D78" s="12" t="s">
        <v>242</v>
      </c>
      <c r="E78" s="11" t="s">
        <v>243</v>
      </c>
      <c r="F78" s="11" t="s">
        <v>33</v>
      </c>
      <c r="G78" s="10" t="s">
        <v>41</v>
      </c>
      <c r="H78" s="13" t="s">
        <v>42</v>
      </c>
      <c r="I78" s="14">
        <v>1.37</v>
      </c>
      <c r="J78" s="14">
        <v>1.17</v>
      </c>
      <c r="K78" s="14">
        <v>0.63</v>
      </c>
      <c r="L78" s="15">
        <v>4783126.79</v>
      </c>
      <c r="M78" s="16">
        <v>2260999.23</v>
      </c>
      <c r="N78" s="10">
        <v>2</v>
      </c>
      <c r="O78" s="10">
        <v>0</v>
      </c>
      <c r="P78" s="10">
        <v>0</v>
      </c>
      <c r="Q78" s="17" t="s">
        <v>30</v>
      </c>
      <c r="R78" s="10">
        <v>2</v>
      </c>
      <c r="S78" s="18">
        <v>7393116.2400000002</v>
      </c>
      <c r="T78" s="19">
        <v>-4721251.1399999997</v>
      </c>
      <c r="U78" s="20">
        <v>1.4090646020181705</v>
      </c>
      <c r="V78" s="20">
        <v>1.2050586007265087</v>
      </c>
      <c r="W78" s="20">
        <v>0.66808526810249347</v>
      </c>
      <c r="X78" s="21">
        <v>5246981.1199999992</v>
      </c>
      <c r="Y78" s="22">
        <v>2724853.5600000024</v>
      </c>
      <c r="Z78" s="23">
        <v>2</v>
      </c>
      <c r="AA78" s="23">
        <v>0</v>
      </c>
      <c r="AB78" s="23">
        <v>0</v>
      </c>
      <c r="AC78" s="24" t="s">
        <v>30</v>
      </c>
      <c r="AD78" s="23">
        <v>2</v>
      </c>
      <c r="AE78" s="25">
        <v>7856970.5699999928</v>
      </c>
      <c r="AF78" s="26">
        <v>-4257396.8100000005</v>
      </c>
      <c r="AG78" s="27">
        <v>463854.33</v>
      </c>
    </row>
    <row r="79" spans="1:33" hidden="1">
      <c r="A79" s="10">
        <v>77</v>
      </c>
      <c r="B79" s="10">
        <v>1</v>
      </c>
      <c r="C79" s="11" t="s">
        <v>238</v>
      </c>
      <c r="D79" s="12" t="s">
        <v>244</v>
      </c>
      <c r="E79" s="11" t="s">
        <v>245</v>
      </c>
      <c r="F79" s="11" t="s">
        <v>33</v>
      </c>
      <c r="G79" s="10" t="s">
        <v>49</v>
      </c>
      <c r="H79" s="13" t="s">
        <v>79</v>
      </c>
      <c r="I79" s="14">
        <v>0.7</v>
      </c>
      <c r="J79" s="14">
        <v>0.51</v>
      </c>
      <c r="K79" s="14">
        <v>0.24</v>
      </c>
      <c r="L79" s="15">
        <v>-7484448.79</v>
      </c>
      <c r="M79" s="16">
        <v>15384076.42</v>
      </c>
      <c r="N79" s="10">
        <v>3</v>
      </c>
      <c r="O79" s="10">
        <v>1</v>
      </c>
      <c r="P79" s="10">
        <v>1</v>
      </c>
      <c r="Q79" s="17">
        <v>5.8</v>
      </c>
      <c r="R79" s="10">
        <v>5</v>
      </c>
      <c r="S79" s="18">
        <v>2082276.65</v>
      </c>
      <c r="T79" s="19">
        <v>-19039889.210000001</v>
      </c>
      <c r="U79" s="20">
        <v>0.72667080435444142</v>
      </c>
      <c r="V79" s="20">
        <v>0.53137027456239949</v>
      </c>
      <c r="W79" s="20">
        <v>0.26492578007752654</v>
      </c>
      <c r="X79" s="21">
        <v>-6840223.6499999985</v>
      </c>
      <c r="Y79" s="22">
        <v>16028301.560000002</v>
      </c>
      <c r="Z79" s="23">
        <v>3</v>
      </c>
      <c r="AA79" s="23">
        <v>1</v>
      </c>
      <c r="AB79" s="23">
        <v>1</v>
      </c>
      <c r="AC79" s="24">
        <v>5.0999999999999996</v>
      </c>
      <c r="AD79" s="23">
        <v>5</v>
      </c>
      <c r="AE79" s="25">
        <v>2726501.7899999768</v>
      </c>
      <c r="AF79" s="26">
        <v>-18395664.07</v>
      </c>
      <c r="AG79" s="27">
        <v>644225.1399999999</v>
      </c>
    </row>
    <row r="80" spans="1:33" hidden="1">
      <c r="A80" s="10">
        <v>78</v>
      </c>
      <c r="B80" s="10">
        <v>1</v>
      </c>
      <c r="C80" s="11" t="s">
        <v>238</v>
      </c>
      <c r="D80" s="12" t="s">
        <v>246</v>
      </c>
      <c r="E80" s="11" t="s">
        <v>247</v>
      </c>
      <c r="F80" s="11" t="s">
        <v>33</v>
      </c>
      <c r="G80" s="10" t="s">
        <v>248</v>
      </c>
      <c r="H80" s="13" t="s">
        <v>46</v>
      </c>
      <c r="I80" s="14">
        <v>1.06</v>
      </c>
      <c r="J80" s="14">
        <v>0.89</v>
      </c>
      <c r="K80" s="14">
        <v>0.46</v>
      </c>
      <c r="L80" s="15">
        <v>2661110.13</v>
      </c>
      <c r="M80" s="16">
        <v>-22343173.460000001</v>
      </c>
      <c r="N80" s="10">
        <v>3</v>
      </c>
      <c r="O80" s="10">
        <v>1</v>
      </c>
      <c r="P80" s="10">
        <v>2</v>
      </c>
      <c r="Q80" s="17">
        <v>1.4</v>
      </c>
      <c r="R80" s="10">
        <v>6</v>
      </c>
      <c r="S80" s="18">
        <v>-4956751.41</v>
      </c>
      <c r="T80" s="19">
        <v>-23481514</v>
      </c>
      <c r="U80" s="20">
        <v>1.1020498927381617</v>
      </c>
      <c r="V80" s="20">
        <v>0.92876220726077197</v>
      </c>
      <c r="W80" s="20">
        <v>0.49687525637997743</v>
      </c>
      <c r="X80" s="21">
        <v>4403845.0299999937</v>
      </c>
      <c r="Y80" s="22">
        <v>-20600438.560000002</v>
      </c>
      <c r="Z80" s="23">
        <v>3</v>
      </c>
      <c r="AA80" s="23">
        <v>1</v>
      </c>
      <c r="AB80" s="23">
        <v>2</v>
      </c>
      <c r="AC80" s="24">
        <v>2.5</v>
      </c>
      <c r="AD80" s="23">
        <v>6</v>
      </c>
      <c r="AE80" s="25">
        <v>-3214016.5099999905</v>
      </c>
      <c r="AF80" s="26">
        <v>-21738779.100000005</v>
      </c>
      <c r="AG80" s="27">
        <v>1742734.9</v>
      </c>
    </row>
    <row r="81" spans="1:33" hidden="1">
      <c r="A81" s="10">
        <v>79</v>
      </c>
      <c r="B81" s="10">
        <v>1</v>
      </c>
      <c r="C81" s="11" t="s">
        <v>238</v>
      </c>
      <c r="D81" s="12" t="s">
        <v>249</v>
      </c>
      <c r="E81" s="11" t="s">
        <v>250</v>
      </c>
      <c r="F81" s="11" t="s">
        <v>33</v>
      </c>
      <c r="G81" s="10" t="s">
        <v>41</v>
      </c>
      <c r="H81" s="13" t="s">
        <v>42</v>
      </c>
      <c r="I81" s="14">
        <v>1.2</v>
      </c>
      <c r="J81" s="14">
        <v>1.02</v>
      </c>
      <c r="K81" s="14">
        <v>0.52</v>
      </c>
      <c r="L81" s="15">
        <v>2107796.39</v>
      </c>
      <c r="M81" s="16">
        <v>-4184200.76</v>
      </c>
      <c r="N81" s="10">
        <v>2</v>
      </c>
      <c r="O81" s="10">
        <v>1</v>
      </c>
      <c r="P81" s="10">
        <v>0</v>
      </c>
      <c r="Q81" s="17">
        <v>6</v>
      </c>
      <c r="R81" s="10">
        <v>3</v>
      </c>
      <c r="S81" s="18">
        <v>-448477.42</v>
      </c>
      <c r="T81" s="19">
        <v>-5101736.8</v>
      </c>
      <c r="U81" s="20">
        <v>1.2336946507812367</v>
      </c>
      <c r="V81" s="20">
        <v>1.0548816656311955</v>
      </c>
      <c r="W81" s="20">
        <v>0.55852574833465707</v>
      </c>
      <c r="X81" s="21">
        <v>2495419.0499999989</v>
      </c>
      <c r="Y81" s="22">
        <v>-3796578.1000000089</v>
      </c>
      <c r="Z81" s="23">
        <v>2</v>
      </c>
      <c r="AA81" s="23">
        <v>1</v>
      </c>
      <c r="AB81" s="23">
        <v>0</v>
      </c>
      <c r="AC81" s="24">
        <v>7.8</v>
      </c>
      <c r="AD81" s="23">
        <v>3</v>
      </c>
      <c r="AE81" s="25">
        <v>-60854.760000005364</v>
      </c>
      <c r="AF81" s="26">
        <v>-4714114.1400000006</v>
      </c>
      <c r="AG81" s="27">
        <v>387622.66</v>
      </c>
    </row>
    <row r="82" spans="1:33" hidden="1">
      <c r="A82" s="10">
        <v>80</v>
      </c>
      <c r="B82" s="10">
        <v>1</v>
      </c>
      <c r="C82" s="11" t="s">
        <v>238</v>
      </c>
      <c r="D82" s="12" t="s">
        <v>251</v>
      </c>
      <c r="E82" s="11" t="s">
        <v>252</v>
      </c>
      <c r="F82" s="11" t="s">
        <v>33</v>
      </c>
      <c r="G82" s="10" t="s">
        <v>41</v>
      </c>
      <c r="H82" s="13" t="s">
        <v>50</v>
      </c>
      <c r="I82" s="14">
        <v>1.51</v>
      </c>
      <c r="J82" s="14">
        <v>1.35</v>
      </c>
      <c r="K82" s="14">
        <v>1.19</v>
      </c>
      <c r="L82" s="15">
        <v>5475978.0499999998</v>
      </c>
      <c r="M82" s="16">
        <v>-4799772.66</v>
      </c>
      <c r="N82" s="10">
        <v>0</v>
      </c>
      <c r="O82" s="10">
        <v>1</v>
      </c>
      <c r="P82" s="10">
        <v>0</v>
      </c>
      <c r="Q82" s="17">
        <v>13.6</v>
      </c>
      <c r="R82" s="10">
        <v>1</v>
      </c>
      <c r="S82" s="18">
        <v>-1207014.47</v>
      </c>
      <c r="T82" s="19">
        <v>1915339.39</v>
      </c>
      <c r="U82" s="20">
        <v>1.5460111512258132</v>
      </c>
      <c r="V82" s="20">
        <v>1.3818636648273273</v>
      </c>
      <c r="W82" s="20">
        <v>1.2251508279000911</v>
      </c>
      <c r="X82" s="21">
        <v>5822026.7700000014</v>
      </c>
      <c r="Y82" s="22">
        <v>-4453723.9399999976</v>
      </c>
      <c r="Z82" s="23">
        <v>0</v>
      </c>
      <c r="AA82" s="23">
        <v>1</v>
      </c>
      <c r="AB82" s="23">
        <v>0</v>
      </c>
      <c r="AC82" s="24">
        <v>15.6</v>
      </c>
      <c r="AD82" s="23">
        <v>1</v>
      </c>
      <c r="AE82" s="25">
        <v>-860965.75</v>
      </c>
      <c r="AF82" s="26">
        <v>2261388.1100000013</v>
      </c>
      <c r="AG82" s="27">
        <v>346048.72000000003</v>
      </c>
    </row>
    <row r="83" spans="1:33" hidden="1">
      <c r="A83" s="10">
        <v>81</v>
      </c>
      <c r="B83" s="10">
        <v>1</v>
      </c>
      <c r="C83" s="11" t="s">
        <v>238</v>
      </c>
      <c r="D83" s="12" t="s">
        <v>253</v>
      </c>
      <c r="E83" s="11" t="s">
        <v>254</v>
      </c>
      <c r="F83" s="11" t="s">
        <v>33</v>
      </c>
      <c r="G83" s="10" t="s">
        <v>41</v>
      </c>
      <c r="H83" s="13" t="s">
        <v>42</v>
      </c>
      <c r="I83" s="14">
        <v>1.06</v>
      </c>
      <c r="J83" s="14">
        <v>0.93</v>
      </c>
      <c r="K83" s="14">
        <v>0.56000000000000005</v>
      </c>
      <c r="L83" s="15">
        <v>778044.24</v>
      </c>
      <c r="M83" s="16">
        <v>-874055.27</v>
      </c>
      <c r="N83" s="10">
        <v>3</v>
      </c>
      <c r="O83" s="10">
        <v>1</v>
      </c>
      <c r="P83" s="10">
        <v>0</v>
      </c>
      <c r="Q83" s="17">
        <v>10.6</v>
      </c>
      <c r="R83" s="10">
        <v>4</v>
      </c>
      <c r="S83" s="18">
        <v>3956238.6</v>
      </c>
      <c r="T83" s="19">
        <v>-5465897.3399999999</v>
      </c>
      <c r="U83" s="20">
        <v>1.085921019159366</v>
      </c>
      <c r="V83" s="20">
        <v>0.9578205444987441</v>
      </c>
      <c r="W83" s="20">
        <v>0.5851284212383685</v>
      </c>
      <c r="X83" s="21">
        <v>1071273.4700000007</v>
      </c>
      <c r="Y83" s="22">
        <v>-580826.03999999166</v>
      </c>
      <c r="Z83" s="23">
        <v>3</v>
      </c>
      <c r="AA83" s="23">
        <v>1</v>
      </c>
      <c r="AB83" s="23">
        <v>0</v>
      </c>
      <c r="AC83" s="24">
        <v>22.1</v>
      </c>
      <c r="AD83" s="23">
        <v>4</v>
      </c>
      <c r="AE83" s="25">
        <v>4249467.8299999982</v>
      </c>
      <c r="AF83" s="26">
        <v>-5172668.1099999994</v>
      </c>
      <c r="AG83" s="27">
        <v>293229.23</v>
      </c>
    </row>
    <row r="84" spans="1:33" hidden="1">
      <c r="A84" s="10">
        <v>82</v>
      </c>
      <c r="B84" s="10">
        <v>1</v>
      </c>
      <c r="C84" s="11" t="s">
        <v>255</v>
      </c>
      <c r="D84" s="12" t="s">
        <v>256</v>
      </c>
      <c r="E84" s="11" t="s">
        <v>257</v>
      </c>
      <c r="F84" s="11" t="s">
        <v>27</v>
      </c>
      <c r="G84" s="10" t="s">
        <v>258</v>
      </c>
      <c r="H84" s="13" t="s">
        <v>29</v>
      </c>
      <c r="I84" s="14">
        <v>8.86</v>
      </c>
      <c r="J84" s="14">
        <v>8.15</v>
      </c>
      <c r="K84" s="14">
        <v>6.91</v>
      </c>
      <c r="L84" s="15">
        <v>1701282538.3299999</v>
      </c>
      <c r="M84" s="16">
        <v>90093838.25</v>
      </c>
      <c r="N84" s="10">
        <v>0</v>
      </c>
      <c r="O84" s="10">
        <v>0</v>
      </c>
      <c r="P84" s="10">
        <v>0</v>
      </c>
      <c r="Q84" s="17" t="s">
        <v>30</v>
      </c>
      <c r="R84" s="10">
        <v>0</v>
      </c>
      <c r="S84" s="18">
        <v>260627188.00999999</v>
      </c>
      <c r="T84" s="19">
        <v>1278359116.6700001</v>
      </c>
      <c r="U84" s="20">
        <v>9.0056964318516162</v>
      </c>
      <c r="V84" s="20">
        <v>8.2951214546461607</v>
      </c>
      <c r="W84" s="20">
        <v>7.0517826806921304</v>
      </c>
      <c r="X84" s="21">
        <v>1732333062.0700002</v>
      </c>
      <c r="Y84" s="22">
        <v>121144361.98999977</v>
      </c>
      <c r="Z84" s="23">
        <v>0</v>
      </c>
      <c r="AA84" s="23">
        <v>0</v>
      </c>
      <c r="AB84" s="23">
        <v>0</v>
      </c>
      <c r="AC84" s="24" t="s">
        <v>30</v>
      </c>
      <c r="AD84" s="23">
        <v>0</v>
      </c>
      <c r="AE84" s="25">
        <v>291677711.75</v>
      </c>
      <c r="AF84" s="26">
        <v>1309409640.4099998</v>
      </c>
      <c r="AG84" s="27">
        <v>31050523.739999991</v>
      </c>
    </row>
    <row r="85" spans="1:33" hidden="1">
      <c r="A85" s="10">
        <v>83</v>
      </c>
      <c r="B85" s="10">
        <v>1</v>
      </c>
      <c r="C85" s="11" t="s">
        <v>255</v>
      </c>
      <c r="D85" s="12" t="s">
        <v>259</v>
      </c>
      <c r="E85" s="11" t="s">
        <v>260</v>
      </c>
      <c r="F85" s="11" t="s">
        <v>33</v>
      </c>
      <c r="G85" s="10" t="s">
        <v>41</v>
      </c>
      <c r="H85" s="13" t="s">
        <v>42</v>
      </c>
      <c r="I85" s="14">
        <v>2.68</v>
      </c>
      <c r="J85" s="14">
        <v>2.44</v>
      </c>
      <c r="K85" s="14">
        <v>2.19</v>
      </c>
      <c r="L85" s="15">
        <v>23417456.289999999</v>
      </c>
      <c r="M85" s="16">
        <v>4328169.5999999996</v>
      </c>
      <c r="N85" s="10">
        <v>0</v>
      </c>
      <c r="O85" s="10">
        <v>0</v>
      </c>
      <c r="P85" s="10">
        <v>0</v>
      </c>
      <c r="Q85" s="17" t="s">
        <v>30</v>
      </c>
      <c r="R85" s="10">
        <v>0</v>
      </c>
      <c r="S85" s="18">
        <v>6328187.54</v>
      </c>
      <c r="T85" s="19">
        <v>16807263.77</v>
      </c>
      <c r="U85" s="20">
        <v>2.7269633166827241</v>
      </c>
      <c r="V85" s="20">
        <v>2.4896978074371621</v>
      </c>
      <c r="W85" s="20">
        <v>2.2402870624021909</v>
      </c>
      <c r="X85" s="21">
        <v>24109772.720000003</v>
      </c>
      <c r="Y85" s="22">
        <v>5020486.0300000012</v>
      </c>
      <c r="Z85" s="23">
        <v>0</v>
      </c>
      <c r="AA85" s="23">
        <v>0</v>
      </c>
      <c r="AB85" s="23">
        <v>0</v>
      </c>
      <c r="AC85" s="24" t="s">
        <v>30</v>
      </c>
      <c r="AD85" s="23">
        <v>0</v>
      </c>
      <c r="AE85" s="25">
        <v>7020503.9700000137</v>
      </c>
      <c r="AF85" s="26">
        <v>17499580.200000003</v>
      </c>
      <c r="AG85" s="27">
        <v>692316.42999999993</v>
      </c>
    </row>
    <row r="86" spans="1:33" hidden="1">
      <c r="A86" s="10">
        <v>84</v>
      </c>
      <c r="B86" s="10">
        <v>1</v>
      </c>
      <c r="C86" s="11" t="s">
        <v>255</v>
      </c>
      <c r="D86" s="12" t="s">
        <v>261</v>
      </c>
      <c r="E86" s="11" t="s">
        <v>262</v>
      </c>
      <c r="F86" s="11" t="s">
        <v>33</v>
      </c>
      <c r="G86" s="10" t="s">
        <v>115</v>
      </c>
      <c r="H86" s="13" t="s">
        <v>46</v>
      </c>
      <c r="I86" s="14">
        <v>1.56</v>
      </c>
      <c r="J86" s="14">
        <v>1.36</v>
      </c>
      <c r="K86" s="14">
        <v>1.02</v>
      </c>
      <c r="L86" s="15">
        <v>20646859.609999999</v>
      </c>
      <c r="M86" s="16">
        <v>10847517.43</v>
      </c>
      <c r="N86" s="10">
        <v>0</v>
      </c>
      <c r="O86" s="10">
        <v>0</v>
      </c>
      <c r="P86" s="10">
        <v>0</v>
      </c>
      <c r="Q86" s="17" t="s">
        <v>30</v>
      </c>
      <c r="R86" s="10">
        <v>0</v>
      </c>
      <c r="S86" s="18">
        <v>16301252.029999999</v>
      </c>
      <c r="T86" s="19">
        <v>1200248.1399999999</v>
      </c>
      <c r="U86" s="20">
        <v>1.6618591848991355</v>
      </c>
      <c r="V86" s="20">
        <v>1.4584278324156701</v>
      </c>
      <c r="W86" s="20">
        <v>1.1265677097205926</v>
      </c>
      <c r="X86" s="21">
        <v>24424953.920000002</v>
      </c>
      <c r="Y86" s="22">
        <v>14625611.74000001</v>
      </c>
      <c r="Z86" s="23">
        <v>0</v>
      </c>
      <c r="AA86" s="23">
        <v>0</v>
      </c>
      <c r="AB86" s="23">
        <v>0</v>
      </c>
      <c r="AC86" s="24" t="s">
        <v>30</v>
      </c>
      <c r="AD86" s="23">
        <v>0</v>
      </c>
      <c r="AE86" s="25">
        <v>20079346.339999974</v>
      </c>
      <c r="AF86" s="26">
        <v>4978342.450000003</v>
      </c>
      <c r="AG86" s="27">
        <v>3778094.31</v>
      </c>
    </row>
    <row r="87" spans="1:33" hidden="1">
      <c r="A87" s="10">
        <v>85</v>
      </c>
      <c r="B87" s="10">
        <v>1</v>
      </c>
      <c r="C87" s="11" t="s">
        <v>255</v>
      </c>
      <c r="D87" s="12" t="s">
        <v>263</v>
      </c>
      <c r="E87" s="11" t="s">
        <v>264</v>
      </c>
      <c r="F87" s="11" t="s">
        <v>33</v>
      </c>
      <c r="G87" s="10" t="s">
        <v>41</v>
      </c>
      <c r="H87" s="13" t="s">
        <v>42</v>
      </c>
      <c r="I87" s="14">
        <v>2.8</v>
      </c>
      <c r="J87" s="14">
        <v>2.4700000000000002</v>
      </c>
      <c r="K87" s="14">
        <v>2.14</v>
      </c>
      <c r="L87" s="15">
        <v>10066648.82</v>
      </c>
      <c r="M87" s="16">
        <v>-377014.37</v>
      </c>
      <c r="N87" s="10">
        <v>0</v>
      </c>
      <c r="O87" s="10">
        <v>1</v>
      </c>
      <c r="P87" s="10">
        <v>0</v>
      </c>
      <c r="Q87" s="17">
        <v>320.39999999999998</v>
      </c>
      <c r="R87" s="10">
        <v>1</v>
      </c>
      <c r="S87" s="18">
        <v>-348359.45</v>
      </c>
      <c r="T87" s="19">
        <v>6390914.6200000001</v>
      </c>
      <c r="U87" s="20">
        <v>2.9109665685685728</v>
      </c>
      <c r="V87" s="20">
        <v>2.5802185487195972</v>
      </c>
      <c r="W87" s="20">
        <v>2.2515163896036472</v>
      </c>
      <c r="X87" s="21">
        <v>10674530.300000001</v>
      </c>
      <c r="Y87" s="22">
        <v>230867.1099999994</v>
      </c>
      <c r="Z87" s="23">
        <v>0</v>
      </c>
      <c r="AA87" s="23">
        <v>0</v>
      </c>
      <c r="AB87" s="23">
        <v>0</v>
      </c>
      <c r="AC87" s="24" t="s">
        <v>30</v>
      </c>
      <c r="AD87" s="23">
        <v>0</v>
      </c>
      <c r="AE87" s="25">
        <v>259522.03000000119</v>
      </c>
      <c r="AF87" s="26">
        <v>6998796.1000000015</v>
      </c>
      <c r="AG87" s="27">
        <v>607881.48</v>
      </c>
    </row>
    <row r="88" spans="1:33" hidden="1">
      <c r="A88" s="10">
        <v>86</v>
      </c>
      <c r="B88" s="10">
        <v>1</v>
      </c>
      <c r="C88" s="11" t="s">
        <v>255</v>
      </c>
      <c r="D88" s="12" t="s">
        <v>265</v>
      </c>
      <c r="E88" s="11" t="s">
        <v>266</v>
      </c>
      <c r="F88" s="11" t="s">
        <v>33</v>
      </c>
      <c r="G88" s="10" t="s">
        <v>41</v>
      </c>
      <c r="H88" s="13" t="s">
        <v>50</v>
      </c>
      <c r="I88" s="14">
        <v>4.47</v>
      </c>
      <c r="J88" s="14">
        <v>4.22</v>
      </c>
      <c r="K88" s="14">
        <v>4.01</v>
      </c>
      <c r="L88" s="15">
        <v>34984401.25</v>
      </c>
      <c r="M88" s="16">
        <v>2589785.9900000002</v>
      </c>
      <c r="N88" s="10">
        <v>0</v>
      </c>
      <c r="O88" s="10">
        <v>0</v>
      </c>
      <c r="P88" s="10">
        <v>0</v>
      </c>
      <c r="Q88" s="17" t="s">
        <v>30</v>
      </c>
      <c r="R88" s="10">
        <v>0</v>
      </c>
      <c r="S88" s="18">
        <v>5503082.5</v>
      </c>
      <c r="T88" s="19">
        <v>30484499.850000001</v>
      </c>
      <c r="U88" s="20">
        <v>4.5535425275517909</v>
      </c>
      <c r="V88" s="20">
        <v>4.3029527302270481</v>
      </c>
      <c r="W88" s="20">
        <v>4.0933502044132242</v>
      </c>
      <c r="X88" s="21">
        <v>35871421.25</v>
      </c>
      <c r="Y88" s="22">
        <v>3476805.9899999946</v>
      </c>
      <c r="Z88" s="23">
        <v>0</v>
      </c>
      <c r="AA88" s="23">
        <v>0</v>
      </c>
      <c r="AB88" s="23">
        <v>0</v>
      </c>
      <c r="AC88" s="24" t="s">
        <v>30</v>
      </c>
      <c r="AD88" s="23">
        <v>0</v>
      </c>
      <c r="AE88" s="25">
        <v>6390102.5</v>
      </c>
      <c r="AF88" s="26">
        <v>31371519.849999998</v>
      </c>
      <c r="AG88" s="27">
        <v>887020.00000000023</v>
      </c>
    </row>
    <row r="89" spans="1:33" hidden="1">
      <c r="A89" s="10">
        <v>87</v>
      </c>
      <c r="B89" s="10">
        <v>1</v>
      </c>
      <c r="C89" s="11" t="s">
        <v>255</v>
      </c>
      <c r="D89" s="12" t="s">
        <v>267</v>
      </c>
      <c r="E89" s="11" t="s">
        <v>268</v>
      </c>
      <c r="F89" s="11" t="s">
        <v>33</v>
      </c>
      <c r="G89" s="10" t="s">
        <v>41</v>
      </c>
      <c r="H89" s="13" t="s">
        <v>42</v>
      </c>
      <c r="I89" s="14">
        <v>2.1</v>
      </c>
      <c r="J89" s="14">
        <v>1.94</v>
      </c>
      <c r="K89" s="14">
        <v>1.6</v>
      </c>
      <c r="L89" s="15">
        <v>11553403.91</v>
      </c>
      <c r="M89" s="16">
        <v>-6637468.8499999996</v>
      </c>
      <c r="N89" s="10">
        <v>0</v>
      </c>
      <c r="O89" s="10">
        <v>1</v>
      </c>
      <c r="P89" s="10">
        <v>0</v>
      </c>
      <c r="Q89" s="17">
        <v>20.8</v>
      </c>
      <c r="R89" s="10">
        <v>1</v>
      </c>
      <c r="S89" s="18">
        <v>-4182764.8</v>
      </c>
      <c r="T89" s="19">
        <v>6230002.29</v>
      </c>
      <c r="U89" s="20">
        <v>2.1589300894328591</v>
      </c>
      <c r="V89" s="20">
        <v>1.9923061641417736</v>
      </c>
      <c r="W89" s="20">
        <v>1.6498585870103064</v>
      </c>
      <c r="X89" s="21">
        <v>12119025.1</v>
      </c>
      <c r="Y89" s="22">
        <v>-6071847.6600000113</v>
      </c>
      <c r="Z89" s="23">
        <v>0</v>
      </c>
      <c r="AA89" s="23">
        <v>1</v>
      </c>
      <c r="AB89" s="23">
        <v>0</v>
      </c>
      <c r="AC89" s="24">
        <v>23.9</v>
      </c>
      <c r="AD89" s="23">
        <v>1</v>
      </c>
      <c r="AE89" s="25">
        <v>-3617143.6099999994</v>
      </c>
      <c r="AF89" s="26">
        <v>6795623.4799999986</v>
      </c>
      <c r="AG89" s="27">
        <v>565621.19000000006</v>
      </c>
    </row>
    <row r="90" spans="1:33" hidden="1">
      <c r="A90" s="10">
        <v>88</v>
      </c>
      <c r="B90" s="10">
        <v>1</v>
      </c>
      <c r="C90" s="11" t="s">
        <v>255</v>
      </c>
      <c r="D90" s="12" t="s">
        <v>269</v>
      </c>
      <c r="E90" s="11" t="s">
        <v>270</v>
      </c>
      <c r="F90" s="11" t="s">
        <v>33</v>
      </c>
      <c r="G90" s="10" t="s">
        <v>139</v>
      </c>
      <c r="H90" s="13" t="s">
        <v>50</v>
      </c>
      <c r="I90" s="14">
        <v>2.87</v>
      </c>
      <c r="J90" s="14">
        <v>2.54</v>
      </c>
      <c r="K90" s="14">
        <v>2.35</v>
      </c>
      <c r="L90" s="15">
        <v>16940617.780000001</v>
      </c>
      <c r="M90" s="16">
        <v>-3343251.55</v>
      </c>
      <c r="N90" s="10">
        <v>0</v>
      </c>
      <c r="O90" s="10">
        <v>1</v>
      </c>
      <c r="P90" s="10">
        <v>0</v>
      </c>
      <c r="Q90" s="17">
        <v>60.8</v>
      </c>
      <c r="R90" s="10">
        <v>1</v>
      </c>
      <c r="S90" s="18">
        <v>3281512.56</v>
      </c>
      <c r="T90" s="19">
        <v>12252910.720000001</v>
      </c>
      <c r="U90" s="20">
        <v>2.949859892890851</v>
      </c>
      <c r="V90" s="20">
        <v>2.6169988901499335</v>
      </c>
      <c r="W90" s="20">
        <v>2.4327346779682122</v>
      </c>
      <c r="X90" s="21">
        <v>17675355.450000003</v>
      </c>
      <c r="Y90" s="22">
        <v>-2608513.8799999952</v>
      </c>
      <c r="Z90" s="23">
        <v>0</v>
      </c>
      <c r="AA90" s="23">
        <v>1</v>
      </c>
      <c r="AB90" s="23">
        <v>0</v>
      </c>
      <c r="AC90" s="24">
        <v>81.3</v>
      </c>
      <c r="AD90" s="23">
        <v>1</v>
      </c>
      <c r="AE90" s="25">
        <v>4016250.2300000042</v>
      </c>
      <c r="AF90" s="26">
        <v>12987648.390000001</v>
      </c>
      <c r="AG90" s="27">
        <v>734737.67</v>
      </c>
    </row>
    <row r="91" spans="1:33" hidden="1">
      <c r="A91" s="10">
        <v>89</v>
      </c>
      <c r="B91" s="10">
        <v>1</v>
      </c>
      <c r="C91" s="11" t="s">
        <v>255</v>
      </c>
      <c r="D91" s="12" t="s">
        <v>271</v>
      </c>
      <c r="E91" s="11" t="s">
        <v>272</v>
      </c>
      <c r="F91" s="11" t="s">
        <v>33</v>
      </c>
      <c r="G91" s="10" t="s">
        <v>57</v>
      </c>
      <c r="H91" s="13" t="s">
        <v>54</v>
      </c>
      <c r="I91" s="14">
        <v>2.0099999999999998</v>
      </c>
      <c r="J91" s="14">
        <v>1.79</v>
      </c>
      <c r="K91" s="14">
        <v>1.56</v>
      </c>
      <c r="L91" s="15">
        <v>21353766.73</v>
      </c>
      <c r="M91" s="16">
        <v>-1903060.42</v>
      </c>
      <c r="N91" s="10">
        <v>0</v>
      </c>
      <c r="O91" s="10">
        <v>1</v>
      </c>
      <c r="P91" s="10">
        <v>0</v>
      </c>
      <c r="Q91" s="17">
        <v>134.6</v>
      </c>
      <c r="R91" s="10">
        <v>1</v>
      </c>
      <c r="S91" s="18">
        <v>14744590.08</v>
      </c>
      <c r="T91" s="19">
        <v>11783931.689999999</v>
      </c>
      <c r="U91" s="20">
        <v>2.1281528194808108</v>
      </c>
      <c r="V91" s="20">
        <v>1.9062498463483721</v>
      </c>
      <c r="W91" s="20">
        <v>1.6743192606905872</v>
      </c>
      <c r="X91" s="21">
        <v>23788977.640000001</v>
      </c>
      <c r="Y91" s="22">
        <v>532150.48999997973</v>
      </c>
      <c r="Z91" s="23">
        <v>0</v>
      </c>
      <c r="AA91" s="23">
        <v>0</v>
      </c>
      <c r="AB91" s="23">
        <v>0</v>
      </c>
      <c r="AC91" s="24" t="s">
        <v>30</v>
      </c>
      <c r="AD91" s="23">
        <v>0</v>
      </c>
      <c r="AE91" s="25">
        <v>17179800.99000001</v>
      </c>
      <c r="AF91" s="26">
        <v>14219142.600000001</v>
      </c>
      <c r="AG91" s="27">
        <v>2435210.9099999997</v>
      </c>
    </row>
    <row r="92" spans="1:33" hidden="1">
      <c r="A92" s="10">
        <v>90</v>
      </c>
      <c r="B92" s="10">
        <v>1</v>
      </c>
      <c r="C92" s="11" t="s">
        <v>255</v>
      </c>
      <c r="D92" s="12" t="s">
        <v>273</v>
      </c>
      <c r="E92" s="11" t="s">
        <v>274</v>
      </c>
      <c r="F92" s="11" t="s">
        <v>33</v>
      </c>
      <c r="G92" s="10" t="s">
        <v>41</v>
      </c>
      <c r="H92" s="13" t="s">
        <v>42</v>
      </c>
      <c r="I92" s="14">
        <v>4.96</v>
      </c>
      <c r="J92" s="14">
        <v>4.72</v>
      </c>
      <c r="K92" s="14">
        <v>4.46</v>
      </c>
      <c r="L92" s="15">
        <v>12596459.98</v>
      </c>
      <c r="M92" s="16">
        <v>1625270.48</v>
      </c>
      <c r="N92" s="10">
        <v>0</v>
      </c>
      <c r="O92" s="10">
        <v>0</v>
      </c>
      <c r="P92" s="10">
        <v>0</v>
      </c>
      <c r="Q92" s="17" t="s">
        <v>30</v>
      </c>
      <c r="R92" s="10">
        <v>0</v>
      </c>
      <c r="S92" s="18">
        <v>2762823.48</v>
      </c>
      <c r="T92" s="19">
        <v>10954434.65</v>
      </c>
      <c r="U92" s="20">
        <v>5.0218150313606964</v>
      </c>
      <c r="V92" s="20">
        <v>4.78252841772367</v>
      </c>
      <c r="W92" s="20">
        <v>4.5167116301593353</v>
      </c>
      <c r="X92" s="21">
        <v>12789812.470000001</v>
      </c>
      <c r="Y92" s="22">
        <v>1818622.9700000063</v>
      </c>
      <c r="Z92" s="23">
        <v>0</v>
      </c>
      <c r="AA92" s="23">
        <v>0</v>
      </c>
      <c r="AB92" s="23">
        <v>0</v>
      </c>
      <c r="AC92" s="24" t="s">
        <v>30</v>
      </c>
      <c r="AD92" s="23">
        <v>0</v>
      </c>
      <c r="AE92" s="25">
        <v>2956175.9700000063</v>
      </c>
      <c r="AF92" s="26">
        <v>11147787.140000001</v>
      </c>
      <c r="AG92" s="27">
        <v>193352.49</v>
      </c>
    </row>
    <row r="93" spans="1:33" hidden="1">
      <c r="A93" s="10">
        <v>91</v>
      </c>
      <c r="B93" s="10">
        <v>1</v>
      </c>
      <c r="C93" s="11" t="s">
        <v>255</v>
      </c>
      <c r="D93" s="12" t="s">
        <v>275</v>
      </c>
      <c r="E93" s="11" t="s">
        <v>276</v>
      </c>
      <c r="F93" s="11" t="s">
        <v>33</v>
      </c>
      <c r="G93" s="10" t="s">
        <v>41</v>
      </c>
      <c r="H93" s="13" t="s">
        <v>50</v>
      </c>
      <c r="I93" s="14">
        <v>1.1499999999999999</v>
      </c>
      <c r="J93" s="14">
        <v>1</v>
      </c>
      <c r="K93" s="14">
        <v>0.84</v>
      </c>
      <c r="L93" s="15">
        <v>1702384.12</v>
      </c>
      <c r="M93" s="16">
        <v>-15398575.699999999</v>
      </c>
      <c r="N93" s="10">
        <v>1</v>
      </c>
      <c r="O93" s="10">
        <v>1</v>
      </c>
      <c r="P93" s="10">
        <v>2</v>
      </c>
      <c r="Q93" s="17">
        <v>1.3</v>
      </c>
      <c r="R93" s="10">
        <v>4</v>
      </c>
      <c r="S93" s="18">
        <v>-13711830.470000001</v>
      </c>
      <c r="T93" s="19">
        <v>-1771516.32</v>
      </c>
      <c r="U93" s="20">
        <v>1.2022320414309411</v>
      </c>
      <c r="V93" s="20">
        <v>1.052636815003491</v>
      </c>
      <c r="W93" s="20">
        <v>0.88875293540840372</v>
      </c>
      <c r="X93" s="21">
        <v>2246190</v>
      </c>
      <c r="Y93" s="22">
        <v>-14854769.819999993</v>
      </c>
      <c r="Z93" s="23">
        <v>1</v>
      </c>
      <c r="AA93" s="23">
        <v>1</v>
      </c>
      <c r="AB93" s="23">
        <v>2</v>
      </c>
      <c r="AC93" s="24">
        <v>1.8</v>
      </c>
      <c r="AD93" s="23">
        <v>4</v>
      </c>
      <c r="AE93" s="25">
        <v>-13168024.590000004</v>
      </c>
      <c r="AF93" s="26">
        <v>-1227710.4399999995</v>
      </c>
      <c r="AG93" s="27">
        <v>543805.88</v>
      </c>
    </row>
    <row r="94" spans="1:33" hidden="1">
      <c r="A94" s="10">
        <v>92</v>
      </c>
      <c r="B94" s="10">
        <v>1</v>
      </c>
      <c r="C94" s="11" t="s">
        <v>255</v>
      </c>
      <c r="D94" s="12" t="s">
        <v>277</v>
      </c>
      <c r="E94" s="11" t="s">
        <v>278</v>
      </c>
      <c r="F94" s="11" t="s">
        <v>33</v>
      </c>
      <c r="G94" s="10" t="s">
        <v>41</v>
      </c>
      <c r="H94" s="13" t="s">
        <v>42</v>
      </c>
      <c r="I94" s="14">
        <v>2.44</v>
      </c>
      <c r="J94" s="14">
        <v>2.25</v>
      </c>
      <c r="K94" s="14">
        <v>2.09</v>
      </c>
      <c r="L94" s="15">
        <v>11173728.1</v>
      </c>
      <c r="M94" s="16">
        <v>-3696813.89</v>
      </c>
      <c r="N94" s="10">
        <v>0</v>
      </c>
      <c r="O94" s="10">
        <v>1</v>
      </c>
      <c r="P94" s="10">
        <v>0</v>
      </c>
      <c r="Q94" s="17">
        <v>36.200000000000003</v>
      </c>
      <c r="R94" s="10">
        <v>1</v>
      </c>
      <c r="S94" s="18">
        <v>-2081995.98</v>
      </c>
      <c r="T94" s="19">
        <v>8485615.2699999996</v>
      </c>
      <c r="U94" s="20">
        <v>2.5086290798788267</v>
      </c>
      <c r="V94" s="20">
        <v>2.3122593913380327</v>
      </c>
      <c r="W94" s="20">
        <v>2.1575167059385096</v>
      </c>
      <c r="X94" s="21">
        <v>11669583.73</v>
      </c>
      <c r="Y94" s="22">
        <v>-3200958.2600000054</v>
      </c>
      <c r="Z94" s="23">
        <v>0</v>
      </c>
      <c r="AA94" s="23">
        <v>1</v>
      </c>
      <c r="AB94" s="23">
        <v>0</v>
      </c>
      <c r="AC94" s="24">
        <v>43.7</v>
      </c>
      <c r="AD94" s="23">
        <v>1</v>
      </c>
      <c r="AE94" s="25">
        <v>-1586140.349999994</v>
      </c>
      <c r="AF94" s="26">
        <v>8981470.9000000004</v>
      </c>
      <c r="AG94" s="27">
        <v>495855.62999999995</v>
      </c>
    </row>
    <row r="95" spans="1:33" hidden="1">
      <c r="A95" s="10">
        <v>93</v>
      </c>
      <c r="B95" s="10">
        <v>1</v>
      </c>
      <c r="C95" s="11" t="s">
        <v>255</v>
      </c>
      <c r="D95" s="12" t="s">
        <v>279</v>
      </c>
      <c r="E95" s="11" t="s">
        <v>280</v>
      </c>
      <c r="F95" s="11" t="s">
        <v>33</v>
      </c>
      <c r="G95" s="10" t="s">
        <v>41</v>
      </c>
      <c r="H95" s="13" t="s">
        <v>50</v>
      </c>
      <c r="I95" s="14">
        <v>1.89</v>
      </c>
      <c r="J95" s="14">
        <v>1.63</v>
      </c>
      <c r="K95" s="14">
        <v>1.24</v>
      </c>
      <c r="L95" s="15">
        <v>8495780.0600000005</v>
      </c>
      <c r="M95" s="16">
        <v>-5445854.1200000001</v>
      </c>
      <c r="N95" s="10">
        <v>0</v>
      </c>
      <c r="O95" s="10">
        <v>1</v>
      </c>
      <c r="P95" s="10">
        <v>0</v>
      </c>
      <c r="Q95" s="17">
        <v>18.7</v>
      </c>
      <c r="R95" s="10">
        <v>1</v>
      </c>
      <c r="S95" s="18">
        <v>-5846060.4100000001</v>
      </c>
      <c r="T95" s="19">
        <v>2283385.21</v>
      </c>
      <c r="U95" s="20">
        <v>1.9665839625264081</v>
      </c>
      <c r="V95" s="20">
        <v>1.7023539560830636</v>
      </c>
      <c r="W95" s="20">
        <v>1.31378721307325</v>
      </c>
      <c r="X95" s="21">
        <v>9210289.2899999991</v>
      </c>
      <c r="Y95" s="22">
        <v>-4731344.8900000155</v>
      </c>
      <c r="Z95" s="23">
        <v>0</v>
      </c>
      <c r="AA95" s="23">
        <v>1</v>
      </c>
      <c r="AB95" s="23">
        <v>0</v>
      </c>
      <c r="AC95" s="24">
        <v>23.3</v>
      </c>
      <c r="AD95" s="23">
        <v>1</v>
      </c>
      <c r="AE95" s="25">
        <v>-5131551.1799999923</v>
      </c>
      <c r="AF95" s="26">
        <v>2997894.4399999995</v>
      </c>
      <c r="AG95" s="27">
        <v>714509.22999999986</v>
      </c>
    </row>
    <row r="96" spans="1:33" hidden="1">
      <c r="A96" s="10">
        <v>94</v>
      </c>
      <c r="B96" s="10">
        <v>1</v>
      </c>
      <c r="C96" s="11" t="s">
        <v>255</v>
      </c>
      <c r="D96" s="12" t="s">
        <v>281</v>
      </c>
      <c r="E96" s="11" t="s">
        <v>282</v>
      </c>
      <c r="F96" s="11" t="s">
        <v>33</v>
      </c>
      <c r="G96" s="10" t="s">
        <v>69</v>
      </c>
      <c r="H96" s="13" t="s">
        <v>42</v>
      </c>
      <c r="I96" s="14">
        <v>3.3</v>
      </c>
      <c r="J96" s="14">
        <v>2.95</v>
      </c>
      <c r="K96" s="14">
        <v>2.71</v>
      </c>
      <c r="L96" s="15">
        <v>16299986.93</v>
      </c>
      <c r="M96" s="16">
        <v>-3518877.96</v>
      </c>
      <c r="N96" s="10">
        <v>0</v>
      </c>
      <c r="O96" s="10">
        <v>1</v>
      </c>
      <c r="P96" s="10">
        <v>0</v>
      </c>
      <c r="Q96" s="17">
        <v>55.5</v>
      </c>
      <c r="R96" s="10">
        <v>1</v>
      </c>
      <c r="S96" s="18">
        <v>-1012254.41</v>
      </c>
      <c r="T96" s="19">
        <v>12260434.310000001</v>
      </c>
      <c r="U96" s="20">
        <v>3.3757070263607862</v>
      </c>
      <c r="V96" s="20">
        <v>3.0167358148480394</v>
      </c>
      <c r="W96" s="20">
        <v>2.7855497996087331</v>
      </c>
      <c r="X96" s="21">
        <v>16806127.079999998</v>
      </c>
      <c r="Y96" s="22">
        <v>-3012737.8099999875</v>
      </c>
      <c r="Z96" s="23">
        <v>0</v>
      </c>
      <c r="AA96" s="23">
        <v>1</v>
      </c>
      <c r="AB96" s="23">
        <v>0</v>
      </c>
      <c r="AC96" s="24">
        <v>66.900000000000006</v>
      </c>
      <c r="AD96" s="23">
        <v>1</v>
      </c>
      <c r="AE96" s="25">
        <v>-506114.25999999046</v>
      </c>
      <c r="AF96" s="26">
        <v>12766574.459999997</v>
      </c>
      <c r="AG96" s="27">
        <v>506140.14999999991</v>
      </c>
    </row>
    <row r="97" spans="1:33" hidden="1">
      <c r="A97" s="10">
        <v>95</v>
      </c>
      <c r="B97" s="10">
        <v>1</v>
      </c>
      <c r="C97" s="11" t="s">
        <v>283</v>
      </c>
      <c r="D97" s="12" t="s">
        <v>284</v>
      </c>
      <c r="E97" s="11" t="s">
        <v>285</v>
      </c>
      <c r="F97" s="11" t="s">
        <v>93</v>
      </c>
      <c r="G97" s="10" t="s">
        <v>286</v>
      </c>
      <c r="H97" s="13" t="s">
        <v>160</v>
      </c>
      <c r="I97" s="14">
        <v>2.08</v>
      </c>
      <c r="J97" s="14">
        <v>1.72</v>
      </c>
      <c r="K97" s="14">
        <v>1.1100000000000001</v>
      </c>
      <c r="L97" s="15">
        <v>151121488.31</v>
      </c>
      <c r="M97" s="16">
        <v>17810211.350000001</v>
      </c>
      <c r="N97" s="10">
        <v>0</v>
      </c>
      <c r="O97" s="10">
        <v>0</v>
      </c>
      <c r="P97" s="10">
        <v>0</v>
      </c>
      <c r="Q97" s="17" t="s">
        <v>30</v>
      </c>
      <c r="R97" s="10">
        <v>0</v>
      </c>
      <c r="S97" s="18">
        <v>55038865.189999998</v>
      </c>
      <c r="T97" s="19">
        <v>21518819.43</v>
      </c>
      <c r="U97" s="20">
        <v>2.1759431995565293</v>
      </c>
      <c r="V97" s="20">
        <v>1.8145354135963572</v>
      </c>
      <c r="W97" s="20">
        <v>1.2045220269207766</v>
      </c>
      <c r="X97" s="21">
        <v>164326957.53000006</v>
      </c>
      <c r="Y97" s="22">
        <v>31015680.569999933</v>
      </c>
      <c r="Z97" s="23">
        <v>0</v>
      </c>
      <c r="AA97" s="23">
        <v>0</v>
      </c>
      <c r="AB97" s="23">
        <v>0</v>
      </c>
      <c r="AC97" s="24" t="s">
        <v>30</v>
      </c>
      <c r="AD97" s="23">
        <v>0</v>
      </c>
      <c r="AE97" s="25">
        <v>68244334.409999967</v>
      </c>
      <c r="AF97" s="26">
        <v>34724288.650000006</v>
      </c>
      <c r="AG97" s="27">
        <v>13205469.220000001</v>
      </c>
    </row>
    <row r="98" spans="1:33" hidden="1">
      <c r="A98" s="10">
        <v>96</v>
      </c>
      <c r="B98" s="10">
        <v>1</v>
      </c>
      <c r="C98" s="11" t="s">
        <v>283</v>
      </c>
      <c r="D98" s="12" t="s">
        <v>287</v>
      </c>
      <c r="E98" s="11" t="s">
        <v>288</v>
      </c>
      <c r="F98" s="11" t="s">
        <v>33</v>
      </c>
      <c r="G98" s="10" t="s">
        <v>289</v>
      </c>
      <c r="H98" s="13" t="s">
        <v>42</v>
      </c>
      <c r="I98" s="14">
        <v>4.22</v>
      </c>
      <c r="J98" s="14">
        <v>3.93</v>
      </c>
      <c r="K98" s="14">
        <v>3.4</v>
      </c>
      <c r="L98" s="15">
        <v>18177745.140000001</v>
      </c>
      <c r="M98" s="16">
        <v>4975385.71</v>
      </c>
      <c r="N98" s="10">
        <v>0</v>
      </c>
      <c r="O98" s="10">
        <v>0</v>
      </c>
      <c r="P98" s="10">
        <v>0</v>
      </c>
      <c r="Q98" s="17" t="s">
        <v>30</v>
      </c>
      <c r="R98" s="10">
        <v>0</v>
      </c>
      <c r="S98" s="18">
        <v>7434454.0999999996</v>
      </c>
      <c r="T98" s="19">
        <v>13523245.039999999</v>
      </c>
      <c r="U98" s="20">
        <v>4.3201761260678584</v>
      </c>
      <c r="V98" s="20">
        <v>4.0265276516380526</v>
      </c>
      <c r="W98" s="20">
        <v>3.4951498283441054</v>
      </c>
      <c r="X98" s="21">
        <v>18731233.359999999</v>
      </c>
      <c r="Y98" s="22">
        <v>5528873.9299999923</v>
      </c>
      <c r="Z98" s="23">
        <v>0</v>
      </c>
      <c r="AA98" s="23">
        <v>0</v>
      </c>
      <c r="AB98" s="23">
        <v>0</v>
      </c>
      <c r="AC98" s="24" t="s">
        <v>30</v>
      </c>
      <c r="AD98" s="23">
        <v>0</v>
      </c>
      <c r="AE98" s="25">
        <v>7987942.3200000077</v>
      </c>
      <c r="AF98" s="26">
        <v>14076733.260000002</v>
      </c>
      <c r="AG98" s="27">
        <v>553488.22</v>
      </c>
    </row>
    <row r="99" spans="1:33" hidden="1">
      <c r="A99" s="10">
        <v>97</v>
      </c>
      <c r="B99" s="10">
        <v>1</v>
      </c>
      <c r="C99" s="11" t="s">
        <v>283</v>
      </c>
      <c r="D99" s="12" t="s">
        <v>290</v>
      </c>
      <c r="E99" s="11" t="s">
        <v>291</v>
      </c>
      <c r="F99" s="11" t="s">
        <v>33</v>
      </c>
      <c r="G99" s="10" t="s">
        <v>41</v>
      </c>
      <c r="H99" s="13" t="s">
        <v>42</v>
      </c>
      <c r="I99" s="14">
        <v>2.4500000000000002</v>
      </c>
      <c r="J99" s="14">
        <v>2.1800000000000002</v>
      </c>
      <c r="K99" s="14">
        <v>1.91</v>
      </c>
      <c r="L99" s="15">
        <v>13629619.890000001</v>
      </c>
      <c r="M99" s="16">
        <v>2377982.08</v>
      </c>
      <c r="N99" s="10">
        <v>0</v>
      </c>
      <c r="O99" s="10">
        <v>0</v>
      </c>
      <c r="P99" s="10">
        <v>0</v>
      </c>
      <c r="Q99" s="17" t="s">
        <v>30</v>
      </c>
      <c r="R99" s="10">
        <v>0</v>
      </c>
      <c r="S99" s="18">
        <v>4003987.36</v>
      </c>
      <c r="T99" s="19">
        <v>8614634.3599999994</v>
      </c>
      <c r="U99" s="20">
        <v>2.5352534457681575</v>
      </c>
      <c r="V99" s="20">
        <v>2.2711792926420906</v>
      </c>
      <c r="W99" s="20">
        <v>2.0033008079934138</v>
      </c>
      <c r="X99" s="21">
        <v>14473607.74</v>
      </c>
      <c r="Y99" s="22">
        <v>3221969.9299999923</v>
      </c>
      <c r="Z99" s="23">
        <v>0</v>
      </c>
      <c r="AA99" s="23">
        <v>0</v>
      </c>
      <c r="AB99" s="23">
        <v>0</v>
      </c>
      <c r="AC99" s="24" t="s">
        <v>30</v>
      </c>
      <c r="AD99" s="23">
        <v>0</v>
      </c>
      <c r="AE99" s="25">
        <v>4847975.2099999934</v>
      </c>
      <c r="AF99" s="26">
        <v>9458622.2100000028</v>
      </c>
      <c r="AG99" s="27">
        <v>843987.85</v>
      </c>
    </row>
    <row r="100" spans="1:33" hidden="1">
      <c r="A100" s="10">
        <v>98</v>
      </c>
      <c r="B100" s="10">
        <v>1</v>
      </c>
      <c r="C100" s="11" t="s">
        <v>283</v>
      </c>
      <c r="D100" s="12" t="s">
        <v>292</v>
      </c>
      <c r="E100" s="11" t="s">
        <v>293</v>
      </c>
      <c r="F100" s="11" t="s">
        <v>33</v>
      </c>
      <c r="G100" s="10" t="s">
        <v>49</v>
      </c>
      <c r="H100" s="13" t="s">
        <v>35</v>
      </c>
      <c r="I100" s="14">
        <v>1.1200000000000001</v>
      </c>
      <c r="J100" s="14">
        <v>1</v>
      </c>
      <c r="K100" s="14">
        <v>0.77</v>
      </c>
      <c r="L100" s="15">
        <v>3298006.96</v>
      </c>
      <c r="M100" s="16">
        <v>-4776044.4400000004</v>
      </c>
      <c r="N100" s="10">
        <v>2</v>
      </c>
      <c r="O100" s="10">
        <v>1</v>
      </c>
      <c r="P100" s="10">
        <v>0</v>
      </c>
      <c r="Q100" s="17">
        <v>8.1999999999999993</v>
      </c>
      <c r="R100" s="10">
        <v>3</v>
      </c>
      <c r="S100" s="18">
        <v>676986.57</v>
      </c>
      <c r="T100" s="19">
        <v>-6165821.9699999997</v>
      </c>
      <c r="U100" s="20">
        <v>1.1611186654595107</v>
      </c>
      <c r="V100" s="20">
        <v>1.0352993047304724</v>
      </c>
      <c r="W100" s="20">
        <v>0.81383150963143325</v>
      </c>
      <c r="X100" s="21">
        <v>4389905.5399999991</v>
      </c>
      <c r="Y100" s="22">
        <v>-3684145.8599999845</v>
      </c>
      <c r="Z100" s="23">
        <v>1</v>
      </c>
      <c r="AA100" s="23">
        <v>1</v>
      </c>
      <c r="AB100" s="23">
        <v>0</v>
      </c>
      <c r="AC100" s="24">
        <v>14.2</v>
      </c>
      <c r="AD100" s="23">
        <v>2</v>
      </c>
      <c r="AE100" s="25">
        <v>1768885.150000006</v>
      </c>
      <c r="AF100" s="26">
        <v>-5073923.3900000006</v>
      </c>
      <c r="AG100" s="27">
        <v>1091898.58</v>
      </c>
    </row>
    <row r="101" spans="1:33" hidden="1">
      <c r="A101" s="10">
        <v>99</v>
      </c>
      <c r="B101" s="10">
        <v>1</v>
      </c>
      <c r="C101" s="11" t="s">
        <v>283</v>
      </c>
      <c r="D101" s="12" t="s">
        <v>294</v>
      </c>
      <c r="E101" s="11" t="s">
        <v>295</v>
      </c>
      <c r="F101" s="11" t="s">
        <v>33</v>
      </c>
      <c r="G101" s="10" t="s">
        <v>41</v>
      </c>
      <c r="H101" s="13" t="s">
        <v>42</v>
      </c>
      <c r="I101" s="14">
        <v>3.22</v>
      </c>
      <c r="J101" s="14">
        <v>2.69</v>
      </c>
      <c r="K101" s="14">
        <v>2.48</v>
      </c>
      <c r="L101" s="15">
        <v>15656968.119999999</v>
      </c>
      <c r="M101" s="16">
        <v>747297.83</v>
      </c>
      <c r="N101" s="10">
        <v>0</v>
      </c>
      <c r="O101" s="10">
        <v>0</v>
      </c>
      <c r="P101" s="10">
        <v>0</v>
      </c>
      <c r="Q101" s="17" t="s">
        <v>30</v>
      </c>
      <c r="R101" s="10">
        <v>0</v>
      </c>
      <c r="S101" s="18">
        <v>1536447.08</v>
      </c>
      <c r="T101" s="19">
        <v>10409470.359999999</v>
      </c>
      <c r="U101" s="20">
        <v>3.2707032929253441</v>
      </c>
      <c r="V101" s="20">
        <v>2.7417412841086186</v>
      </c>
      <c r="W101" s="20">
        <v>2.5266458032999308</v>
      </c>
      <c r="X101" s="21">
        <v>16014233.59</v>
      </c>
      <c r="Y101" s="22">
        <v>1104563.299999997</v>
      </c>
      <c r="Z101" s="23">
        <v>0</v>
      </c>
      <c r="AA101" s="23">
        <v>0</v>
      </c>
      <c r="AB101" s="23">
        <v>0</v>
      </c>
      <c r="AC101" s="24" t="s">
        <v>30</v>
      </c>
      <c r="AD101" s="23">
        <v>0</v>
      </c>
      <c r="AE101" s="25">
        <v>1893712.549999997</v>
      </c>
      <c r="AF101" s="26">
        <v>10766735.829999998</v>
      </c>
      <c r="AG101" s="27">
        <v>357265.47000000003</v>
      </c>
    </row>
    <row r="102" spans="1:33" hidden="1">
      <c r="A102" s="10">
        <v>100</v>
      </c>
      <c r="B102" s="10">
        <v>1</v>
      </c>
      <c r="C102" s="11" t="s">
        <v>283</v>
      </c>
      <c r="D102" s="12" t="s">
        <v>296</v>
      </c>
      <c r="E102" s="11" t="s">
        <v>297</v>
      </c>
      <c r="F102" s="11" t="s">
        <v>33</v>
      </c>
      <c r="G102" s="10" t="s">
        <v>298</v>
      </c>
      <c r="H102" s="13" t="s">
        <v>50</v>
      </c>
      <c r="I102" s="14">
        <v>1.0900000000000001</v>
      </c>
      <c r="J102" s="14">
        <v>0.98</v>
      </c>
      <c r="K102" s="14">
        <v>0.73</v>
      </c>
      <c r="L102" s="15">
        <v>2198058.0299999998</v>
      </c>
      <c r="M102" s="16">
        <v>2098348.36</v>
      </c>
      <c r="N102" s="10">
        <v>3</v>
      </c>
      <c r="O102" s="10">
        <v>0</v>
      </c>
      <c r="P102" s="10">
        <v>0</v>
      </c>
      <c r="Q102" s="17" t="s">
        <v>30</v>
      </c>
      <c r="R102" s="10">
        <v>3</v>
      </c>
      <c r="S102" s="18">
        <v>10668896.24</v>
      </c>
      <c r="T102" s="19">
        <v>-6344613.9699999997</v>
      </c>
      <c r="U102" s="20">
        <v>1.1454837105082616</v>
      </c>
      <c r="V102" s="20">
        <v>1.0280948371147756</v>
      </c>
      <c r="W102" s="20">
        <v>0.78103188045142835</v>
      </c>
      <c r="X102" s="21">
        <v>3410106.6799999997</v>
      </c>
      <c r="Y102" s="22">
        <v>3310397.0099999905</v>
      </c>
      <c r="Z102" s="23">
        <v>2</v>
      </c>
      <c r="AA102" s="23">
        <v>0</v>
      </c>
      <c r="AB102" s="23">
        <v>0</v>
      </c>
      <c r="AC102" s="24" t="s">
        <v>30</v>
      </c>
      <c r="AD102" s="23">
        <v>2</v>
      </c>
      <c r="AE102" s="25">
        <v>11880944.890000015</v>
      </c>
      <c r="AF102" s="26">
        <v>-5132565.32</v>
      </c>
      <c r="AG102" s="27">
        <v>1212048.6499999999</v>
      </c>
    </row>
    <row r="103" spans="1:33" hidden="1">
      <c r="A103" s="10">
        <v>101</v>
      </c>
      <c r="B103" s="10">
        <v>1</v>
      </c>
      <c r="C103" s="11" t="s">
        <v>283</v>
      </c>
      <c r="D103" s="12" t="s">
        <v>299</v>
      </c>
      <c r="E103" s="11" t="s">
        <v>300</v>
      </c>
      <c r="F103" s="11" t="s">
        <v>33</v>
      </c>
      <c r="G103" s="10" t="s">
        <v>41</v>
      </c>
      <c r="H103" s="13" t="s">
        <v>42</v>
      </c>
      <c r="I103" s="14">
        <v>1.83</v>
      </c>
      <c r="J103" s="14">
        <v>1.67</v>
      </c>
      <c r="K103" s="14">
        <v>1.17</v>
      </c>
      <c r="L103" s="15">
        <v>6850434.8899999997</v>
      </c>
      <c r="M103" s="16">
        <v>1337120.54</v>
      </c>
      <c r="N103" s="10">
        <v>0</v>
      </c>
      <c r="O103" s="10">
        <v>0</v>
      </c>
      <c r="P103" s="10">
        <v>0</v>
      </c>
      <c r="Q103" s="17" t="s">
        <v>30</v>
      </c>
      <c r="R103" s="10">
        <v>0</v>
      </c>
      <c r="S103" s="18">
        <v>1670981.57</v>
      </c>
      <c r="T103" s="19">
        <v>1369958.35</v>
      </c>
      <c r="U103" s="20">
        <v>1.8775804937503149</v>
      </c>
      <c r="V103" s="20">
        <v>1.7186803535136201</v>
      </c>
      <c r="W103" s="20">
        <v>1.2154686988186485</v>
      </c>
      <c r="X103" s="21">
        <v>7246936.8999999994</v>
      </c>
      <c r="Y103" s="22">
        <v>1733622.549999997</v>
      </c>
      <c r="Z103" s="23">
        <v>0</v>
      </c>
      <c r="AA103" s="23">
        <v>0</v>
      </c>
      <c r="AB103" s="23">
        <v>0</v>
      </c>
      <c r="AC103" s="24" t="s">
        <v>30</v>
      </c>
      <c r="AD103" s="23">
        <v>0</v>
      </c>
      <c r="AE103" s="25">
        <v>2067483.5800000131</v>
      </c>
      <c r="AF103" s="26">
        <v>1766460.3600000003</v>
      </c>
      <c r="AG103" s="27">
        <v>396502.00999999995</v>
      </c>
    </row>
    <row r="104" spans="1:33" hidden="1">
      <c r="A104" s="10">
        <v>102</v>
      </c>
      <c r="B104" s="10">
        <v>1</v>
      </c>
      <c r="C104" s="11" t="s">
        <v>283</v>
      </c>
      <c r="D104" s="12" t="s">
        <v>301</v>
      </c>
      <c r="E104" s="11" t="s">
        <v>302</v>
      </c>
      <c r="F104" s="11" t="s">
        <v>33</v>
      </c>
      <c r="G104" s="10" t="s">
        <v>84</v>
      </c>
      <c r="H104" s="13" t="s">
        <v>85</v>
      </c>
      <c r="I104" s="14">
        <v>2.63</v>
      </c>
      <c r="J104" s="14">
        <v>2.4700000000000002</v>
      </c>
      <c r="K104" s="14">
        <v>2.14</v>
      </c>
      <c r="L104" s="15">
        <v>11983011.869999999</v>
      </c>
      <c r="M104" s="16">
        <v>-1744151.73</v>
      </c>
      <c r="N104" s="10">
        <v>0</v>
      </c>
      <c r="O104" s="10">
        <v>1</v>
      </c>
      <c r="P104" s="10">
        <v>0</v>
      </c>
      <c r="Q104" s="17">
        <v>82.4</v>
      </c>
      <c r="R104" s="10">
        <v>1</v>
      </c>
      <c r="S104" s="18">
        <v>2525185.3199999998</v>
      </c>
      <c r="T104" s="19">
        <v>8339488.8799999999</v>
      </c>
      <c r="U104" s="20">
        <v>2.671860454541191</v>
      </c>
      <c r="V104" s="20">
        <v>2.5103561727560195</v>
      </c>
      <c r="W104" s="20">
        <v>2.1800339986230002</v>
      </c>
      <c r="X104" s="21">
        <v>12285760.909999996</v>
      </c>
      <c r="Y104" s="22">
        <v>-1441402.6899999976</v>
      </c>
      <c r="Z104" s="23">
        <v>0</v>
      </c>
      <c r="AA104" s="23">
        <v>1</v>
      </c>
      <c r="AB104" s="23">
        <v>0</v>
      </c>
      <c r="AC104" s="24">
        <v>102.2</v>
      </c>
      <c r="AD104" s="23">
        <v>1</v>
      </c>
      <c r="AE104" s="25">
        <v>2827934.3599999994</v>
      </c>
      <c r="AF104" s="26">
        <v>8642237.9199999981</v>
      </c>
      <c r="AG104" s="27">
        <v>302749.04000000004</v>
      </c>
    </row>
    <row r="105" spans="1:33" hidden="1">
      <c r="A105" s="10">
        <v>103</v>
      </c>
      <c r="B105" s="10">
        <v>2</v>
      </c>
      <c r="C105" s="11" t="s">
        <v>303</v>
      </c>
      <c r="D105" s="12" t="s">
        <v>304</v>
      </c>
      <c r="E105" s="11" t="s">
        <v>305</v>
      </c>
      <c r="F105" s="11" t="s">
        <v>93</v>
      </c>
      <c r="G105" s="10" t="s">
        <v>306</v>
      </c>
      <c r="H105" s="13" t="s">
        <v>199</v>
      </c>
      <c r="I105" s="14">
        <v>1.3</v>
      </c>
      <c r="J105" s="14">
        <v>1.2</v>
      </c>
      <c r="K105" s="14">
        <v>0.66</v>
      </c>
      <c r="L105" s="15">
        <v>50025621.789999999</v>
      </c>
      <c r="M105" s="16">
        <v>181959041.41999999</v>
      </c>
      <c r="N105" s="10">
        <v>2</v>
      </c>
      <c r="O105" s="10">
        <v>0</v>
      </c>
      <c r="P105" s="10">
        <v>0</v>
      </c>
      <c r="Q105" s="17" t="s">
        <v>30</v>
      </c>
      <c r="R105" s="10">
        <v>2</v>
      </c>
      <c r="S105" s="18">
        <v>58601049.200000003</v>
      </c>
      <c r="T105" s="19">
        <v>-55062937.439999998</v>
      </c>
      <c r="U105" s="20">
        <v>1.3628225639607536</v>
      </c>
      <c r="V105" s="20">
        <v>1.258317017324502</v>
      </c>
      <c r="W105" s="20">
        <v>0.72335736285436469</v>
      </c>
      <c r="X105" s="21">
        <v>59625606.579999983</v>
      </c>
      <c r="Y105" s="22">
        <v>191559026.21000004</v>
      </c>
      <c r="Z105" s="23">
        <v>2</v>
      </c>
      <c r="AA105" s="23">
        <v>0</v>
      </c>
      <c r="AB105" s="23">
        <v>0</v>
      </c>
      <c r="AC105" s="24" t="s">
        <v>30</v>
      </c>
      <c r="AD105" s="23">
        <v>2</v>
      </c>
      <c r="AE105" s="25">
        <v>68201033.99000001</v>
      </c>
      <c r="AF105" s="26">
        <v>-45462952.650000006</v>
      </c>
      <c r="AG105" s="27">
        <v>9599984.7899999991</v>
      </c>
    </row>
    <row r="106" spans="1:33" hidden="1">
      <c r="A106" s="10">
        <v>104</v>
      </c>
      <c r="B106" s="10">
        <v>2</v>
      </c>
      <c r="C106" s="11" t="s">
        <v>303</v>
      </c>
      <c r="D106" s="12" t="s">
        <v>307</v>
      </c>
      <c r="E106" s="11" t="s">
        <v>308</v>
      </c>
      <c r="F106" s="11" t="s">
        <v>93</v>
      </c>
      <c r="G106" s="10" t="s">
        <v>309</v>
      </c>
      <c r="H106" s="13" t="s">
        <v>199</v>
      </c>
      <c r="I106" s="14">
        <v>1.7</v>
      </c>
      <c r="J106" s="14">
        <v>1.56</v>
      </c>
      <c r="K106" s="14">
        <v>1.1499999999999999</v>
      </c>
      <c r="L106" s="15">
        <v>131268695.11</v>
      </c>
      <c r="M106" s="16">
        <v>121960210.81999999</v>
      </c>
      <c r="N106" s="10">
        <v>0</v>
      </c>
      <c r="O106" s="10">
        <v>0</v>
      </c>
      <c r="P106" s="10">
        <v>0</v>
      </c>
      <c r="Q106" s="17" t="s">
        <v>30</v>
      </c>
      <c r="R106" s="10">
        <v>0</v>
      </c>
      <c r="S106" s="18">
        <v>49760904.960000001</v>
      </c>
      <c r="T106" s="19">
        <v>28714112.789999999</v>
      </c>
      <c r="U106" s="20">
        <v>1.7545536147143035</v>
      </c>
      <c r="V106" s="20">
        <v>1.61221326487316</v>
      </c>
      <c r="W106" s="20">
        <v>1.2081913327379341</v>
      </c>
      <c r="X106" s="21">
        <v>141386744.66000003</v>
      </c>
      <c r="Y106" s="22">
        <v>132078260.36999989</v>
      </c>
      <c r="Z106" s="23">
        <v>0</v>
      </c>
      <c r="AA106" s="23">
        <v>0</v>
      </c>
      <c r="AB106" s="23">
        <v>0</v>
      </c>
      <c r="AC106" s="24" t="s">
        <v>30</v>
      </c>
      <c r="AD106" s="23">
        <v>0</v>
      </c>
      <c r="AE106" s="25">
        <v>59878954.50999999</v>
      </c>
      <c r="AF106" s="26">
        <v>38832162.340000004</v>
      </c>
      <c r="AG106" s="27">
        <v>10118049.550000001</v>
      </c>
    </row>
    <row r="107" spans="1:33" hidden="1">
      <c r="A107" s="10">
        <v>105</v>
      </c>
      <c r="B107" s="10">
        <v>2</v>
      </c>
      <c r="C107" s="11" t="s">
        <v>303</v>
      </c>
      <c r="D107" s="12" t="s">
        <v>310</v>
      </c>
      <c r="E107" s="11" t="s">
        <v>311</v>
      </c>
      <c r="F107" s="11" t="s">
        <v>33</v>
      </c>
      <c r="G107" s="10" t="s">
        <v>49</v>
      </c>
      <c r="H107" s="13" t="s">
        <v>50</v>
      </c>
      <c r="I107" s="14">
        <v>0.96</v>
      </c>
      <c r="J107" s="14">
        <v>0.78</v>
      </c>
      <c r="K107" s="14">
        <v>0.56000000000000005</v>
      </c>
      <c r="L107" s="15">
        <v>-821030.5</v>
      </c>
      <c r="M107" s="16">
        <v>7007825.79</v>
      </c>
      <c r="N107" s="10">
        <v>3</v>
      </c>
      <c r="O107" s="10">
        <v>1</v>
      </c>
      <c r="P107" s="10">
        <v>0</v>
      </c>
      <c r="Q107" s="17">
        <v>1.4</v>
      </c>
      <c r="R107" s="10">
        <v>4</v>
      </c>
      <c r="S107" s="18">
        <v>3300787.71</v>
      </c>
      <c r="T107" s="19">
        <v>-8109478.6200000001</v>
      </c>
      <c r="U107" s="20">
        <v>1.0089847157276421</v>
      </c>
      <c r="V107" s="20">
        <v>0.83470941237342466</v>
      </c>
      <c r="W107" s="20">
        <v>0.61428150685509808</v>
      </c>
      <c r="X107" s="21">
        <v>165003.01000000164</v>
      </c>
      <c r="Y107" s="22">
        <v>7993859.299999997</v>
      </c>
      <c r="Z107" s="23">
        <v>3</v>
      </c>
      <c r="AA107" s="23">
        <v>0</v>
      </c>
      <c r="AB107" s="23">
        <v>0</v>
      </c>
      <c r="AC107" s="24" t="s">
        <v>30</v>
      </c>
      <c r="AD107" s="23">
        <v>3</v>
      </c>
      <c r="AE107" s="25">
        <v>4286821.2199999988</v>
      </c>
      <c r="AF107" s="26">
        <v>-7123445.1100000013</v>
      </c>
      <c r="AG107" s="27">
        <v>986033.51</v>
      </c>
    </row>
    <row r="108" spans="1:33" hidden="1">
      <c r="A108" s="10">
        <v>106</v>
      </c>
      <c r="B108" s="10">
        <v>2</v>
      </c>
      <c r="C108" s="11" t="s">
        <v>303</v>
      </c>
      <c r="D108" s="12" t="s">
        <v>312</v>
      </c>
      <c r="E108" s="11" t="s">
        <v>313</v>
      </c>
      <c r="F108" s="11" t="s">
        <v>33</v>
      </c>
      <c r="G108" s="10" t="s">
        <v>41</v>
      </c>
      <c r="H108" s="13" t="s">
        <v>42</v>
      </c>
      <c r="I108" s="14">
        <v>1.08</v>
      </c>
      <c r="J108" s="14">
        <v>1.02</v>
      </c>
      <c r="K108" s="14">
        <v>0.91</v>
      </c>
      <c r="L108" s="15">
        <v>2228405.5099999998</v>
      </c>
      <c r="M108" s="16">
        <v>-391698.85</v>
      </c>
      <c r="N108" s="10">
        <v>1</v>
      </c>
      <c r="O108" s="10">
        <v>1</v>
      </c>
      <c r="P108" s="10">
        <v>0</v>
      </c>
      <c r="Q108" s="17">
        <v>68.2</v>
      </c>
      <c r="R108" s="10">
        <v>2</v>
      </c>
      <c r="S108" s="18">
        <v>1768544.12</v>
      </c>
      <c r="T108" s="19">
        <v>-2382234.4900000002</v>
      </c>
      <c r="U108" s="20">
        <v>1.1040328548815281</v>
      </c>
      <c r="V108" s="20">
        <v>1.040001480848016</v>
      </c>
      <c r="W108" s="20">
        <v>0.93537620888672945</v>
      </c>
      <c r="X108" s="21">
        <v>2818799.9200000018</v>
      </c>
      <c r="Y108" s="22">
        <v>198695.56000000238</v>
      </c>
      <c r="Z108" s="23">
        <v>1</v>
      </c>
      <c r="AA108" s="23">
        <v>0</v>
      </c>
      <c r="AB108" s="23">
        <v>0</v>
      </c>
      <c r="AC108" s="24" t="s">
        <v>30</v>
      </c>
      <c r="AD108" s="23">
        <v>1</v>
      </c>
      <c r="AE108" s="25">
        <v>2358938.5299999863</v>
      </c>
      <c r="AF108" s="26">
        <v>-1791840.0799999982</v>
      </c>
      <c r="AG108" s="27">
        <v>590394.41</v>
      </c>
    </row>
    <row r="109" spans="1:33" hidden="1">
      <c r="A109" s="10">
        <v>107</v>
      </c>
      <c r="B109" s="10">
        <v>2</v>
      </c>
      <c r="C109" s="11" t="s">
        <v>303</v>
      </c>
      <c r="D109" s="12" t="s">
        <v>314</v>
      </c>
      <c r="E109" s="11" t="s">
        <v>315</v>
      </c>
      <c r="F109" s="11" t="s">
        <v>33</v>
      </c>
      <c r="G109" s="10" t="s">
        <v>316</v>
      </c>
      <c r="H109" s="13" t="s">
        <v>79</v>
      </c>
      <c r="I109" s="14">
        <v>1.42</v>
      </c>
      <c r="J109" s="14">
        <v>1.17</v>
      </c>
      <c r="K109" s="14">
        <v>0.85</v>
      </c>
      <c r="L109" s="15">
        <v>10820279.970000001</v>
      </c>
      <c r="M109" s="16">
        <v>2923987.79</v>
      </c>
      <c r="N109" s="10">
        <v>1</v>
      </c>
      <c r="O109" s="10">
        <v>0</v>
      </c>
      <c r="P109" s="10">
        <v>0</v>
      </c>
      <c r="Q109" s="17" t="s">
        <v>30</v>
      </c>
      <c r="R109" s="10">
        <v>1</v>
      </c>
      <c r="S109" s="18">
        <v>13680783.02</v>
      </c>
      <c r="T109" s="19">
        <v>-3870066.31</v>
      </c>
      <c r="U109" s="20">
        <v>1.5387359265858005</v>
      </c>
      <c r="V109" s="20">
        <v>1.2875906026330284</v>
      </c>
      <c r="W109" s="20">
        <v>0.9626528254647907</v>
      </c>
      <c r="X109" s="21">
        <v>13737978.600000001</v>
      </c>
      <c r="Y109" s="22">
        <v>5841686.4199999869</v>
      </c>
      <c r="Z109" s="23">
        <v>0</v>
      </c>
      <c r="AA109" s="23">
        <v>0</v>
      </c>
      <c r="AB109" s="23">
        <v>0</v>
      </c>
      <c r="AC109" s="24" t="s">
        <v>30</v>
      </c>
      <c r="AD109" s="23">
        <v>0</v>
      </c>
      <c r="AE109" s="25">
        <v>16598481.649999976</v>
      </c>
      <c r="AF109" s="26">
        <v>-952367.68000000343</v>
      </c>
      <c r="AG109" s="27">
        <v>2917698.6300000004</v>
      </c>
    </row>
    <row r="110" spans="1:33" hidden="1">
      <c r="A110" s="10">
        <v>108</v>
      </c>
      <c r="B110" s="10">
        <v>2</v>
      </c>
      <c r="C110" s="11" t="s">
        <v>303</v>
      </c>
      <c r="D110" s="12" t="s">
        <v>317</v>
      </c>
      <c r="E110" s="11" t="s">
        <v>318</v>
      </c>
      <c r="F110" s="11" t="s">
        <v>33</v>
      </c>
      <c r="G110" s="10" t="s">
        <v>319</v>
      </c>
      <c r="H110" s="13" t="s">
        <v>54</v>
      </c>
      <c r="I110" s="14">
        <v>1.64</v>
      </c>
      <c r="J110" s="14">
        <v>1.52</v>
      </c>
      <c r="K110" s="14">
        <v>1.28</v>
      </c>
      <c r="L110" s="15">
        <v>17095266.120000001</v>
      </c>
      <c r="M110" s="16">
        <v>-3160758.78</v>
      </c>
      <c r="N110" s="10">
        <v>0</v>
      </c>
      <c r="O110" s="10">
        <v>1</v>
      </c>
      <c r="P110" s="10">
        <v>0</v>
      </c>
      <c r="Q110" s="17">
        <v>64.900000000000006</v>
      </c>
      <c r="R110" s="10">
        <v>1</v>
      </c>
      <c r="S110" s="18">
        <v>12423893.359999999</v>
      </c>
      <c r="T110" s="19">
        <v>7373558.8200000003</v>
      </c>
      <c r="U110" s="20">
        <v>1.719316784780637</v>
      </c>
      <c r="V110" s="20">
        <v>1.5973115276989092</v>
      </c>
      <c r="W110" s="20">
        <v>1.3611947898729295</v>
      </c>
      <c r="X110" s="21">
        <v>19185025.66</v>
      </c>
      <c r="Y110" s="22">
        <v>-1070999.2400000095</v>
      </c>
      <c r="Z110" s="23">
        <v>0</v>
      </c>
      <c r="AA110" s="23">
        <v>1</v>
      </c>
      <c r="AB110" s="23">
        <v>0</v>
      </c>
      <c r="AC110" s="24">
        <v>214.9</v>
      </c>
      <c r="AD110" s="23">
        <v>1</v>
      </c>
      <c r="AE110" s="25">
        <v>14513652.900000006</v>
      </c>
      <c r="AF110" s="26">
        <v>9463318.3600000031</v>
      </c>
      <c r="AG110" s="27">
        <v>2089759.5400000007</v>
      </c>
    </row>
    <row r="111" spans="1:33" hidden="1">
      <c r="A111" s="10">
        <v>109</v>
      </c>
      <c r="B111" s="10">
        <v>2</v>
      </c>
      <c r="C111" s="11" t="s">
        <v>303</v>
      </c>
      <c r="D111" s="12" t="s">
        <v>320</v>
      </c>
      <c r="E111" s="11" t="s">
        <v>321</v>
      </c>
      <c r="F111" s="11" t="s">
        <v>33</v>
      </c>
      <c r="G111" s="10" t="s">
        <v>322</v>
      </c>
      <c r="H111" s="13" t="s">
        <v>50</v>
      </c>
      <c r="I111" s="14">
        <v>1.08</v>
      </c>
      <c r="J111" s="14">
        <v>0.76</v>
      </c>
      <c r="K111" s="14">
        <v>0.6</v>
      </c>
      <c r="L111" s="15">
        <v>1977925.36</v>
      </c>
      <c r="M111" s="16">
        <v>-8302169.2199999997</v>
      </c>
      <c r="N111" s="10">
        <v>3</v>
      </c>
      <c r="O111" s="10">
        <v>1</v>
      </c>
      <c r="P111" s="10">
        <v>2</v>
      </c>
      <c r="Q111" s="17">
        <v>2.8</v>
      </c>
      <c r="R111" s="10">
        <v>6</v>
      </c>
      <c r="S111" s="18">
        <v>2902513.83</v>
      </c>
      <c r="T111" s="19">
        <v>-10056883.93</v>
      </c>
      <c r="U111" s="20">
        <v>1.1372066537616083</v>
      </c>
      <c r="V111" s="20">
        <v>0.81974689711798909</v>
      </c>
      <c r="W111" s="20">
        <v>0.65501928596131986</v>
      </c>
      <c r="X111" s="21">
        <v>3424510.9299999997</v>
      </c>
      <c r="Y111" s="22">
        <v>-6855583.650000006</v>
      </c>
      <c r="Z111" s="23">
        <v>3</v>
      </c>
      <c r="AA111" s="23">
        <v>1</v>
      </c>
      <c r="AB111" s="23">
        <v>1</v>
      </c>
      <c r="AC111" s="24">
        <v>5.9</v>
      </c>
      <c r="AD111" s="23">
        <v>5</v>
      </c>
      <c r="AE111" s="25">
        <v>4349099.400000006</v>
      </c>
      <c r="AF111" s="26">
        <v>-8610298.3600000013</v>
      </c>
      <c r="AG111" s="27">
        <v>1446585.5699999996</v>
      </c>
    </row>
    <row r="112" spans="1:33" hidden="1">
      <c r="A112" s="10">
        <v>110</v>
      </c>
      <c r="B112" s="10">
        <v>2</v>
      </c>
      <c r="C112" s="11" t="s">
        <v>303</v>
      </c>
      <c r="D112" s="12" t="s">
        <v>323</v>
      </c>
      <c r="E112" s="11" t="s">
        <v>324</v>
      </c>
      <c r="F112" s="11" t="s">
        <v>33</v>
      </c>
      <c r="G112" s="10" t="s">
        <v>57</v>
      </c>
      <c r="H112" s="13" t="s">
        <v>54</v>
      </c>
      <c r="I112" s="14">
        <v>1.17</v>
      </c>
      <c r="J112" s="14">
        <v>0.85</v>
      </c>
      <c r="K112" s="14">
        <v>0.32</v>
      </c>
      <c r="L112" s="15">
        <v>5046410.24</v>
      </c>
      <c r="M112" s="16">
        <v>-11735243.060000001</v>
      </c>
      <c r="N112" s="10">
        <v>3</v>
      </c>
      <c r="O112" s="10">
        <v>1</v>
      </c>
      <c r="P112" s="10">
        <v>1</v>
      </c>
      <c r="Q112" s="17">
        <v>5.0999999999999996</v>
      </c>
      <c r="R112" s="10">
        <v>5</v>
      </c>
      <c r="S112" s="18">
        <v>-5022279.33</v>
      </c>
      <c r="T112" s="19">
        <v>-16602119.17</v>
      </c>
      <c r="U112" s="20">
        <v>1.2002065638491084</v>
      </c>
      <c r="V112" s="20">
        <v>0.88270448143644875</v>
      </c>
      <c r="W112" s="20">
        <v>0.3494986830822604</v>
      </c>
      <c r="X112" s="21">
        <v>6036154.1900000051</v>
      </c>
      <c r="Y112" s="22">
        <v>-10745499.110000014</v>
      </c>
      <c r="Z112" s="23">
        <v>3</v>
      </c>
      <c r="AA112" s="23">
        <v>1</v>
      </c>
      <c r="AB112" s="23">
        <v>0</v>
      </c>
      <c r="AC112" s="24">
        <v>6.7</v>
      </c>
      <c r="AD112" s="23">
        <v>4</v>
      </c>
      <c r="AE112" s="25">
        <v>-4032535.380000025</v>
      </c>
      <c r="AF112" s="26">
        <v>-15612375.219999999</v>
      </c>
      <c r="AG112" s="27">
        <v>989743.95</v>
      </c>
    </row>
    <row r="113" spans="1:33" hidden="1">
      <c r="A113" s="10">
        <v>111</v>
      </c>
      <c r="B113" s="10">
        <v>2</v>
      </c>
      <c r="C113" s="11" t="s">
        <v>303</v>
      </c>
      <c r="D113" s="12" t="s">
        <v>325</v>
      </c>
      <c r="E113" s="11" t="s">
        <v>326</v>
      </c>
      <c r="F113" s="11" t="s">
        <v>33</v>
      </c>
      <c r="G113" s="10" t="s">
        <v>84</v>
      </c>
      <c r="H113" s="13" t="s">
        <v>327</v>
      </c>
      <c r="I113" s="14">
        <v>1.99</v>
      </c>
      <c r="J113" s="14">
        <v>1.91</v>
      </c>
      <c r="K113" s="14">
        <v>1.82</v>
      </c>
      <c r="L113" s="15">
        <v>15679022.33</v>
      </c>
      <c r="M113" s="16">
        <v>1258270.08</v>
      </c>
      <c r="N113" s="10">
        <v>0</v>
      </c>
      <c r="O113" s="10">
        <v>0</v>
      </c>
      <c r="P113" s="10">
        <v>0</v>
      </c>
      <c r="Q113" s="17" t="s">
        <v>30</v>
      </c>
      <c r="R113" s="10">
        <v>0</v>
      </c>
      <c r="S113" s="18">
        <v>7352072.9199999999</v>
      </c>
      <c r="T113" s="19">
        <v>12918493.460000001</v>
      </c>
      <c r="U113" s="20">
        <v>2.0262727108687755</v>
      </c>
      <c r="V113" s="20">
        <v>1.94307103053373</v>
      </c>
      <c r="W113" s="20">
        <v>1.8511006055199455</v>
      </c>
      <c r="X113" s="21">
        <v>16172982.799999999</v>
      </c>
      <c r="Y113" s="22">
        <v>1752230.549999997</v>
      </c>
      <c r="Z113" s="23">
        <v>0</v>
      </c>
      <c r="AA113" s="23">
        <v>0</v>
      </c>
      <c r="AB113" s="23">
        <v>0</v>
      </c>
      <c r="AC113" s="24" t="s">
        <v>30</v>
      </c>
      <c r="AD113" s="23">
        <v>0</v>
      </c>
      <c r="AE113" s="25">
        <v>7846033.3900000006</v>
      </c>
      <c r="AF113" s="26">
        <v>13412453.929999998</v>
      </c>
      <c r="AG113" s="27">
        <v>493960.47</v>
      </c>
    </row>
    <row r="114" spans="1:33" hidden="1">
      <c r="A114" s="10">
        <v>112</v>
      </c>
      <c r="B114" s="10">
        <v>2</v>
      </c>
      <c r="C114" s="11" t="s">
        <v>328</v>
      </c>
      <c r="D114" s="12" t="s">
        <v>329</v>
      </c>
      <c r="E114" s="11" t="s">
        <v>330</v>
      </c>
      <c r="F114" s="11" t="s">
        <v>27</v>
      </c>
      <c r="G114" s="10" t="s">
        <v>331</v>
      </c>
      <c r="H114" s="13" t="s">
        <v>332</v>
      </c>
      <c r="I114" s="14">
        <v>2.64</v>
      </c>
      <c r="J114" s="14">
        <v>2.41</v>
      </c>
      <c r="K114" s="14">
        <v>2.23</v>
      </c>
      <c r="L114" s="15">
        <v>910819089.32000005</v>
      </c>
      <c r="M114" s="16">
        <v>21781042.050000001</v>
      </c>
      <c r="N114" s="10">
        <v>0</v>
      </c>
      <c r="O114" s="10">
        <v>0</v>
      </c>
      <c r="P114" s="10">
        <v>0</v>
      </c>
      <c r="Q114" s="17" t="s">
        <v>30</v>
      </c>
      <c r="R114" s="10">
        <v>0</v>
      </c>
      <c r="S114" s="18">
        <v>9535318.5399999991</v>
      </c>
      <c r="T114" s="19">
        <v>681275315.29999995</v>
      </c>
      <c r="U114" s="20">
        <v>2.7367117310703879</v>
      </c>
      <c r="V114" s="20">
        <v>2.5030947380100872</v>
      </c>
      <c r="W114" s="20">
        <v>2.3225172876227522</v>
      </c>
      <c r="X114" s="21">
        <v>962473957.43999994</v>
      </c>
      <c r="Y114" s="22">
        <v>73435910.169999599</v>
      </c>
      <c r="Z114" s="23">
        <v>0</v>
      </c>
      <c r="AA114" s="23">
        <v>0</v>
      </c>
      <c r="AB114" s="23">
        <v>0</v>
      </c>
      <c r="AC114" s="24" t="s">
        <v>30</v>
      </c>
      <c r="AD114" s="23">
        <v>0</v>
      </c>
      <c r="AE114" s="25">
        <v>61190186.659999847</v>
      </c>
      <c r="AF114" s="26">
        <v>732930183.41999996</v>
      </c>
      <c r="AG114" s="27">
        <v>51654868.11999999</v>
      </c>
    </row>
    <row r="115" spans="1:33" hidden="1">
      <c r="A115" s="10">
        <v>113</v>
      </c>
      <c r="B115" s="10">
        <v>2</v>
      </c>
      <c r="C115" s="11" t="s">
        <v>328</v>
      </c>
      <c r="D115" s="12" t="s">
        <v>333</v>
      </c>
      <c r="E115" s="11" t="s">
        <v>334</v>
      </c>
      <c r="F115" s="11" t="s">
        <v>33</v>
      </c>
      <c r="G115" s="10" t="s">
        <v>41</v>
      </c>
      <c r="H115" s="13" t="s">
        <v>50</v>
      </c>
      <c r="I115" s="14">
        <v>1.24</v>
      </c>
      <c r="J115" s="14">
        <v>0.98</v>
      </c>
      <c r="K115" s="14">
        <v>0.82</v>
      </c>
      <c r="L115" s="15">
        <v>3974115.1</v>
      </c>
      <c r="M115" s="16">
        <v>-1549251.39</v>
      </c>
      <c r="N115" s="10">
        <v>2</v>
      </c>
      <c r="O115" s="10">
        <v>1</v>
      </c>
      <c r="P115" s="10">
        <v>0</v>
      </c>
      <c r="Q115" s="17">
        <v>30.7</v>
      </c>
      <c r="R115" s="10">
        <v>3</v>
      </c>
      <c r="S115" s="18">
        <v>4437132.63</v>
      </c>
      <c r="T115" s="19">
        <v>-3317980.75</v>
      </c>
      <c r="U115" s="20">
        <v>1.2987334199238372</v>
      </c>
      <c r="V115" s="20">
        <v>1.0437559468975175</v>
      </c>
      <c r="W115" s="20">
        <v>0.87986092937923444</v>
      </c>
      <c r="X115" s="21">
        <v>4987617.339999998</v>
      </c>
      <c r="Y115" s="22">
        <v>-535749.15000000596</v>
      </c>
      <c r="Z115" s="23">
        <v>1</v>
      </c>
      <c r="AA115" s="23">
        <v>1</v>
      </c>
      <c r="AB115" s="23">
        <v>0</v>
      </c>
      <c r="AC115" s="24">
        <v>111.7</v>
      </c>
      <c r="AD115" s="23">
        <v>2</v>
      </c>
      <c r="AE115" s="25">
        <v>5450634.8699999899</v>
      </c>
      <c r="AF115" s="26">
        <v>-2304478.5099999998</v>
      </c>
      <c r="AG115" s="27">
        <v>1013502.24</v>
      </c>
    </row>
    <row r="116" spans="1:33" hidden="1">
      <c r="A116" s="10">
        <v>114</v>
      </c>
      <c r="B116" s="10">
        <v>2</v>
      </c>
      <c r="C116" s="11" t="s">
        <v>328</v>
      </c>
      <c r="D116" s="12" t="s">
        <v>335</v>
      </c>
      <c r="E116" s="11" t="s">
        <v>336</v>
      </c>
      <c r="F116" s="11" t="s">
        <v>33</v>
      </c>
      <c r="G116" s="10" t="s">
        <v>337</v>
      </c>
      <c r="H116" s="13" t="s">
        <v>58</v>
      </c>
      <c r="I116" s="14">
        <v>1.71</v>
      </c>
      <c r="J116" s="14">
        <v>1.5</v>
      </c>
      <c r="K116" s="14">
        <v>1.3</v>
      </c>
      <c r="L116" s="15">
        <v>16111249.960000001</v>
      </c>
      <c r="M116" s="16">
        <v>-8770328.0199999996</v>
      </c>
      <c r="N116" s="10">
        <v>0</v>
      </c>
      <c r="O116" s="10">
        <v>1</v>
      </c>
      <c r="P116" s="10">
        <v>0</v>
      </c>
      <c r="Q116" s="17">
        <v>22</v>
      </c>
      <c r="R116" s="10">
        <v>1</v>
      </c>
      <c r="S116" s="18">
        <v>182967.5</v>
      </c>
      <c r="T116" s="19">
        <v>6139736.8099999996</v>
      </c>
      <c r="U116" s="20">
        <v>1.7805910728239061</v>
      </c>
      <c r="V116" s="20">
        <v>1.5702219113362683</v>
      </c>
      <c r="W116" s="20">
        <v>1.3643082829125792</v>
      </c>
      <c r="X116" s="21">
        <v>17659614.139999997</v>
      </c>
      <c r="Y116" s="22">
        <v>-7221963.8400000036</v>
      </c>
      <c r="Z116" s="23">
        <v>0</v>
      </c>
      <c r="AA116" s="23">
        <v>1</v>
      </c>
      <c r="AB116" s="23">
        <v>0</v>
      </c>
      <c r="AC116" s="24">
        <v>29.3</v>
      </c>
      <c r="AD116" s="23">
        <v>1</v>
      </c>
      <c r="AE116" s="25">
        <v>1731331.6800000072</v>
      </c>
      <c r="AF116" s="26">
        <v>7688100.9899999984</v>
      </c>
      <c r="AG116" s="27">
        <v>1548364.1800000004</v>
      </c>
    </row>
    <row r="117" spans="1:33" hidden="1">
      <c r="A117" s="10">
        <v>115</v>
      </c>
      <c r="B117" s="10">
        <v>2</v>
      </c>
      <c r="C117" s="11" t="s">
        <v>328</v>
      </c>
      <c r="D117" s="12" t="s">
        <v>338</v>
      </c>
      <c r="E117" s="11" t="s">
        <v>339</v>
      </c>
      <c r="F117" s="11" t="s">
        <v>33</v>
      </c>
      <c r="G117" s="10" t="s">
        <v>41</v>
      </c>
      <c r="H117" s="13" t="s">
        <v>50</v>
      </c>
      <c r="I117" s="14">
        <v>3.09</v>
      </c>
      <c r="J117" s="14">
        <v>2.64</v>
      </c>
      <c r="K117" s="14">
        <v>2.12</v>
      </c>
      <c r="L117" s="15">
        <v>32608307.649999999</v>
      </c>
      <c r="M117" s="16">
        <v>2590389.73</v>
      </c>
      <c r="N117" s="10">
        <v>0</v>
      </c>
      <c r="O117" s="10">
        <v>0</v>
      </c>
      <c r="P117" s="10">
        <v>0</v>
      </c>
      <c r="Q117" s="17" t="s">
        <v>30</v>
      </c>
      <c r="R117" s="10">
        <v>0</v>
      </c>
      <c r="S117" s="18">
        <v>11136025.189999999</v>
      </c>
      <c r="T117" s="19">
        <v>17434558.309999999</v>
      </c>
      <c r="U117" s="20">
        <v>3.1601571128755332</v>
      </c>
      <c r="V117" s="20">
        <v>2.712320563594131</v>
      </c>
      <c r="W117" s="20">
        <v>2.1873341502266239</v>
      </c>
      <c r="X117" s="21">
        <v>33693368.5</v>
      </c>
      <c r="Y117" s="22">
        <v>3675450.5799999833</v>
      </c>
      <c r="Z117" s="23">
        <v>0</v>
      </c>
      <c r="AA117" s="23">
        <v>0</v>
      </c>
      <c r="AB117" s="23">
        <v>0</v>
      </c>
      <c r="AC117" s="24" t="s">
        <v>30</v>
      </c>
      <c r="AD117" s="23">
        <v>0</v>
      </c>
      <c r="AE117" s="25">
        <v>12221086.039999992</v>
      </c>
      <c r="AF117" s="26">
        <v>18519619.159999996</v>
      </c>
      <c r="AG117" s="27">
        <v>1085060.8499999996</v>
      </c>
    </row>
    <row r="118" spans="1:33" hidden="1">
      <c r="A118" s="10">
        <v>116</v>
      </c>
      <c r="B118" s="10">
        <v>2</v>
      </c>
      <c r="C118" s="11" t="s">
        <v>328</v>
      </c>
      <c r="D118" s="12" t="s">
        <v>340</v>
      </c>
      <c r="E118" s="11" t="s">
        <v>341</v>
      </c>
      <c r="F118" s="11" t="s">
        <v>33</v>
      </c>
      <c r="G118" s="10" t="s">
        <v>41</v>
      </c>
      <c r="H118" s="13" t="s">
        <v>58</v>
      </c>
      <c r="I118" s="14">
        <v>1.75</v>
      </c>
      <c r="J118" s="14">
        <v>1.1100000000000001</v>
      </c>
      <c r="K118" s="14">
        <v>0.84</v>
      </c>
      <c r="L118" s="15">
        <v>12084291.720000001</v>
      </c>
      <c r="M118" s="16">
        <v>12022240.34</v>
      </c>
      <c r="N118" s="10">
        <v>0</v>
      </c>
      <c r="O118" s="10">
        <v>0</v>
      </c>
      <c r="P118" s="10">
        <v>0</v>
      </c>
      <c r="Q118" s="17" t="s">
        <v>30</v>
      </c>
      <c r="R118" s="10">
        <v>0</v>
      </c>
      <c r="S118" s="18">
        <v>10022147.42</v>
      </c>
      <c r="T118" s="19">
        <v>-2536668.39</v>
      </c>
      <c r="U118" s="20">
        <v>1.8256471416305498</v>
      </c>
      <c r="V118" s="20">
        <v>1.1916474397828907</v>
      </c>
      <c r="W118" s="20">
        <v>0.92435044364022989</v>
      </c>
      <c r="X118" s="21">
        <v>13392113.590000002</v>
      </c>
      <c r="Y118" s="22">
        <v>13330062.210000008</v>
      </c>
      <c r="Z118" s="23">
        <v>0</v>
      </c>
      <c r="AA118" s="23">
        <v>0</v>
      </c>
      <c r="AB118" s="23">
        <v>0</v>
      </c>
      <c r="AC118" s="24" t="s">
        <v>30</v>
      </c>
      <c r="AD118" s="23">
        <v>0</v>
      </c>
      <c r="AE118" s="25">
        <v>11329969.289999992</v>
      </c>
      <c r="AF118" s="26">
        <v>-1228846.5198999997</v>
      </c>
      <c r="AG118" s="27">
        <v>1307821.8700000001</v>
      </c>
    </row>
    <row r="119" spans="1:33" hidden="1">
      <c r="A119" s="10">
        <v>117</v>
      </c>
      <c r="B119" s="10">
        <v>2</v>
      </c>
      <c r="C119" s="11" t="s">
        <v>328</v>
      </c>
      <c r="D119" s="12" t="s">
        <v>342</v>
      </c>
      <c r="E119" s="11" t="s">
        <v>343</v>
      </c>
      <c r="F119" s="11" t="s">
        <v>33</v>
      </c>
      <c r="G119" s="10" t="s">
        <v>41</v>
      </c>
      <c r="H119" s="13" t="s">
        <v>42</v>
      </c>
      <c r="I119" s="14">
        <v>1.52</v>
      </c>
      <c r="J119" s="14">
        <v>1.23</v>
      </c>
      <c r="K119" s="14">
        <v>0.91</v>
      </c>
      <c r="L119" s="15">
        <v>8877579.9100000001</v>
      </c>
      <c r="M119" s="16">
        <v>-1213693.73</v>
      </c>
      <c r="N119" s="10">
        <v>0</v>
      </c>
      <c r="O119" s="10">
        <v>1</v>
      </c>
      <c r="P119" s="10">
        <v>0</v>
      </c>
      <c r="Q119" s="17">
        <v>87.7</v>
      </c>
      <c r="R119" s="10">
        <v>1</v>
      </c>
      <c r="S119" s="18">
        <v>-2946294.38</v>
      </c>
      <c r="T119" s="19">
        <v>-1791702.11</v>
      </c>
      <c r="U119" s="20">
        <v>1.5992358762031447</v>
      </c>
      <c r="V119" s="20">
        <v>1.3076038059695683</v>
      </c>
      <c r="W119" s="20">
        <v>0.98614949911941463</v>
      </c>
      <c r="X119" s="21">
        <v>10140457.009999998</v>
      </c>
      <c r="Y119" s="22">
        <v>49183.370000004768</v>
      </c>
      <c r="Z119" s="23">
        <v>0</v>
      </c>
      <c r="AA119" s="23">
        <v>0</v>
      </c>
      <c r="AB119" s="23">
        <v>0</v>
      </c>
      <c r="AC119" s="24" t="s">
        <v>30</v>
      </c>
      <c r="AD119" s="23">
        <v>0</v>
      </c>
      <c r="AE119" s="25">
        <v>-1683417.2800000012</v>
      </c>
      <c r="AF119" s="26">
        <v>-528825.01000000164</v>
      </c>
      <c r="AG119" s="27">
        <v>1262877.0999999999</v>
      </c>
    </row>
    <row r="120" spans="1:33" hidden="1">
      <c r="A120" s="10">
        <v>118</v>
      </c>
      <c r="B120" s="10">
        <v>2</v>
      </c>
      <c r="C120" s="11" t="s">
        <v>328</v>
      </c>
      <c r="D120" s="12" t="s">
        <v>344</v>
      </c>
      <c r="E120" s="11" t="s">
        <v>345</v>
      </c>
      <c r="F120" s="11" t="s">
        <v>33</v>
      </c>
      <c r="G120" s="10" t="s">
        <v>78</v>
      </c>
      <c r="H120" s="13" t="s">
        <v>58</v>
      </c>
      <c r="I120" s="14">
        <v>2.02</v>
      </c>
      <c r="J120" s="14">
        <v>1.79</v>
      </c>
      <c r="K120" s="14">
        <v>1.56</v>
      </c>
      <c r="L120" s="15">
        <v>42561680.149999999</v>
      </c>
      <c r="M120" s="16">
        <v>-20035730.93</v>
      </c>
      <c r="N120" s="10">
        <v>0</v>
      </c>
      <c r="O120" s="10">
        <v>1</v>
      </c>
      <c r="P120" s="10">
        <v>0</v>
      </c>
      <c r="Q120" s="17">
        <v>25.4</v>
      </c>
      <c r="R120" s="10">
        <v>1</v>
      </c>
      <c r="S120" s="18">
        <v>-12038284.609999999</v>
      </c>
      <c r="T120" s="19">
        <v>23531645.579999998</v>
      </c>
      <c r="U120" s="20">
        <v>2.0775669067390172</v>
      </c>
      <c r="V120" s="20">
        <v>1.8497426310670386</v>
      </c>
      <c r="W120" s="20">
        <v>1.6212538705855717</v>
      </c>
      <c r="X120" s="21">
        <v>44938745.690000013</v>
      </c>
      <c r="Y120" s="22">
        <v>-17658665.389999986</v>
      </c>
      <c r="Z120" s="23">
        <v>0</v>
      </c>
      <c r="AA120" s="23">
        <v>1</v>
      </c>
      <c r="AB120" s="23">
        <v>0</v>
      </c>
      <c r="AC120" s="24">
        <v>30.5</v>
      </c>
      <c r="AD120" s="23">
        <v>1</v>
      </c>
      <c r="AE120" s="25">
        <v>-9661219.0699999928</v>
      </c>
      <c r="AF120" s="26">
        <v>25908711.120000005</v>
      </c>
      <c r="AG120" s="27">
        <v>2377065.54</v>
      </c>
    </row>
    <row r="121" spans="1:33" hidden="1">
      <c r="A121" s="10">
        <v>119</v>
      </c>
      <c r="B121" s="10">
        <v>2</v>
      </c>
      <c r="C121" s="11" t="s">
        <v>328</v>
      </c>
      <c r="D121" s="12" t="s">
        <v>346</v>
      </c>
      <c r="E121" s="11" t="s">
        <v>347</v>
      </c>
      <c r="F121" s="11" t="s">
        <v>33</v>
      </c>
      <c r="G121" s="10" t="s">
        <v>41</v>
      </c>
      <c r="H121" s="13" t="s">
        <v>50</v>
      </c>
      <c r="I121" s="14">
        <v>2.6</v>
      </c>
      <c r="J121" s="14">
        <v>2.33</v>
      </c>
      <c r="K121" s="14">
        <v>2.2000000000000002</v>
      </c>
      <c r="L121" s="15">
        <v>31270213.93</v>
      </c>
      <c r="M121" s="16">
        <v>1181072.54</v>
      </c>
      <c r="N121" s="10">
        <v>0</v>
      </c>
      <c r="O121" s="10">
        <v>0</v>
      </c>
      <c r="P121" s="10">
        <v>0</v>
      </c>
      <c r="Q121" s="17" t="s">
        <v>30</v>
      </c>
      <c r="R121" s="10">
        <v>0</v>
      </c>
      <c r="S121" s="18">
        <v>5426388.6799999997</v>
      </c>
      <c r="T121" s="19">
        <v>23551312.149999999</v>
      </c>
      <c r="U121" s="20">
        <v>2.6570400699854457</v>
      </c>
      <c r="V121" s="20">
        <v>2.3954967408974741</v>
      </c>
      <c r="W121" s="20">
        <v>2.2629734924533209</v>
      </c>
      <c r="X121" s="21">
        <v>32457788.290100001</v>
      </c>
      <c r="Y121" s="22">
        <v>2368646.900000006</v>
      </c>
      <c r="Z121" s="23">
        <v>0</v>
      </c>
      <c r="AA121" s="23">
        <v>0</v>
      </c>
      <c r="AB121" s="23">
        <v>0</v>
      </c>
      <c r="AC121" s="24" t="s">
        <v>30</v>
      </c>
      <c r="AD121" s="23">
        <v>0</v>
      </c>
      <c r="AE121" s="25">
        <v>6613963.0400000215</v>
      </c>
      <c r="AF121" s="26">
        <v>24738886.5101</v>
      </c>
      <c r="AG121" s="27">
        <v>1187574.3599999999</v>
      </c>
    </row>
    <row r="122" spans="1:33" hidden="1">
      <c r="A122" s="10">
        <v>120</v>
      </c>
      <c r="B122" s="10">
        <v>2</v>
      </c>
      <c r="C122" s="11" t="s">
        <v>328</v>
      </c>
      <c r="D122" s="12" t="s">
        <v>348</v>
      </c>
      <c r="E122" s="11" t="s">
        <v>349</v>
      </c>
      <c r="F122" s="11" t="s">
        <v>33</v>
      </c>
      <c r="G122" s="10" t="s">
        <v>350</v>
      </c>
      <c r="H122" s="13" t="s">
        <v>54</v>
      </c>
      <c r="I122" s="14">
        <v>1.88</v>
      </c>
      <c r="J122" s="14">
        <v>1.58</v>
      </c>
      <c r="K122" s="14">
        <v>1.1299999999999999</v>
      </c>
      <c r="L122" s="15">
        <v>37729908.840000004</v>
      </c>
      <c r="M122" s="16">
        <v>-1408259.23</v>
      </c>
      <c r="N122" s="10">
        <v>0</v>
      </c>
      <c r="O122" s="10">
        <v>1</v>
      </c>
      <c r="P122" s="10">
        <v>0</v>
      </c>
      <c r="Q122" s="17">
        <v>321.5</v>
      </c>
      <c r="R122" s="10">
        <v>1</v>
      </c>
      <c r="S122" s="18">
        <v>8772839.8900000006</v>
      </c>
      <c r="T122" s="19">
        <v>5224954.09</v>
      </c>
      <c r="U122" s="20">
        <v>1.9552745066935302</v>
      </c>
      <c r="V122" s="20">
        <v>1.6590816475427255</v>
      </c>
      <c r="W122" s="20">
        <v>1.2144289263494799</v>
      </c>
      <c r="X122" s="21">
        <v>41192256.869999997</v>
      </c>
      <c r="Y122" s="22">
        <v>2054088.8000000119</v>
      </c>
      <c r="Z122" s="23">
        <v>0</v>
      </c>
      <c r="AA122" s="23">
        <v>0</v>
      </c>
      <c r="AB122" s="23">
        <v>0</v>
      </c>
      <c r="AC122" s="24" t="s">
        <v>30</v>
      </c>
      <c r="AD122" s="23">
        <v>0</v>
      </c>
      <c r="AE122" s="25">
        <v>12235187.919999987</v>
      </c>
      <c r="AF122" s="26">
        <v>8687302.1200000048</v>
      </c>
      <c r="AG122" s="27">
        <v>3462348.03</v>
      </c>
    </row>
    <row r="123" spans="1:33" hidden="1">
      <c r="A123" s="10">
        <v>121</v>
      </c>
      <c r="B123" s="10">
        <v>2</v>
      </c>
      <c r="C123" s="11" t="s">
        <v>351</v>
      </c>
      <c r="D123" s="12" t="s">
        <v>352</v>
      </c>
      <c r="E123" s="11" t="s">
        <v>353</v>
      </c>
      <c r="F123" s="11" t="s">
        <v>93</v>
      </c>
      <c r="G123" s="10" t="s">
        <v>354</v>
      </c>
      <c r="H123" s="13" t="s">
        <v>160</v>
      </c>
      <c r="I123" s="14">
        <v>1.39</v>
      </c>
      <c r="J123" s="14">
        <v>1.25</v>
      </c>
      <c r="K123" s="14">
        <v>1.01</v>
      </c>
      <c r="L123" s="15">
        <v>124053925.33</v>
      </c>
      <c r="M123" s="16">
        <v>-3249501.15</v>
      </c>
      <c r="N123" s="10">
        <v>1</v>
      </c>
      <c r="O123" s="10">
        <v>1</v>
      </c>
      <c r="P123" s="10">
        <v>0</v>
      </c>
      <c r="Q123" s="17">
        <v>458.1</v>
      </c>
      <c r="R123" s="10">
        <v>2</v>
      </c>
      <c r="S123" s="18">
        <v>29459922.16</v>
      </c>
      <c r="T123" s="19">
        <v>4392287.6900000004</v>
      </c>
      <c r="U123" s="20">
        <v>1.4686488363423973</v>
      </c>
      <c r="V123" s="20">
        <v>1.3309633774248533</v>
      </c>
      <c r="W123" s="20">
        <v>1.0952400167797394</v>
      </c>
      <c r="X123" s="21">
        <v>150160536.43000001</v>
      </c>
      <c r="Y123" s="22">
        <v>22857109.950000048</v>
      </c>
      <c r="Z123" s="23">
        <v>1</v>
      </c>
      <c r="AA123" s="23">
        <v>0</v>
      </c>
      <c r="AB123" s="23">
        <v>0</v>
      </c>
      <c r="AC123" s="24" t="s">
        <v>30</v>
      </c>
      <c r="AD123" s="23">
        <v>1</v>
      </c>
      <c r="AE123" s="25">
        <v>55566533.25999999</v>
      </c>
      <c r="AF123" s="26">
        <v>30498898.790000021</v>
      </c>
      <c r="AG123" s="27">
        <v>26106611.100000001</v>
      </c>
    </row>
    <row r="124" spans="1:33" hidden="1">
      <c r="A124" s="10">
        <v>122</v>
      </c>
      <c r="B124" s="10">
        <v>2</v>
      </c>
      <c r="C124" s="11" t="s">
        <v>351</v>
      </c>
      <c r="D124" s="12" t="s">
        <v>355</v>
      </c>
      <c r="E124" s="11" t="s">
        <v>356</v>
      </c>
      <c r="F124" s="11" t="s">
        <v>33</v>
      </c>
      <c r="G124" s="10" t="s">
        <v>49</v>
      </c>
      <c r="H124" s="13" t="s">
        <v>50</v>
      </c>
      <c r="I124" s="14">
        <v>0.75</v>
      </c>
      <c r="J124" s="14">
        <v>0.65</v>
      </c>
      <c r="K124" s="14">
        <v>0.5</v>
      </c>
      <c r="L124" s="15">
        <v>-8901329.6199999992</v>
      </c>
      <c r="M124" s="16">
        <v>8904543.2799999993</v>
      </c>
      <c r="N124" s="10">
        <v>3</v>
      </c>
      <c r="O124" s="10">
        <v>1</v>
      </c>
      <c r="P124" s="10">
        <v>2</v>
      </c>
      <c r="Q124" s="17">
        <v>11.9</v>
      </c>
      <c r="R124" s="10">
        <v>6</v>
      </c>
      <c r="S124" s="18">
        <v>17864916.079999998</v>
      </c>
      <c r="T124" s="19">
        <v>-17761833.140000001</v>
      </c>
      <c r="U124" s="20">
        <v>0.79408101879623472</v>
      </c>
      <c r="V124" s="20">
        <v>0.69119837733197753</v>
      </c>
      <c r="W124" s="20">
        <v>0.54527011135856351</v>
      </c>
      <c r="X124" s="21">
        <v>-7333062.1900000013</v>
      </c>
      <c r="Y124" s="22">
        <v>10472810.710000008</v>
      </c>
      <c r="Z124" s="23">
        <v>3</v>
      </c>
      <c r="AA124" s="23">
        <v>1</v>
      </c>
      <c r="AB124" s="23">
        <v>2</v>
      </c>
      <c r="AC124" s="24">
        <v>8.4</v>
      </c>
      <c r="AD124" s="23">
        <v>6</v>
      </c>
      <c r="AE124" s="25">
        <v>19433183.51000002</v>
      </c>
      <c r="AF124" s="26">
        <v>-16193565.710000001</v>
      </c>
      <c r="AG124" s="27">
        <v>1568267.4300000002</v>
      </c>
    </row>
    <row r="125" spans="1:33" hidden="1">
      <c r="A125" s="10">
        <v>123</v>
      </c>
      <c r="B125" s="10">
        <v>2</v>
      </c>
      <c r="C125" s="11" t="s">
        <v>351</v>
      </c>
      <c r="D125" s="12" t="s">
        <v>357</v>
      </c>
      <c r="E125" s="11" t="s">
        <v>358</v>
      </c>
      <c r="F125" s="11" t="s">
        <v>33</v>
      </c>
      <c r="G125" s="10" t="s">
        <v>359</v>
      </c>
      <c r="H125" s="13" t="s">
        <v>46</v>
      </c>
      <c r="I125" s="14">
        <v>1.18</v>
      </c>
      <c r="J125" s="14">
        <v>1.03</v>
      </c>
      <c r="K125" s="14">
        <v>0.55000000000000004</v>
      </c>
      <c r="L125" s="15">
        <v>16014343.02</v>
      </c>
      <c r="M125" s="16">
        <v>12037560.380000001</v>
      </c>
      <c r="N125" s="10">
        <v>2</v>
      </c>
      <c r="O125" s="10">
        <v>0</v>
      </c>
      <c r="P125" s="10">
        <v>0</v>
      </c>
      <c r="Q125" s="17" t="s">
        <v>30</v>
      </c>
      <c r="R125" s="10">
        <v>2</v>
      </c>
      <c r="S125" s="18">
        <v>22823813.52</v>
      </c>
      <c r="T125" s="19">
        <v>-39391878.75</v>
      </c>
      <c r="U125" s="20">
        <v>1.2643952615122753</v>
      </c>
      <c r="V125" s="20">
        <v>1.1090325162137489</v>
      </c>
      <c r="W125" s="20">
        <v>0.6331535570778033</v>
      </c>
      <c r="X125" s="21">
        <v>23206867.339999989</v>
      </c>
      <c r="Y125" s="22">
        <v>19230084.699999988</v>
      </c>
      <c r="Z125" s="23">
        <v>2</v>
      </c>
      <c r="AA125" s="23">
        <v>0</v>
      </c>
      <c r="AB125" s="23">
        <v>0</v>
      </c>
      <c r="AC125" s="24" t="s">
        <v>30</v>
      </c>
      <c r="AD125" s="23">
        <v>2</v>
      </c>
      <c r="AE125" s="25">
        <v>30016337.840000033</v>
      </c>
      <c r="AF125" s="26">
        <v>-32199354.430000007</v>
      </c>
      <c r="AG125" s="27">
        <v>7192524.3199999994</v>
      </c>
    </row>
    <row r="126" spans="1:33" hidden="1">
      <c r="A126" s="10">
        <v>124</v>
      </c>
      <c r="B126" s="10">
        <v>2</v>
      </c>
      <c r="C126" s="11" t="s">
        <v>351</v>
      </c>
      <c r="D126" s="12" t="s">
        <v>360</v>
      </c>
      <c r="E126" s="11" t="s">
        <v>361</v>
      </c>
      <c r="F126" s="11" t="s">
        <v>33</v>
      </c>
      <c r="G126" s="10" t="s">
        <v>362</v>
      </c>
      <c r="H126" s="13" t="s">
        <v>46</v>
      </c>
      <c r="I126" s="14">
        <v>0.92</v>
      </c>
      <c r="J126" s="14">
        <v>0.82</v>
      </c>
      <c r="K126" s="14">
        <v>0.42</v>
      </c>
      <c r="L126" s="15">
        <v>-9726524.6600000001</v>
      </c>
      <c r="M126" s="16">
        <v>1130480.6599999999</v>
      </c>
      <c r="N126" s="10">
        <v>3</v>
      </c>
      <c r="O126" s="10">
        <v>1</v>
      </c>
      <c r="P126" s="10">
        <v>2</v>
      </c>
      <c r="Q126" s="17">
        <v>103.2</v>
      </c>
      <c r="R126" s="10">
        <v>6</v>
      </c>
      <c r="S126" s="18">
        <v>20447572.890000001</v>
      </c>
      <c r="T126" s="19">
        <v>-73866536.049999997</v>
      </c>
      <c r="U126" s="20">
        <v>0.97835881318612961</v>
      </c>
      <c r="V126" s="20">
        <v>0.87367914129829327</v>
      </c>
      <c r="W126" s="20">
        <v>0.47238653400421488</v>
      </c>
      <c r="X126" s="21">
        <v>-2743363.6700000018</v>
      </c>
      <c r="Y126" s="22">
        <v>8113641.6500000358</v>
      </c>
      <c r="Z126" s="23">
        <v>3</v>
      </c>
      <c r="AA126" s="23">
        <v>1</v>
      </c>
      <c r="AB126" s="23">
        <v>1</v>
      </c>
      <c r="AC126" s="24">
        <v>4</v>
      </c>
      <c r="AD126" s="23">
        <v>5</v>
      </c>
      <c r="AE126" s="25">
        <v>27430733.879999995</v>
      </c>
      <c r="AF126" s="26">
        <v>-66883375.060000002</v>
      </c>
      <c r="AG126" s="27">
        <v>6983160.9899999993</v>
      </c>
    </row>
    <row r="127" spans="1:33" hidden="1">
      <c r="A127" s="10">
        <v>125</v>
      </c>
      <c r="B127" s="10">
        <v>2</v>
      </c>
      <c r="C127" s="11" t="s">
        <v>351</v>
      </c>
      <c r="D127" s="12" t="s">
        <v>363</v>
      </c>
      <c r="E127" s="11" t="s">
        <v>364</v>
      </c>
      <c r="F127" s="11" t="s">
        <v>33</v>
      </c>
      <c r="G127" s="10" t="s">
        <v>365</v>
      </c>
      <c r="H127" s="13" t="s">
        <v>50</v>
      </c>
      <c r="I127" s="14">
        <v>0.98</v>
      </c>
      <c r="J127" s="14">
        <v>0.91</v>
      </c>
      <c r="K127" s="14">
        <v>0.8</v>
      </c>
      <c r="L127" s="15">
        <v>-998465.6</v>
      </c>
      <c r="M127" s="16">
        <v>12318026.449999999</v>
      </c>
      <c r="N127" s="10">
        <v>2</v>
      </c>
      <c r="O127" s="10">
        <v>1</v>
      </c>
      <c r="P127" s="10">
        <v>0</v>
      </c>
      <c r="Q127" s="17">
        <v>0.9</v>
      </c>
      <c r="R127" s="10">
        <v>3</v>
      </c>
      <c r="S127" s="18">
        <v>14464495.18</v>
      </c>
      <c r="T127" s="19">
        <v>-11224547.189999999</v>
      </c>
      <c r="U127" s="20">
        <v>1.0109147971885888</v>
      </c>
      <c r="V127" s="20">
        <v>0.94066850282295345</v>
      </c>
      <c r="W127" s="20">
        <v>0.8273117205929732</v>
      </c>
      <c r="X127" s="21">
        <v>587599.64999999851</v>
      </c>
      <c r="Y127" s="22">
        <v>13904091.700000018</v>
      </c>
      <c r="Z127" s="23">
        <v>2</v>
      </c>
      <c r="AA127" s="23">
        <v>0</v>
      </c>
      <c r="AB127" s="23">
        <v>0</v>
      </c>
      <c r="AC127" s="24" t="s">
        <v>30</v>
      </c>
      <c r="AD127" s="23">
        <v>2</v>
      </c>
      <c r="AE127" s="25">
        <v>16050560.430000007</v>
      </c>
      <c r="AF127" s="26">
        <v>-9638481.9399999976</v>
      </c>
      <c r="AG127" s="27">
        <v>1586065.2500000002</v>
      </c>
    </row>
    <row r="128" spans="1:33" hidden="1">
      <c r="A128" s="10">
        <v>126</v>
      </c>
      <c r="B128" s="10">
        <v>2</v>
      </c>
      <c r="C128" s="11" t="s">
        <v>351</v>
      </c>
      <c r="D128" s="12" t="s">
        <v>366</v>
      </c>
      <c r="E128" s="11" t="s">
        <v>367</v>
      </c>
      <c r="F128" s="11" t="s">
        <v>33</v>
      </c>
      <c r="G128" s="10" t="s">
        <v>173</v>
      </c>
      <c r="H128" s="13" t="s">
        <v>35</v>
      </c>
      <c r="I128" s="14">
        <v>1.06</v>
      </c>
      <c r="J128" s="14">
        <v>0.92</v>
      </c>
      <c r="K128" s="14">
        <v>0.44</v>
      </c>
      <c r="L128" s="15">
        <v>2287212.4300000002</v>
      </c>
      <c r="M128" s="16">
        <v>6027982.9900000002</v>
      </c>
      <c r="N128" s="10">
        <v>3</v>
      </c>
      <c r="O128" s="10">
        <v>0</v>
      </c>
      <c r="P128" s="10">
        <v>0</v>
      </c>
      <c r="Q128" s="17" t="s">
        <v>30</v>
      </c>
      <c r="R128" s="10">
        <v>3</v>
      </c>
      <c r="S128" s="18">
        <v>10971993.01</v>
      </c>
      <c r="T128" s="19">
        <v>-20813826.289999999</v>
      </c>
      <c r="U128" s="20">
        <v>1.1666737903229463</v>
      </c>
      <c r="V128" s="20">
        <v>1.0290834264200843</v>
      </c>
      <c r="W128" s="20">
        <v>0.54409619865572112</v>
      </c>
      <c r="X128" s="21">
        <v>6184510.549999997</v>
      </c>
      <c r="Y128" s="22">
        <v>9925281.1099999845</v>
      </c>
      <c r="Z128" s="23">
        <v>2</v>
      </c>
      <c r="AA128" s="23">
        <v>0</v>
      </c>
      <c r="AB128" s="23">
        <v>0</v>
      </c>
      <c r="AC128" s="24" t="s">
        <v>30</v>
      </c>
      <c r="AD128" s="23">
        <v>2</v>
      </c>
      <c r="AE128" s="25">
        <v>14869291.129999995</v>
      </c>
      <c r="AF128" s="26">
        <v>-16916528.170000002</v>
      </c>
      <c r="AG128" s="27">
        <v>3897298.12</v>
      </c>
    </row>
    <row r="129" spans="1:33" hidden="1">
      <c r="A129" s="10">
        <v>127</v>
      </c>
      <c r="B129" s="10">
        <v>2</v>
      </c>
      <c r="C129" s="11" t="s">
        <v>351</v>
      </c>
      <c r="D129" s="12" t="s">
        <v>368</v>
      </c>
      <c r="E129" s="11" t="s">
        <v>369</v>
      </c>
      <c r="F129" s="11" t="s">
        <v>33</v>
      </c>
      <c r="G129" s="10" t="s">
        <v>350</v>
      </c>
      <c r="H129" s="13" t="s">
        <v>50</v>
      </c>
      <c r="I129" s="14">
        <v>1.28</v>
      </c>
      <c r="J129" s="14">
        <v>1.07</v>
      </c>
      <c r="K129" s="14">
        <v>0.8</v>
      </c>
      <c r="L129" s="15">
        <v>5983136.96</v>
      </c>
      <c r="M129" s="16">
        <v>61344499.990000002</v>
      </c>
      <c r="N129" s="10">
        <v>1</v>
      </c>
      <c r="O129" s="10">
        <v>0</v>
      </c>
      <c r="P129" s="10">
        <v>0</v>
      </c>
      <c r="Q129" s="17" t="s">
        <v>30</v>
      </c>
      <c r="R129" s="10">
        <v>1</v>
      </c>
      <c r="S129" s="18">
        <v>47808781.640000001</v>
      </c>
      <c r="T129" s="19">
        <v>-4535613.57</v>
      </c>
      <c r="U129" s="20">
        <v>1.3995433244561735</v>
      </c>
      <c r="V129" s="20">
        <v>1.1875476892974965</v>
      </c>
      <c r="W129" s="20">
        <v>0.91988554746846396</v>
      </c>
      <c r="X129" s="21">
        <v>8495410.8900000006</v>
      </c>
      <c r="Y129" s="22">
        <v>63856773.920000017</v>
      </c>
      <c r="Z129" s="23">
        <v>1</v>
      </c>
      <c r="AA129" s="23">
        <v>0</v>
      </c>
      <c r="AB129" s="23">
        <v>0</v>
      </c>
      <c r="AC129" s="24" t="s">
        <v>30</v>
      </c>
      <c r="AD129" s="23">
        <v>1</v>
      </c>
      <c r="AE129" s="25">
        <v>50321055.570000023</v>
      </c>
      <c r="AF129" s="26">
        <v>-2023339.6400000006</v>
      </c>
      <c r="AG129" s="27">
        <v>2512273.9300000002</v>
      </c>
    </row>
    <row r="130" spans="1:33" hidden="1">
      <c r="A130" s="10">
        <v>128</v>
      </c>
      <c r="B130" s="10">
        <v>2</v>
      </c>
      <c r="C130" s="11" t="s">
        <v>351</v>
      </c>
      <c r="D130" s="12" t="s">
        <v>370</v>
      </c>
      <c r="E130" s="11" t="s">
        <v>371</v>
      </c>
      <c r="F130" s="11" t="s">
        <v>33</v>
      </c>
      <c r="G130" s="10" t="s">
        <v>372</v>
      </c>
      <c r="H130" s="13" t="s">
        <v>85</v>
      </c>
      <c r="I130" s="14">
        <v>3.13</v>
      </c>
      <c r="J130" s="14">
        <v>2.77</v>
      </c>
      <c r="K130" s="14">
        <v>2.5099999999999998</v>
      </c>
      <c r="L130" s="15">
        <v>12227735.25</v>
      </c>
      <c r="M130" s="16">
        <v>3910567.49</v>
      </c>
      <c r="N130" s="10">
        <v>0</v>
      </c>
      <c r="O130" s="10">
        <v>0</v>
      </c>
      <c r="P130" s="10">
        <v>0</v>
      </c>
      <c r="Q130" s="17" t="s">
        <v>30</v>
      </c>
      <c r="R130" s="10">
        <v>0</v>
      </c>
      <c r="S130" s="18">
        <v>5051042.12</v>
      </c>
      <c r="T130" s="19">
        <v>8663061.0199999996</v>
      </c>
      <c r="U130" s="20">
        <v>3.1983954631376768</v>
      </c>
      <c r="V130" s="20">
        <v>2.8310587417859643</v>
      </c>
      <c r="W130" s="20">
        <v>2.5760765261005325</v>
      </c>
      <c r="X130" s="21">
        <v>12592519.989999998</v>
      </c>
      <c r="Y130" s="22">
        <v>4275352.2299999967</v>
      </c>
      <c r="Z130" s="23">
        <v>0</v>
      </c>
      <c r="AA130" s="23">
        <v>0</v>
      </c>
      <c r="AB130" s="23">
        <v>0</v>
      </c>
      <c r="AC130" s="24" t="s">
        <v>30</v>
      </c>
      <c r="AD130" s="23">
        <v>0</v>
      </c>
      <c r="AE130" s="25">
        <v>5415826.8600000069</v>
      </c>
      <c r="AF130" s="26">
        <v>9027845.7600000016</v>
      </c>
      <c r="AG130" s="27">
        <v>364784.74</v>
      </c>
    </row>
    <row r="131" spans="1:33" hidden="1">
      <c r="A131" s="10">
        <v>129</v>
      </c>
      <c r="B131" s="10">
        <v>2</v>
      </c>
      <c r="C131" s="11" t="s">
        <v>351</v>
      </c>
      <c r="D131" s="12" t="s">
        <v>373</v>
      </c>
      <c r="E131" s="11" t="s">
        <v>374</v>
      </c>
      <c r="F131" s="11" t="s">
        <v>33</v>
      </c>
      <c r="G131" s="10" t="s">
        <v>142</v>
      </c>
      <c r="H131" s="13" t="s">
        <v>42</v>
      </c>
      <c r="I131" s="14">
        <v>0.98</v>
      </c>
      <c r="J131" s="14">
        <v>0.84</v>
      </c>
      <c r="K131" s="14">
        <v>0.72</v>
      </c>
      <c r="L131" s="15">
        <v>-577686.66</v>
      </c>
      <c r="M131" s="16">
        <v>407465.95</v>
      </c>
      <c r="N131" s="10">
        <v>3</v>
      </c>
      <c r="O131" s="10">
        <v>1</v>
      </c>
      <c r="P131" s="10">
        <v>2</v>
      </c>
      <c r="Q131" s="17">
        <v>17</v>
      </c>
      <c r="R131" s="10">
        <v>6</v>
      </c>
      <c r="S131" s="18">
        <v>1559331.12</v>
      </c>
      <c r="T131" s="19">
        <v>-7345478.7999999998</v>
      </c>
      <c r="U131" s="20">
        <v>1.0156897190848941</v>
      </c>
      <c r="V131" s="20">
        <v>0.87837293846863784</v>
      </c>
      <c r="W131" s="20">
        <v>0.75908651134521643</v>
      </c>
      <c r="X131" s="21">
        <v>405035.01000000164</v>
      </c>
      <c r="Y131" s="22">
        <v>1390187.6200000048</v>
      </c>
      <c r="Z131" s="23">
        <v>3</v>
      </c>
      <c r="AA131" s="23">
        <v>0</v>
      </c>
      <c r="AB131" s="23">
        <v>0</v>
      </c>
      <c r="AC131" s="24" t="s">
        <v>30</v>
      </c>
      <c r="AD131" s="23">
        <v>3</v>
      </c>
      <c r="AE131" s="25">
        <v>2542052.7899999917</v>
      </c>
      <c r="AF131" s="26">
        <v>-6362757.1299999952</v>
      </c>
      <c r="AG131" s="27">
        <v>982721.67000000016</v>
      </c>
    </row>
    <row r="132" spans="1:33" hidden="1">
      <c r="A132" s="10">
        <v>130</v>
      </c>
      <c r="B132" s="10">
        <v>2</v>
      </c>
      <c r="C132" s="11" t="s">
        <v>351</v>
      </c>
      <c r="D132" s="12" t="s">
        <v>375</v>
      </c>
      <c r="E132" s="11" t="s">
        <v>376</v>
      </c>
      <c r="F132" s="11" t="s">
        <v>33</v>
      </c>
      <c r="G132" s="10" t="s">
        <v>41</v>
      </c>
      <c r="H132" s="13" t="s">
        <v>50</v>
      </c>
      <c r="I132" s="14">
        <v>1.7</v>
      </c>
      <c r="J132" s="14">
        <v>1.44</v>
      </c>
      <c r="K132" s="14">
        <v>1.26</v>
      </c>
      <c r="L132" s="15">
        <v>10995502.75</v>
      </c>
      <c r="M132" s="16">
        <v>848625.79</v>
      </c>
      <c r="N132" s="10">
        <v>0</v>
      </c>
      <c r="O132" s="10">
        <v>0</v>
      </c>
      <c r="P132" s="10">
        <v>0</v>
      </c>
      <c r="Q132" s="17" t="s">
        <v>30</v>
      </c>
      <c r="R132" s="10">
        <v>0</v>
      </c>
      <c r="S132" s="18">
        <v>4362236.24</v>
      </c>
      <c r="T132" s="19">
        <v>3961972.82</v>
      </c>
      <c r="U132" s="20">
        <v>1.7684917262026132</v>
      </c>
      <c r="V132" s="20">
        <v>1.512309090990305</v>
      </c>
      <c r="W132" s="20">
        <v>1.3281750418762344</v>
      </c>
      <c r="X132" s="21">
        <v>12113784.01</v>
      </c>
      <c r="Y132" s="22">
        <v>1966907.0500000119</v>
      </c>
      <c r="Z132" s="23">
        <v>0</v>
      </c>
      <c r="AA132" s="23">
        <v>0</v>
      </c>
      <c r="AB132" s="23">
        <v>0</v>
      </c>
      <c r="AC132" s="24" t="s">
        <v>30</v>
      </c>
      <c r="AD132" s="23">
        <v>0</v>
      </c>
      <c r="AE132" s="25">
        <v>5480517.5</v>
      </c>
      <c r="AF132" s="26">
        <v>5080254.08</v>
      </c>
      <c r="AG132" s="27">
        <v>1118281.2599999998</v>
      </c>
    </row>
    <row r="133" spans="1:33" hidden="1">
      <c r="A133" s="10">
        <v>131</v>
      </c>
      <c r="B133" s="10">
        <v>2</v>
      </c>
      <c r="C133" s="11" t="s">
        <v>351</v>
      </c>
      <c r="D133" s="12" t="s">
        <v>377</v>
      </c>
      <c r="E133" s="11" t="s">
        <v>378</v>
      </c>
      <c r="F133" s="11" t="s">
        <v>33</v>
      </c>
      <c r="G133" s="10" t="s">
        <v>38</v>
      </c>
      <c r="H133" s="13" t="s">
        <v>35</v>
      </c>
      <c r="I133" s="14">
        <v>0.77</v>
      </c>
      <c r="J133" s="14">
        <v>0.68</v>
      </c>
      <c r="K133" s="14">
        <v>0.49</v>
      </c>
      <c r="L133" s="15">
        <v>-15984990.16</v>
      </c>
      <c r="M133" s="16">
        <v>14953976.65</v>
      </c>
      <c r="N133" s="10">
        <v>3</v>
      </c>
      <c r="O133" s="10">
        <v>1</v>
      </c>
      <c r="P133" s="10">
        <v>2</v>
      </c>
      <c r="Q133" s="17">
        <v>12.8</v>
      </c>
      <c r="R133" s="10">
        <v>6</v>
      </c>
      <c r="S133" s="18">
        <v>7854769.4400000004</v>
      </c>
      <c r="T133" s="19">
        <v>-35322601.75</v>
      </c>
      <c r="U133" s="20">
        <v>0.81094437908723693</v>
      </c>
      <c r="V133" s="20">
        <v>0.71793512578793039</v>
      </c>
      <c r="W133" s="20">
        <v>0.53249432911576711</v>
      </c>
      <c r="X133" s="21">
        <v>-13129407.470000006</v>
      </c>
      <c r="Y133" s="22">
        <v>17809559.340000004</v>
      </c>
      <c r="Z133" s="23">
        <v>3</v>
      </c>
      <c r="AA133" s="23">
        <v>1</v>
      </c>
      <c r="AB133" s="23">
        <v>2</v>
      </c>
      <c r="AC133" s="24">
        <v>8.8000000000000007</v>
      </c>
      <c r="AD133" s="23">
        <v>6</v>
      </c>
      <c r="AE133" s="25">
        <v>10710352.129999995</v>
      </c>
      <c r="AF133" s="26">
        <v>-32467019.060000002</v>
      </c>
      <c r="AG133" s="27">
        <v>2855582.69</v>
      </c>
    </row>
    <row r="134" spans="1:33" hidden="1">
      <c r="A134" s="10">
        <v>132</v>
      </c>
      <c r="B134" s="10">
        <v>2</v>
      </c>
      <c r="C134" s="11" t="s">
        <v>379</v>
      </c>
      <c r="D134" s="12" t="s">
        <v>380</v>
      </c>
      <c r="E134" s="11" t="s">
        <v>381</v>
      </c>
      <c r="F134" s="11" t="s">
        <v>93</v>
      </c>
      <c r="G134" s="10" t="s">
        <v>382</v>
      </c>
      <c r="H134" s="13" t="s">
        <v>199</v>
      </c>
      <c r="I134" s="14">
        <v>1.8</v>
      </c>
      <c r="J134" s="14">
        <v>1.67</v>
      </c>
      <c r="K134" s="14">
        <v>1.27</v>
      </c>
      <c r="L134" s="15">
        <v>114481998.94</v>
      </c>
      <c r="M134" s="16">
        <v>6350126.3700000001</v>
      </c>
      <c r="N134" s="10">
        <v>0</v>
      </c>
      <c r="O134" s="10">
        <v>0</v>
      </c>
      <c r="P134" s="10">
        <v>0</v>
      </c>
      <c r="Q134" s="17" t="s">
        <v>30</v>
      </c>
      <c r="R134" s="10">
        <v>0</v>
      </c>
      <c r="S134" s="18">
        <v>50035707.039999999</v>
      </c>
      <c r="T134" s="19">
        <v>37643324.210000001</v>
      </c>
      <c r="U134" s="20">
        <v>1.8697378601483492</v>
      </c>
      <c r="V134" s="20">
        <v>1.7401730812290828</v>
      </c>
      <c r="W134" s="20">
        <v>1.3355308264375483</v>
      </c>
      <c r="X134" s="21">
        <v>124200173.87</v>
      </c>
      <c r="Y134" s="22">
        <v>16068301.299999952</v>
      </c>
      <c r="Z134" s="23">
        <v>0</v>
      </c>
      <c r="AA134" s="23">
        <v>0</v>
      </c>
      <c r="AB134" s="23">
        <v>0</v>
      </c>
      <c r="AC134" s="24" t="s">
        <v>30</v>
      </c>
      <c r="AD134" s="23">
        <v>0</v>
      </c>
      <c r="AE134" s="25">
        <v>59753881.969999909</v>
      </c>
      <c r="AF134" s="26">
        <v>47361499.140000015</v>
      </c>
      <c r="AG134" s="27">
        <v>9718174.9299999978</v>
      </c>
    </row>
    <row r="135" spans="1:33" hidden="1">
      <c r="A135" s="10">
        <v>133</v>
      </c>
      <c r="B135" s="10">
        <v>2</v>
      </c>
      <c r="C135" s="11" t="s">
        <v>379</v>
      </c>
      <c r="D135" s="12" t="s">
        <v>383</v>
      </c>
      <c r="E135" s="11" t="s">
        <v>384</v>
      </c>
      <c r="F135" s="11" t="s">
        <v>93</v>
      </c>
      <c r="G135" s="10" t="s">
        <v>385</v>
      </c>
      <c r="H135" s="13" t="s">
        <v>95</v>
      </c>
      <c r="I135" s="14">
        <v>3.87</v>
      </c>
      <c r="J135" s="14">
        <v>3.56</v>
      </c>
      <c r="K135" s="14">
        <v>2.4</v>
      </c>
      <c r="L135" s="15">
        <v>179172521.59</v>
      </c>
      <c r="M135" s="16">
        <v>72987731.030000001</v>
      </c>
      <c r="N135" s="10">
        <v>0</v>
      </c>
      <c r="O135" s="10">
        <v>0</v>
      </c>
      <c r="P135" s="10">
        <v>0</v>
      </c>
      <c r="Q135" s="17" t="s">
        <v>30</v>
      </c>
      <c r="R135" s="10">
        <v>0</v>
      </c>
      <c r="S135" s="18">
        <v>26576004.129999999</v>
      </c>
      <c r="T135" s="19">
        <v>87345557.530000001</v>
      </c>
      <c r="U135" s="20">
        <v>4.0237706111779943</v>
      </c>
      <c r="V135" s="20">
        <v>3.7179465822677251</v>
      </c>
      <c r="W135" s="20">
        <v>2.5541206776511554</v>
      </c>
      <c r="X135" s="21">
        <v>188931846.22</v>
      </c>
      <c r="Y135" s="22">
        <v>82747055.660000086</v>
      </c>
      <c r="Z135" s="23">
        <v>0</v>
      </c>
      <c r="AA135" s="23">
        <v>0</v>
      </c>
      <c r="AB135" s="23">
        <v>0</v>
      </c>
      <c r="AC135" s="24" t="s">
        <v>30</v>
      </c>
      <c r="AD135" s="23">
        <v>0</v>
      </c>
      <c r="AE135" s="25">
        <v>36335328.75999999</v>
      </c>
      <c r="AF135" s="26">
        <v>97104882.159999996</v>
      </c>
      <c r="AG135" s="27">
        <v>9759324.6300000008</v>
      </c>
    </row>
    <row r="136" spans="1:33" hidden="1">
      <c r="A136" s="10">
        <v>134</v>
      </c>
      <c r="B136" s="10">
        <v>2</v>
      </c>
      <c r="C136" s="11" t="s">
        <v>379</v>
      </c>
      <c r="D136" s="12" t="s">
        <v>386</v>
      </c>
      <c r="E136" s="11" t="s">
        <v>387</v>
      </c>
      <c r="F136" s="11" t="s">
        <v>33</v>
      </c>
      <c r="G136" s="10" t="s">
        <v>231</v>
      </c>
      <c r="H136" s="13" t="s">
        <v>50</v>
      </c>
      <c r="I136" s="14">
        <v>2.4700000000000002</v>
      </c>
      <c r="J136" s="14">
        <v>2.23</v>
      </c>
      <c r="K136" s="14">
        <v>1.63</v>
      </c>
      <c r="L136" s="15">
        <v>37901043.630000003</v>
      </c>
      <c r="M136" s="16">
        <v>8022066.8499999996</v>
      </c>
      <c r="N136" s="10">
        <v>0</v>
      </c>
      <c r="O136" s="10">
        <v>0</v>
      </c>
      <c r="P136" s="10">
        <v>0</v>
      </c>
      <c r="Q136" s="17" t="s">
        <v>30</v>
      </c>
      <c r="R136" s="10">
        <v>0</v>
      </c>
      <c r="S136" s="18">
        <v>10539089.109999999</v>
      </c>
      <c r="T136" s="19">
        <v>16336836.210000001</v>
      </c>
      <c r="U136" s="20">
        <v>2.5008963414850784</v>
      </c>
      <c r="V136" s="20">
        <v>2.2645586110267146</v>
      </c>
      <c r="W136" s="20">
        <v>1.6650363855168924</v>
      </c>
      <c r="X136" s="21">
        <v>38721366.890000001</v>
      </c>
      <c r="Y136" s="22">
        <v>8842390.1099999994</v>
      </c>
      <c r="Z136" s="23">
        <v>0</v>
      </c>
      <c r="AA136" s="23">
        <v>0</v>
      </c>
      <c r="AB136" s="23">
        <v>0</v>
      </c>
      <c r="AC136" s="24" t="s">
        <v>30</v>
      </c>
      <c r="AD136" s="23">
        <v>0</v>
      </c>
      <c r="AE136" s="25">
        <v>11359412.370000005</v>
      </c>
      <c r="AF136" s="26">
        <v>17157159.469999999</v>
      </c>
      <c r="AG136" s="27">
        <v>820323.26</v>
      </c>
    </row>
    <row r="137" spans="1:33" hidden="1">
      <c r="A137" s="10">
        <v>135</v>
      </c>
      <c r="B137" s="10">
        <v>2</v>
      </c>
      <c r="C137" s="11" t="s">
        <v>379</v>
      </c>
      <c r="D137" s="12" t="s">
        <v>388</v>
      </c>
      <c r="E137" s="11" t="s">
        <v>389</v>
      </c>
      <c r="F137" s="11" t="s">
        <v>33</v>
      </c>
      <c r="G137" s="10" t="s">
        <v>390</v>
      </c>
      <c r="H137" s="13" t="s">
        <v>50</v>
      </c>
      <c r="I137" s="14">
        <v>1.44</v>
      </c>
      <c r="J137" s="14">
        <v>1.26</v>
      </c>
      <c r="K137" s="14">
        <v>0.97</v>
      </c>
      <c r="L137" s="15">
        <v>8451726.8300000001</v>
      </c>
      <c r="M137" s="16">
        <v>542781.16</v>
      </c>
      <c r="N137" s="10">
        <v>1</v>
      </c>
      <c r="O137" s="10">
        <v>0</v>
      </c>
      <c r="P137" s="10">
        <v>0</v>
      </c>
      <c r="Q137" s="17" t="s">
        <v>30</v>
      </c>
      <c r="R137" s="10">
        <v>1</v>
      </c>
      <c r="S137" s="18">
        <v>2210242.64</v>
      </c>
      <c r="T137" s="19">
        <v>-483473.23</v>
      </c>
      <c r="U137" s="20">
        <v>1.4991446310293675</v>
      </c>
      <c r="V137" s="20">
        <v>1.3162869500726384</v>
      </c>
      <c r="W137" s="20">
        <v>1.0339922689639336</v>
      </c>
      <c r="X137" s="21">
        <v>9588164.0099999979</v>
      </c>
      <c r="Y137" s="22">
        <v>1679218.3400000036</v>
      </c>
      <c r="Z137" s="23">
        <v>1</v>
      </c>
      <c r="AA137" s="23">
        <v>0</v>
      </c>
      <c r="AB137" s="23">
        <v>0</v>
      </c>
      <c r="AC137" s="24" t="s">
        <v>30</v>
      </c>
      <c r="AD137" s="23">
        <v>1</v>
      </c>
      <c r="AE137" s="25">
        <v>3346679.8199999928</v>
      </c>
      <c r="AF137" s="26">
        <v>652963.94999999925</v>
      </c>
      <c r="AG137" s="27">
        <v>1136437.1799999997</v>
      </c>
    </row>
    <row r="138" spans="1:33" hidden="1">
      <c r="A138" s="10">
        <v>136</v>
      </c>
      <c r="B138" s="10">
        <v>2</v>
      </c>
      <c r="C138" s="11" t="s">
        <v>379</v>
      </c>
      <c r="D138" s="12" t="s">
        <v>391</v>
      </c>
      <c r="E138" s="11" t="s">
        <v>392</v>
      </c>
      <c r="F138" s="11" t="s">
        <v>33</v>
      </c>
      <c r="G138" s="10" t="s">
        <v>69</v>
      </c>
      <c r="H138" s="13" t="s">
        <v>50</v>
      </c>
      <c r="I138" s="14">
        <v>2.14</v>
      </c>
      <c r="J138" s="14">
        <v>1.95</v>
      </c>
      <c r="K138" s="14">
        <v>1.75</v>
      </c>
      <c r="L138" s="15">
        <v>23180880.559999999</v>
      </c>
      <c r="M138" s="16">
        <v>8606501.3800000008</v>
      </c>
      <c r="N138" s="10">
        <v>0</v>
      </c>
      <c r="O138" s="10">
        <v>0</v>
      </c>
      <c r="P138" s="10">
        <v>0</v>
      </c>
      <c r="Q138" s="17" t="s">
        <v>30</v>
      </c>
      <c r="R138" s="10">
        <v>0</v>
      </c>
      <c r="S138" s="18">
        <v>8197225.4000000004</v>
      </c>
      <c r="T138" s="19">
        <v>14986298.640000001</v>
      </c>
      <c r="U138" s="20">
        <v>2.1981141117542888</v>
      </c>
      <c r="V138" s="20">
        <v>2.005004745687256</v>
      </c>
      <c r="W138" s="20">
        <v>1.8015206359639491</v>
      </c>
      <c r="X138" s="21">
        <v>24258928.399999999</v>
      </c>
      <c r="Y138" s="22">
        <v>9684549.2199999988</v>
      </c>
      <c r="Z138" s="23">
        <v>0</v>
      </c>
      <c r="AA138" s="23">
        <v>0</v>
      </c>
      <c r="AB138" s="23">
        <v>0</v>
      </c>
      <c r="AC138" s="24" t="s">
        <v>30</v>
      </c>
      <c r="AD138" s="23">
        <v>0</v>
      </c>
      <c r="AE138" s="25">
        <v>9275273.2400000095</v>
      </c>
      <c r="AF138" s="26">
        <v>16064346.479999997</v>
      </c>
      <c r="AG138" s="27">
        <v>1078047.8399999994</v>
      </c>
    </row>
    <row r="139" spans="1:33" hidden="1">
      <c r="A139" s="10">
        <v>137</v>
      </c>
      <c r="B139" s="10">
        <v>2</v>
      </c>
      <c r="C139" s="11" t="s">
        <v>379</v>
      </c>
      <c r="D139" s="12" t="s">
        <v>393</v>
      </c>
      <c r="E139" s="11" t="s">
        <v>394</v>
      </c>
      <c r="F139" s="11" t="s">
        <v>33</v>
      </c>
      <c r="G139" s="10" t="s">
        <v>115</v>
      </c>
      <c r="H139" s="13" t="s">
        <v>58</v>
      </c>
      <c r="I139" s="14">
        <v>1.02</v>
      </c>
      <c r="J139" s="14">
        <v>0.77</v>
      </c>
      <c r="K139" s="14">
        <v>0.63</v>
      </c>
      <c r="L139" s="15">
        <v>571968.07999999996</v>
      </c>
      <c r="M139" s="16">
        <v>15127286.060000001</v>
      </c>
      <c r="N139" s="10">
        <v>3</v>
      </c>
      <c r="O139" s="10">
        <v>0</v>
      </c>
      <c r="P139" s="10">
        <v>0</v>
      </c>
      <c r="Q139" s="17" t="s">
        <v>30</v>
      </c>
      <c r="R139" s="10">
        <v>3</v>
      </c>
      <c r="S139" s="18">
        <v>18595831.300000001</v>
      </c>
      <c r="T139" s="19">
        <v>-11762929.24</v>
      </c>
      <c r="U139" s="20">
        <v>1.0625466927762444</v>
      </c>
      <c r="V139" s="20">
        <v>0.81295370986216164</v>
      </c>
      <c r="W139" s="20">
        <v>0.67193002804632629</v>
      </c>
      <c r="X139" s="21">
        <v>1975100.1499999985</v>
      </c>
      <c r="Y139" s="22">
        <v>16530418.129999995</v>
      </c>
      <c r="Z139" s="23">
        <v>3</v>
      </c>
      <c r="AA139" s="23">
        <v>0</v>
      </c>
      <c r="AB139" s="23">
        <v>0</v>
      </c>
      <c r="AC139" s="24" t="s">
        <v>30</v>
      </c>
      <c r="AD139" s="23">
        <v>3</v>
      </c>
      <c r="AE139" s="25">
        <v>19998963.370000005</v>
      </c>
      <c r="AF139" s="26">
        <v>-10359797.170000002</v>
      </c>
      <c r="AG139" s="27">
        <v>1403132.07</v>
      </c>
    </row>
    <row r="140" spans="1:33" hidden="1">
      <c r="A140" s="10">
        <v>138</v>
      </c>
      <c r="B140" s="10">
        <v>2</v>
      </c>
      <c r="C140" s="11" t="s">
        <v>379</v>
      </c>
      <c r="D140" s="12" t="s">
        <v>395</v>
      </c>
      <c r="E140" s="11" t="s">
        <v>396</v>
      </c>
      <c r="F140" s="11" t="s">
        <v>33</v>
      </c>
      <c r="G140" s="10" t="s">
        <v>397</v>
      </c>
      <c r="H140" s="13" t="s">
        <v>46</v>
      </c>
      <c r="I140" s="14">
        <v>1.35</v>
      </c>
      <c r="J140" s="14">
        <v>1.1599999999999999</v>
      </c>
      <c r="K140" s="14">
        <v>0.92</v>
      </c>
      <c r="L140" s="15">
        <v>13438513.720000001</v>
      </c>
      <c r="M140" s="16">
        <v>-7962093.0800000001</v>
      </c>
      <c r="N140" s="10">
        <v>1</v>
      </c>
      <c r="O140" s="10">
        <v>1</v>
      </c>
      <c r="P140" s="10">
        <v>0</v>
      </c>
      <c r="Q140" s="17">
        <v>20.2</v>
      </c>
      <c r="R140" s="10">
        <v>2</v>
      </c>
      <c r="S140" s="18">
        <v>2311652.66</v>
      </c>
      <c r="T140" s="19">
        <v>-3174769.64</v>
      </c>
      <c r="U140" s="20">
        <v>1.4178729602157298</v>
      </c>
      <c r="V140" s="20">
        <v>1.2348537099038572</v>
      </c>
      <c r="W140" s="20">
        <v>0.99088563933488716</v>
      </c>
      <c r="X140" s="21">
        <v>16258660.519999996</v>
      </c>
      <c r="Y140" s="22">
        <v>-5141946.2800000012</v>
      </c>
      <c r="Z140" s="23">
        <v>1</v>
      </c>
      <c r="AA140" s="23">
        <v>1</v>
      </c>
      <c r="AB140" s="23">
        <v>0</v>
      </c>
      <c r="AC140" s="24">
        <v>37.9</v>
      </c>
      <c r="AD140" s="23">
        <v>2</v>
      </c>
      <c r="AE140" s="25">
        <v>5131799.4600000083</v>
      </c>
      <c r="AF140" s="26">
        <v>-354622.84000000358</v>
      </c>
      <c r="AG140" s="27">
        <v>2820146.8000000003</v>
      </c>
    </row>
    <row r="141" spans="1:33" hidden="1">
      <c r="A141" s="10">
        <v>139</v>
      </c>
      <c r="B141" s="10">
        <v>2</v>
      </c>
      <c r="C141" s="11" t="s">
        <v>379</v>
      </c>
      <c r="D141" s="12" t="s">
        <v>398</v>
      </c>
      <c r="E141" s="11" t="s">
        <v>399</v>
      </c>
      <c r="F141" s="11" t="s">
        <v>33</v>
      </c>
      <c r="G141" s="10" t="s">
        <v>289</v>
      </c>
      <c r="H141" s="13" t="s">
        <v>42</v>
      </c>
      <c r="I141" s="14">
        <v>1.17</v>
      </c>
      <c r="J141" s="14">
        <v>1.03</v>
      </c>
      <c r="K141" s="14">
        <v>0.88</v>
      </c>
      <c r="L141" s="15">
        <v>2715023.41</v>
      </c>
      <c r="M141" s="16">
        <v>1342522.82</v>
      </c>
      <c r="N141" s="10">
        <v>1</v>
      </c>
      <c r="O141" s="10">
        <v>0</v>
      </c>
      <c r="P141" s="10">
        <v>0</v>
      </c>
      <c r="Q141" s="17" t="s">
        <v>30</v>
      </c>
      <c r="R141" s="10">
        <v>1</v>
      </c>
      <c r="S141" s="18">
        <v>3487103.3</v>
      </c>
      <c r="T141" s="19">
        <v>-1884124.04</v>
      </c>
      <c r="U141" s="20">
        <v>1.2022626597287218</v>
      </c>
      <c r="V141" s="20">
        <v>1.0642601324427783</v>
      </c>
      <c r="W141" s="20">
        <v>0.90966380643820621</v>
      </c>
      <c r="X141" s="21">
        <v>3179218.8699999992</v>
      </c>
      <c r="Y141" s="22">
        <v>1806718.2799999863</v>
      </c>
      <c r="Z141" s="23">
        <v>1</v>
      </c>
      <c r="AA141" s="23">
        <v>0</v>
      </c>
      <c r="AB141" s="23">
        <v>0</v>
      </c>
      <c r="AC141" s="24" t="s">
        <v>30</v>
      </c>
      <c r="AD141" s="23">
        <v>1</v>
      </c>
      <c r="AE141" s="25">
        <v>3951298.7600000054</v>
      </c>
      <c r="AF141" s="26">
        <v>-1419928.58</v>
      </c>
      <c r="AG141" s="27">
        <v>464195.45999999996</v>
      </c>
    </row>
    <row r="142" spans="1:33" hidden="1">
      <c r="A142" s="10">
        <v>140</v>
      </c>
      <c r="B142" s="10">
        <v>2</v>
      </c>
      <c r="C142" s="11" t="s">
        <v>379</v>
      </c>
      <c r="D142" s="12" t="s">
        <v>400</v>
      </c>
      <c r="E142" s="11" t="s">
        <v>401</v>
      </c>
      <c r="F142" s="11" t="s">
        <v>33</v>
      </c>
      <c r="G142" s="10" t="s">
        <v>167</v>
      </c>
      <c r="H142" s="13" t="s">
        <v>50</v>
      </c>
      <c r="I142" s="14">
        <v>2.0499999999999998</v>
      </c>
      <c r="J142" s="14">
        <v>1.82</v>
      </c>
      <c r="K142" s="14">
        <v>1.53</v>
      </c>
      <c r="L142" s="15">
        <v>17169976.989999998</v>
      </c>
      <c r="M142" s="16">
        <v>16248200.210000001</v>
      </c>
      <c r="N142" s="10">
        <v>0</v>
      </c>
      <c r="O142" s="10">
        <v>0</v>
      </c>
      <c r="P142" s="10">
        <v>0</v>
      </c>
      <c r="Q142" s="17" t="s">
        <v>30</v>
      </c>
      <c r="R142" s="10">
        <v>0</v>
      </c>
      <c r="S142" s="18">
        <v>16209633.140000001</v>
      </c>
      <c r="T142" s="19">
        <v>8735102.4600000009</v>
      </c>
      <c r="U142" s="20">
        <v>2.1171030043917147</v>
      </c>
      <c r="V142" s="20">
        <v>1.8890277001989635</v>
      </c>
      <c r="W142" s="20">
        <v>1.6028527763843872</v>
      </c>
      <c r="X142" s="21">
        <v>18324236.459999993</v>
      </c>
      <c r="Y142" s="22">
        <v>17402459.680000007</v>
      </c>
      <c r="Z142" s="23">
        <v>0</v>
      </c>
      <c r="AA142" s="23">
        <v>0</v>
      </c>
      <c r="AB142" s="23">
        <v>0</v>
      </c>
      <c r="AC142" s="24" t="s">
        <v>30</v>
      </c>
      <c r="AD142" s="23">
        <v>0</v>
      </c>
      <c r="AE142" s="25">
        <v>17363892.609999999</v>
      </c>
      <c r="AF142" s="26">
        <v>9889361.9299999997</v>
      </c>
      <c r="AG142" s="27">
        <v>1154259.4700000002</v>
      </c>
    </row>
    <row r="143" spans="1:33" hidden="1">
      <c r="A143" s="10">
        <v>141</v>
      </c>
      <c r="B143" s="10">
        <v>2</v>
      </c>
      <c r="C143" s="11" t="s">
        <v>402</v>
      </c>
      <c r="D143" s="12" t="s">
        <v>403</v>
      </c>
      <c r="E143" s="11" t="s">
        <v>404</v>
      </c>
      <c r="F143" s="11" t="s">
        <v>27</v>
      </c>
      <c r="G143" s="10" t="s">
        <v>405</v>
      </c>
      <c r="H143" s="13" t="s">
        <v>90</v>
      </c>
      <c r="I143" s="14">
        <v>1.52</v>
      </c>
      <c r="J143" s="14">
        <v>1.17</v>
      </c>
      <c r="K143" s="14">
        <v>0.68</v>
      </c>
      <c r="L143" s="15">
        <v>168885716.63</v>
      </c>
      <c r="M143" s="16">
        <v>1915499.84</v>
      </c>
      <c r="N143" s="10">
        <v>1</v>
      </c>
      <c r="O143" s="10">
        <v>0</v>
      </c>
      <c r="P143" s="10">
        <v>0</v>
      </c>
      <c r="Q143" s="17" t="s">
        <v>30</v>
      </c>
      <c r="R143" s="10">
        <v>1</v>
      </c>
      <c r="S143" s="18">
        <v>46314866.810000002</v>
      </c>
      <c r="T143" s="19">
        <v>-99446586.340000004</v>
      </c>
      <c r="U143" s="20">
        <v>1.6241264880141792</v>
      </c>
      <c r="V143" s="20">
        <v>1.2652465464706706</v>
      </c>
      <c r="W143" s="20">
        <v>0.78214789986063815</v>
      </c>
      <c r="X143" s="21">
        <v>201106418.64000005</v>
      </c>
      <c r="Y143" s="22">
        <v>34136201.849999905</v>
      </c>
      <c r="Z143" s="23">
        <v>1</v>
      </c>
      <c r="AA143" s="23">
        <v>0</v>
      </c>
      <c r="AB143" s="23">
        <v>0</v>
      </c>
      <c r="AC143" s="24" t="s">
        <v>30</v>
      </c>
      <c r="AD143" s="23">
        <v>1</v>
      </c>
      <c r="AE143" s="25">
        <v>78535568.820000172</v>
      </c>
      <c r="AF143" s="26">
        <v>-67225884.330000013</v>
      </c>
      <c r="AG143" s="27">
        <v>32220702.009999998</v>
      </c>
    </row>
    <row r="144" spans="1:33" hidden="1">
      <c r="A144" s="10">
        <v>142</v>
      </c>
      <c r="B144" s="10">
        <v>2</v>
      </c>
      <c r="C144" s="11" t="s">
        <v>402</v>
      </c>
      <c r="D144" s="12" t="s">
        <v>406</v>
      </c>
      <c r="E144" s="11" t="s">
        <v>407</v>
      </c>
      <c r="F144" s="11" t="s">
        <v>33</v>
      </c>
      <c r="G144" s="10" t="s">
        <v>69</v>
      </c>
      <c r="H144" s="13" t="s">
        <v>42</v>
      </c>
      <c r="I144" s="14">
        <v>1.17</v>
      </c>
      <c r="J144" s="14">
        <v>0.95</v>
      </c>
      <c r="K144" s="14">
        <v>0.77</v>
      </c>
      <c r="L144" s="15">
        <v>2722032.76</v>
      </c>
      <c r="M144" s="16">
        <v>-2047513.94</v>
      </c>
      <c r="N144" s="10">
        <v>3</v>
      </c>
      <c r="O144" s="10">
        <v>1</v>
      </c>
      <c r="P144" s="10">
        <v>0</v>
      </c>
      <c r="Q144" s="17">
        <v>15.9</v>
      </c>
      <c r="R144" s="10">
        <v>4</v>
      </c>
      <c r="S144" s="18">
        <v>3896646.12</v>
      </c>
      <c r="T144" s="19">
        <v>-3795830.84</v>
      </c>
      <c r="U144" s="20">
        <v>1.2074458709263445</v>
      </c>
      <c r="V144" s="20">
        <v>0.98806490541250047</v>
      </c>
      <c r="W144" s="20">
        <v>0.81006191680070327</v>
      </c>
      <c r="X144" s="21">
        <v>3402512.5500000007</v>
      </c>
      <c r="Y144" s="22">
        <v>-1367034.1499999911</v>
      </c>
      <c r="Z144" s="23">
        <v>2</v>
      </c>
      <c r="AA144" s="23">
        <v>1</v>
      </c>
      <c r="AB144" s="23">
        <v>0</v>
      </c>
      <c r="AC144" s="24">
        <v>29.8</v>
      </c>
      <c r="AD144" s="23">
        <v>3</v>
      </c>
      <c r="AE144" s="25">
        <v>4577125.9100000113</v>
      </c>
      <c r="AF144" s="26">
        <v>-3115351.0499999989</v>
      </c>
      <c r="AG144" s="27">
        <v>680479.79000000015</v>
      </c>
    </row>
    <row r="145" spans="1:33" hidden="1">
      <c r="A145" s="10">
        <v>143</v>
      </c>
      <c r="B145" s="10">
        <v>2</v>
      </c>
      <c r="C145" s="11" t="s">
        <v>402</v>
      </c>
      <c r="D145" s="12" t="s">
        <v>408</v>
      </c>
      <c r="E145" s="11" t="s">
        <v>409</v>
      </c>
      <c r="F145" s="11" t="s">
        <v>33</v>
      </c>
      <c r="G145" s="10" t="s">
        <v>109</v>
      </c>
      <c r="H145" s="13" t="s">
        <v>50</v>
      </c>
      <c r="I145" s="14">
        <v>0.82</v>
      </c>
      <c r="J145" s="14">
        <v>0.69</v>
      </c>
      <c r="K145" s="14">
        <v>0.53</v>
      </c>
      <c r="L145" s="15">
        <v>-4775846.68</v>
      </c>
      <c r="M145" s="16">
        <v>7558019.7000000002</v>
      </c>
      <c r="N145" s="10">
        <v>3</v>
      </c>
      <c r="O145" s="10">
        <v>1</v>
      </c>
      <c r="P145" s="10">
        <v>2</v>
      </c>
      <c r="Q145" s="17">
        <v>7.5</v>
      </c>
      <c r="R145" s="10">
        <v>6</v>
      </c>
      <c r="S145" s="18">
        <v>5715168.3399999999</v>
      </c>
      <c r="T145" s="19">
        <v>-12243581.07</v>
      </c>
      <c r="U145" s="20">
        <v>0.8468581043306127</v>
      </c>
      <c r="V145" s="20">
        <v>0.71351700230295234</v>
      </c>
      <c r="W145" s="20">
        <v>0.56317579225412961</v>
      </c>
      <c r="X145" s="21">
        <v>-4031351.1000000052</v>
      </c>
      <c r="Y145" s="22">
        <v>8302515.2800000012</v>
      </c>
      <c r="Z145" s="23">
        <v>3</v>
      </c>
      <c r="AA145" s="23">
        <v>1</v>
      </c>
      <c r="AB145" s="23">
        <v>1</v>
      </c>
      <c r="AC145" s="24">
        <v>5.8</v>
      </c>
      <c r="AD145" s="23">
        <v>5</v>
      </c>
      <c r="AE145" s="25">
        <v>6459663.9200000018</v>
      </c>
      <c r="AF145" s="26">
        <v>-11499085.490000002</v>
      </c>
      <c r="AG145" s="27">
        <v>744495.57999999984</v>
      </c>
    </row>
    <row r="146" spans="1:33" hidden="1">
      <c r="A146" s="10">
        <v>144</v>
      </c>
      <c r="B146" s="10">
        <v>2</v>
      </c>
      <c r="C146" s="11" t="s">
        <v>402</v>
      </c>
      <c r="D146" s="12" t="s">
        <v>410</v>
      </c>
      <c r="E146" s="11" t="s">
        <v>411</v>
      </c>
      <c r="F146" s="11" t="s">
        <v>33</v>
      </c>
      <c r="G146" s="10" t="s">
        <v>41</v>
      </c>
      <c r="H146" s="13" t="s">
        <v>79</v>
      </c>
      <c r="I146" s="14">
        <v>1.47</v>
      </c>
      <c r="J146" s="14">
        <v>1.17</v>
      </c>
      <c r="K146" s="14">
        <v>0.85</v>
      </c>
      <c r="L146" s="15">
        <v>7039051.4699999997</v>
      </c>
      <c r="M146" s="16">
        <v>8285042.1799999997</v>
      </c>
      <c r="N146" s="10">
        <v>1</v>
      </c>
      <c r="O146" s="10">
        <v>0</v>
      </c>
      <c r="P146" s="10">
        <v>0</v>
      </c>
      <c r="Q146" s="17" t="s">
        <v>30</v>
      </c>
      <c r="R146" s="10">
        <v>1</v>
      </c>
      <c r="S146" s="18">
        <v>3285509.37</v>
      </c>
      <c r="T146" s="19">
        <v>-2265509.52</v>
      </c>
      <c r="U146" s="20">
        <v>1.5287262276320714</v>
      </c>
      <c r="V146" s="20">
        <v>1.2231530144232885</v>
      </c>
      <c r="W146" s="20">
        <v>0.90481071653994827</v>
      </c>
      <c r="X146" s="21">
        <v>7884986.5799999982</v>
      </c>
      <c r="Y146" s="22">
        <v>9130977.2899999917</v>
      </c>
      <c r="Z146" s="23">
        <v>0</v>
      </c>
      <c r="AA146" s="23">
        <v>0</v>
      </c>
      <c r="AB146" s="23">
        <v>0</v>
      </c>
      <c r="AC146" s="24" t="s">
        <v>30</v>
      </c>
      <c r="AD146" s="23">
        <v>0</v>
      </c>
      <c r="AE146" s="25">
        <v>4131444.4800000042</v>
      </c>
      <c r="AF146" s="26">
        <v>-1419574.4100000001</v>
      </c>
      <c r="AG146" s="27">
        <v>845935.10999999987</v>
      </c>
    </row>
    <row r="147" spans="1:33" hidden="1">
      <c r="A147" s="10">
        <v>145</v>
      </c>
      <c r="B147" s="10">
        <v>2</v>
      </c>
      <c r="C147" s="11" t="s">
        <v>402</v>
      </c>
      <c r="D147" s="12" t="s">
        <v>412</v>
      </c>
      <c r="E147" s="11" t="s">
        <v>413</v>
      </c>
      <c r="F147" s="11" t="s">
        <v>33</v>
      </c>
      <c r="G147" s="10" t="s">
        <v>41</v>
      </c>
      <c r="H147" s="13" t="s">
        <v>42</v>
      </c>
      <c r="I147" s="14">
        <v>1.03</v>
      </c>
      <c r="J147" s="14">
        <v>0.83</v>
      </c>
      <c r="K147" s="14">
        <v>0.59</v>
      </c>
      <c r="L147" s="15">
        <v>247744.38</v>
      </c>
      <c r="M147" s="16">
        <v>-2942281.47</v>
      </c>
      <c r="N147" s="10">
        <v>3</v>
      </c>
      <c r="O147" s="10">
        <v>1</v>
      </c>
      <c r="P147" s="10">
        <v>2</v>
      </c>
      <c r="Q147" s="17">
        <v>1</v>
      </c>
      <c r="R147" s="10">
        <v>6</v>
      </c>
      <c r="S147" s="18">
        <v>-132202.13</v>
      </c>
      <c r="T147" s="19">
        <v>-3804507.66</v>
      </c>
      <c r="U147" s="20">
        <v>1.0612124626310424</v>
      </c>
      <c r="V147" s="20">
        <v>0.86125562437664438</v>
      </c>
      <c r="W147" s="20">
        <v>0.62752172135867057</v>
      </c>
      <c r="X147" s="21">
        <v>571947.48000000045</v>
      </c>
      <c r="Y147" s="22">
        <v>-2618078.3700000048</v>
      </c>
      <c r="Z147" s="23">
        <v>3</v>
      </c>
      <c r="AA147" s="23">
        <v>1</v>
      </c>
      <c r="AB147" s="23">
        <v>2</v>
      </c>
      <c r="AC147" s="24">
        <v>2.6</v>
      </c>
      <c r="AD147" s="23">
        <v>6</v>
      </c>
      <c r="AE147" s="25">
        <v>192000.96999999136</v>
      </c>
      <c r="AF147" s="26">
        <v>-3480304.5600000005</v>
      </c>
      <c r="AG147" s="27">
        <v>324203.09999999998</v>
      </c>
    </row>
    <row r="148" spans="1:33" hidden="1">
      <c r="A148" s="10">
        <v>146</v>
      </c>
      <c r="B148" s="10">
        <v>2</v>
      </c>
      <c r="C148" s="11" t="s">
        <v>402</v>
      </c>
      <c r="D148" s="12" t="s">
        <v>414</v>
      </c>
      <c r="E148" s="11" t="s">
        <v>415</v>
      </c>
      <c r="F148" s="11" t="s">
        <v>33</v>
      </c>
      <c r="G148" s="10" t="s">
        <v>41</v>
      </c>
      <c r="H148" s="13" t="s">
        <v>42</v>
      </c>
      <c r="I148" s="14">
        <v>2.65</v>
      </c>
      <c r="J148" s="14">
        <v>2.38</v>
      </c>
      <c r="K148" s="14">
        <v>1.95</v>
      </c>
      <c r="L148" s="15">
        <v>10159319.890000001</v>
      </c>
      <c r="M148" s="16">
        <v>15906018.880000001</v>
      </c>
      <c r="N148" s="10">
        <v>0</v>
      </c>
      <c r="O148" s="10">
        <v>0</v>
      </c>
      <c r="P148" s="10">
        <v>0</v>
      </c>
      <c r="Q148" s="17" t="s">
        <v>30</v>
      </c>
      <c r="R148" s="10">
        <v>0</v>
      </c>
      <c r="S148" s="18">
        <v>12088928.189999999</v>
      </c>
      <c r="T148" s="19">
        <v>5850135.7300000004</v>
      </c>
      <c r="U148" s="20">
        <v>2.7385628439428027</v>
      </c>
      <c r="V148" s="20">
        <v>2.4737064505954027</v>
      </c>
      <c r="W148" s="20">
        <v>2.0388727408032601</v>
      </c>
      <c r="X148" s="21">
        <v>10707293.75</v>
      </c>
      <c r="Y148" s="22">
        <v>16453992.739999995</v>
      </c>
      <c r="Z148" s="23">
        <v>0</v>
      </c>
      <c r="AA148" s="23">
        <v>0</v>
      </c>
      <c r="AB148" s="23">
        <v>0</v>
      </c>
      <c r="AC148" s="24" t="s">
        <v>30</v>
      </c>
      <c r="AD148" s="23">
        <v>0</v>
      </c>
      <c r="AE148" s="25">
        <v>12636902.049999997</v>
      </c>
      <c r="AF148" s="26">
        <v>6398109.5899999989</v>
      </c>
      <c r="AG148" s="27">
        <v>547973.85999999987</v>
      </c>
    </row>
    <row r="149" spans="1:33" hidden="1">
      <c r="A149" s="10">
        <v>147</v>
      </c>
      <c r="B149" s="10">
        <v>2</v>
      </c>
      <c r="C149" s="11" t="s">
        <v>402</v>
      </c>
      <c r="D149" s="12" t="s">
        <v>416</v>
      </c>
      <c r="E149" s="11" t="s">
        <v>417</v>
      </c>
      <c r="F149" s="11" t="s">
        <v>33</v>
      </c>
      <c r="G149" s="10" t="s">
        <v>49</v>
      </c>
      <c r="H149" s="13" t="s">
        <v>50</v>
      </c>
      <c r="I149" s="14">
        <v>0.83</v>
      </c>
      <c r="J149" s="14">
        <v>0.61</v>
      </c>
      <c r="K149" s="14">
        <v>0.44</v>
      </c>
      <c r="L149" s="15">
        <v>-5989378.1100000003</v>
      </c>
      <c r="M149" s="16">
        <v>9552523.9600000009</v>
      </c>
      <c r="N149" s="10">
        <v>3</v>
      </c>
      <c r="O149" s="10">
        <v>1</v>
      </c>
      <c r="P149" s="10">
        <v>2</v>
      </c>
      <c r="Q149" s="17">
        <v>7.5</v>
      </c>
      <c r="R149" s="10">
        <v>6</v>
      </c>
      <c r="S149" s="18">
        <v>3936577.61</v>
      </c>
      <c r="T149" s="19">
        <v>-20075607.359999999</v>
      </c>
      <c r="U149" s="20">
        <v>0.87118132196306575</v>
      </c>
      <c r="V149" s="20">
        <v>0.64930385607544361</v>
      </c>
      <c r="W149" s="20">
        <v>0.47650777706342978</v>
      </c>
      <c r="X149" s="21">
        <v>-4597646.4699999951</v>
      </c>
      <c r="Y149" s="22">
        <v>10944255.599999994</v>
      </c>
      <c r="Z149" s="23">
        <v>3</v>
      </c>
      <c r="AA149" s="23">
        <v>1</v>
      </c>
      <c r="AB149" s="23">
        <v>1</v>
      </c>
      <c r="AC149" s="24">
        <v>5</v>
      </c>
      <c r="AD149" s="23">
        <v>5</v>
      </c>
      <c r="AE149" s="25">
        <v>5328309.25</v>
      </c>
      <c r="AF149" s="26">
        <v>-18683875.719999999</v>
      </c>
      <c r="AG149" s="27">
        <v>1391731.6400000001</v>
      </c>
    </row>
    <row r="150" spans="1:33" hidden="1">
      <c r="A150" s="10">
        <v>148</v>
      </c>
      <c r="B150" s="10">
        <v>2</v>
      </c>
      <c r="C150" s="11" t="s">
        <v>402</v>
      </c>
      <c r="D150" s="12" t="s">
        <v>418</v>
      </c>
      <c r="E150" s="11" t="s">
        <v>419</v>
      </c>
      <c r="F150" s="11" t="s">
        <v>33</v>
      </c>
      <c r="G150" s="10" t="s">
        <v>178</v>
      </c>
      <c r="H150" s="13" t="s">
        <v>50</v>
      </c>
      <c r="I150" s="14">
        <v>1.08</v>
      </c>
      <c r="J150" s="14">
        <v>0.89</v>
      </c>
      <c r="K150" s="14">
        <v>0.55000000000000004</v>
      </c>
      <c r="L150" s="15">
        <v>2415268.0699999998</v>
      </c>
      <c r="M150" s="16">
        <v>-7826673.0999999996</v>
      </c>
      <c r="N150" s="10">
        <v>3</v>
      </c>
      <c r="O150" s="10">
        <v>1</v>
      </c>
      <c r="P150" s="10">
        <v>1</v>
      </c>
      <c r="Q150" s="17">
        <v>3.7</v>
      </c>
      <c r="R150" s="10">
        <v>5</v>
      </c>
      <c r="S150" s="18">
        <v>1606675.3</v>
      </c>
      <c r="T150" s="19">
        <v>-13530320.25</v>
      </c>
      <c r="U150" s="20">
        <v>1.1082423341227763</v>
      </c>
      <c r="V150" s="20">
        <v>0.91678693358845376</v>
      </c>
      <c r="W150" s="20">
        <v>0.58332884268222041</v>
      </c>
      <c r="X150" s="21">
        <v>3288137.4300000034</v>
      </c>
      <c r="Y150" s="22">
        <v>-6953803.7399999797</v>
      </c>
      <c r="Z150" s="23">
        <v>3</v>
      </c>
      <c r="AA150" s="23">
        <v>1</v>
      </c>
      <c r="AB150" s="23">
        <v>1</v>
      </c>
      <c r="AC150" s="24">
        <v>5.6</v>
      </c>
      <c r="AD150" s="23">
        <v>5</v>
      </c>
      <c r="AE150" s="25">
        <v>2479544.6599999964</v>
      </c>
      <c r="AF150" s="26">
        <v>-12657450.890000001</v>
      </c>
      <c r="AG150" s="27">
        <v>872869.35999999987</v>
      </c>
    </row>
    <row r="151" spans="1:33" hidden="1">
      <c r="A151" s="10">
        <v>149</v>
      </c>
      <c r="B151" s="10">
        <v>2</v>
      </c>
      <c r="C151" s="11" t="s">
        <v>402</v>
      </c>
      <c r="D151" s="12" t="s">
        <v>420</v>
      </c>
      <c r="E151" s="11" t="s">
        <v>421</v>
      </c>
      <c r="F151" s="11" t="s">
        <v>33</v>
      </c>
      <c r="G151" s="10" t="s">
        <v>231</v>
      </c>
      <c r="H151" s="13" t="s">
        <v>42</v>
      </c>
      <c r="I151" s="14">
        <v>0.93</v>
      </c>
      <c r="J151" s="14">
        <v>0.77</v>
      </c>
      <c r="K151" s="14">
        <v>0.56000000000000005</v>
      </c>
      <c r="L151" s="15">
        <v>-1958257.22</v>
      </c>
      <c r="M151" s="16">
        <v>4669591.3600000003</v>
      </c>
      <c r="N151" s="10">
        <v>3</v>
      </c>
      <c r="O151" s="10">
        <v>1</v>
      </c>
      <c r="P151" s="10">
        <v>1</v>
      </c>
      <c r="Q151" s="17">
        <v>5</v>
      </c>
      <c r="R151" s="10">
        <v>5</v>
      </c>
      <c r="S151" s="18">
        <v>5538248.3600000003</v>
      </c>
      <c r="T151" s="19">
        <v>-11995681.789999999</v>
      </c>
      <c r="U151" s="20">
        <v>0.95013110240980603</v>
      </c>
      <c r="V151" s="20">
        <v>0.79475803985600657</v>
      </c>
      <c r="W151" s="20">
        <v>0.57898784345812304</v>
      </c>
      <c r="X151" s="21">
        <v>-1348684.870000001</v>
      </c>
      <c r="Y151" s="22">
        <v>5279163.7099999934</v>
      </c>
      <c r="Z151" s="23">
        <v>3</v>
      </c>
      <c r="AA151" s="23">
        <v>1</v>
      </c>
      <c r="AB151" s="23">
        <v>1</v>
      </c>
      <c r="AC151" s="24">
        <v>3</v>
      </c>
      <c r="AD151" s="23">
        <v>5</v>
      </c>
      <c r="AE151" s="25">
        <v>6147820.7099999934</v>
      </c>
      <c r="AF151" s="26">
        <v>-11386109.440000001</v>
      </c>
      <c r="AG151" s="27">
        <v>609572.35</v>
      </c>
    </row>
    <row r="152" spans="1:33" hidden="1">
      <c r="A152" s="10">
        <v>150</v>
      </c>
      <c r="B152" s="10">
        <v>3</v>
      </c>
      <c r="C152" s="11" t="s">
        <v>422</v>
      </c>
      <c r="D152" s="12" t="s">
        <v>423</v>
      </c>
      <c r="E152" s="11" t="s">
        <v>424</v>
      </c>
      <c r="F152" s="11" t="s">
        <v>93</v>
      </c>
      <c r="G152" s="10" t="s">
        <v>425</v>
      </c>
      <c r="H152" s="13" t="s">
        <v>160</v>
      </c>
      <c r="I152" s="14">
        <v>1.92</v>
      </c>
      <c r="J152" s="14">
        <v>1.47</v>
      </c>
      <c r="K152" s="14">
        <v>0.75</v>
      </c>
      <c r="L152" s="15">
        <v>203555711.02000001</v>
      </c>
      <c r="M152" s="16">
        <v>56322543.020000003</v>
      </c>
      <c r="N152" s="10">
        <v>1</v>
      </c>
      <c r="O152" s="10">
        <v>0</v>
      </c>
      <c r="P152" s="10">
        <v>0</v>
      </c>
      <c r="Q152" s="17" t="s">
        <v>30</v>
      </c>
      <c r="R152" s="10">
        <v>1</v>
      </c>
      <c r="S152" s="18">
        <v>59498205.149999999</v>
      </c>
      <c r="T152" s="19">
        <v>-56019197.329999998</v>
      </c>
      <c r="U152" s="20">
        <v>2.0444661167700353</v>
      </c>
      <c r="V152" s="20">
        <v>1.5958473421276467</v>
      </c>
      <c r="W152" s="20">
        <v>0.86733036361812432</v>
      </c>
      <c r="X152" s="21">
        <v>230319396.72999999</v>
      </c>
      <c r="Y152" s="22">
        <v>83086228.730000019</v>
      </c>
      <c r="Z152" s="23">
        <v>0</v>
      </c>
      <c r="AA152" s="23">
        <v>0</v>
      </c>
      <c r="AB152" s="23">
        <v>0</v>
      </c>
      <c r="AC152" s="24" t="s">
        <v>30</v>
      </c>
      <c r="AD152" s="23">
        <v>0</v>
      </c>
      <c r="AE152" s="25">
        <v>86261890.859999895</v>
      </c>
      <c r="AF152" s="26">
        <v>-29255511.620000005</v>
      </c>
      <c r="AG152" s="27">
        <v>26763685.710000001</v>
      </c>
    </row>
    <row r="153" spans="1:33" hidden="1">
      <c r="A153" s="10">
        <v>151</v>
      </c>
      <c r="B153" s="10">
        <v>3</v>
      </c>
      <c r="C153" s="11" t="s">
        <v>422</v>
      </c>
      <c r="D153" s="12" t="s">
        <v>426</v>
      </c>
      <c r="E153" s="11" t="s">
        <v>427</v>
      </c>
      <c r="F153" s="11" t="s">
        <v>33</v>
      </c>
      <c r="G153" s="10" t="s">
        <v>155</v>
      </c>
      <c r="H153" s="13" t="s">
        <v>85</v>
      </c>
      <c r="I153" s="14">
        <v>6.55</v>
      </c>
      <c r="J153" s="14">
        <v>6.31</v>
      </c>
      <c r="K153" s="14">
        <v>5.98</v>
      </c>
      <c r="L153" s="15">
        <v>32635654.940000001</v>
      </c>
      <c r="M153" s="16">
        <v>1589741.48</v>
      </c>
      <c r="N153" s="10">
        <v>0</v>
      </c>
      <c r="O153" s="10">
        <v>0</v>
      </c>
      <c r="P153" s="10">
        <v>0</v>
      </c>
      <c r="Q153" s="17" t="s">
        <v>30</v>
      </c>
      <c r="R153" s="10">
        <v>0</v>
      </c>
      <c r="S153" s="18">
        <v>2959128.88</v>
      </c>
      <c r="T153" s="19">
        <v>29178488.809999999</v>
      </c>
      <c r="U153" s="20">
        <v>6.5853571188131159</v>
      </c>
      <c r="V153" s="20">
        <v>6.3433332513850162</v>
      </c>
      <c r="W153" s="20">
        <v>6.0097094075248254</v>
      </c>
      <c r="X153" s="21">
        <v>32833532.099999998</v>
      </c>
      <c r="Y153" s="22">
        <v>1787618.6399999931</v>
      </c>
      <c r="Z153" s="23">
        <v>0</v>
      </c>
      <c r="AA153" s="23">
        <v>0</v>
      </c>
      <c r="AB153" s="23">
        <v>0</v>
      </c>
      <c r="AC153" s="24" t="s">
        <v>30</v>
      </c>
      <c r="AD153" s="23">
        <v>0</v>
      </c>
      <c r="AE153" s="25">
        <v>3157006.0399999917</v>
      </c>
      <c r="AF153" s="26">
        <v>29376365.969999995</v>
      </c>
      <c r="AG153" s="27">
        <v>197877.16</v>
      </c>
    </row>
    <row r="154" spans="1:33" hidden="1">
      <c r="A154" s="10">
        <v>152</v>
      </c>
      <c r="B154" s="10">
        <v>3</v>
      </c>
      <c r="C154" s="11" t="s">
        <v>422</v>
      </c>
      <c r="D154" s="12" t="s">
        <v>428</v>
      </c>
      <c r="E154" s="11" t="s">
        <v>429</v>
      </c>
      <c r="F154" s="11" t="s">
        <v>33</v>
      </c>
      <c r="G154" s="10" t="s">
        <v>430</v>
      </c>
      <c r="H154" s="13" t="s">
        <v>50</v>
      </c>
      <c r="I154" s="14">
        <v>3.15</v>
      </c>
      <c r="J154" s="14">
        <v>2.75</v>
      </c>
      <c r="K154" s="14">
        <v>2.5499999999999998</v>
      </c>
      <c r="L154" s="15">
        <v>24456795.25</v>
      </c>
      <c r="M154" s="16">
        <v>802133.29</v>
      </c>
      <c r="N154" s="10">
        <v>0</v>
      </c>
      <c r="O154" s="10">
        <v>0</v>
      </c>
      <c r="P154" s="10">
        <v>0</v>
      </c>
      <c r="Q154" s="17" t="s">
        <v>30</v>
      </c>
      <c r="R154" s="10">
        <v>0</v>
      </c>
      <c r="S154" s="18">
        <v>4335634.66</v>
      </c>
      <c r="T154" s="19">
        <v>17610502.77</v>
      </c>
      <c r="U154" s="20">
        <v>3.2344820344869003</v>
      </c>
      <c r="V154" s="20">
        <v>2.8368395450124302</v>
      </c>
      <c r="W154" s="20">
        <v>2.6337076416479785</v>
      </c>
      <c r="X154" s="21">
        <v>25463664.450000007</v>
      </c>
      <c r="Y154" s="22">
        <v>1809002.4900000095</v>
      </c>
      <c r="Z154" s="23">
        <v>0</v>
      </c>
      <c r="AA154" s="23">
        <v>0</v>
      </c>
      <c r="AB154" s="23">
        <v>0</v>
      </c>
      <c r="AC154" s="24" t="s">
        <v>30</v>
      </c>
      <c r="AD154" s="23">
        <v>0</v>
      </c>
      <c r="AE154" s="25">
        <v>5342503.8599999994</v>
      </c>
      <c r="AF154" s="26">
        <v>18617371.969999999</v>
      </c>
      <c r="AG154" s="27">
        <v>1006869.1999999998</v>
      </c>
    </row>
    <row r="155" spans="1:33" hidden="1">
      <c r="A155" s="10">
        <v>153</v>
      </c>
      <c r="B155" s="10">
        <v>3</v>
      </c>
      <c r="C155" s="11" t="s">
        <v>422</v>
      </c>
      <c r="D155" s="12" t="s">
        <v>431</v>
      </c>
      <c r="E155" s="11" t="s">
        <v>432</v>
      </c>
      <c r="F155" s="11" t="s">
        <v>33</v>
      </c>
      <c r="G155" s="10" t="s">
        <v>49</v>
      </c>
      <c r="H155" s="13" t="s">
        <v>50</v>
      </c>
      <c r="I155" s="14">
        <v>1.42</v>
      </c>
      <c r="J155" s="14">
        <v>1.1599999999999999</v>
      </c>
      <c r="K155" s="14">
        <v>0.99</v>
      </c>
      <c r="L155" s="15">
        <v>10015486.5</v>
      </c>
      <c r="M155" s="16">
        <v>-7183628.9800000004</v>
      </c>
      <c r="N155" s="10">
        <v>1</v>
      </c>
      <c r="O155" s="10">
        <v>1</v>
      </c>
      <c r="P155" s="10">
        <v>0</v>
      </c>
      <c r="Q155" s="17">
        <v>16.7</v>
      </c>
      <c r="R155" s="10">
        <v>2</v>
      </c>
      <c r="S155" s="18">
        <v>-633230.56999999995</v>
      </c>
      <c r="T155" s="19">
        <v>-317104.83</v>
      </c>
      <c r="U155" s="20">
        <v>1.5074600539024612</v>
      </c>
      <c r="V155" s="20">
        <v>1.2467211842234924</v>
      </c>
      <c r="W155" s="20">
        <v>1.0701448073271189</v>
      </c>
      <c r="X155" s="21">
        <v>11989925.789999999</v>
      </c>
      <c r="Y155" s="22">
        <v>-5209189.6900000274</v>
      </c>
      <c r="Z155" s="23">
        <v>0</v>
      </c>
      <c r="AA155" s="23">
        <v>1</v>
      </c>
      <c r="AB155" s="23">
        <v>0</v>
      </c>
      <c r="AC155" s="24">
        <v>27.6</v>
      </c>
      <c r="AD155" s="23">
        <v>1</v>
      </c>
      <c r="AE155" s="25">
        <v>1341208.7199999988</v>
      </c>
      <c r="AF155" s="26">
        <v>1657334.4599999972</v>
      </c>
      <c r="AG155" s="27">
        <v>1974439.29</v>
      </c>
    </row>
    <row r="156" spans="1:33" hidden="1">
      <c r="A156" s="10">
        <v>154</v>
      </c>
      <c r="B156" s="10">
        <v>3</v>
      </c>
      <c r="C156" s="11" t="s">
        <v>422</v>
      </c>
      <c r="D156" s="12" t="s">
        <v>433</v>
      </c>
      <c r="E156" s="11" t="s">
        <v>434</v>
      </c>
      <c r="F156" s="11" t="s">
        <v>33</v>
      </c>
      <c r="G156" s="10" t="s">
        <v>435</v>
      </c>
      <c r="H156" s="13" t="s">
        <v>54</v>
      </c>
      <c r="I156" s="14">
        <v>1.74</v>
      </c>
      <c r="J156" s="14">
        <v>1.37</v>
      </c>
      <c r="K156" s="14">
        <v>1.1100000000000001</v>
      </c>
      <c r="L156" s="15">
        <v>19979545.760000002</v>
      </c>
      <c r="M156" s="16">
        <v>-11268331.76</v>
      </c>
      <c r="N156" s="10">
        <v>0</v>
      </c>
      <c r="O156" s="10">
        <v>1</v>
      </c>
      <c r="P156" s="10">
        <v>0</v>
      </c>
      <c r="Q156" s="17">
        <v>21.2</v>
      </c>
      <c r="R156" s="10">
        <v>1</v>
      </c>
      <c r="S156" s="18">
        <v>2607210.4300000002</v>
      </c>
      <c r="T156" s="19">
        <v>2823478.72</v>
      </c>
      <c r="U156" s="20">
        <v>1.8280331299470172</v>
      </c>
      <c r="V156" s="20">
        <v>1.4659226380606136</v>
      </c>
      <c r="W156" s="20">
        <v>1.1981835068965687</v>
      </c>
      <c r="X156" s="21">
        <v>22483673.269999996</v>
      </c>
      <c r="Y156" s="22">
        <v>-8764204.2500000298</v>
      </c>
      <c r="Z156" s="23">
        <v>0</v>
      </c>
      <c r="AA156" s="23">
        <v>1</v>
      </c>
      <c r="AB156" s="23">
        <v>0</v>
      </c>
      <c r="AC156" s="24">
        <v>30.7</v>
      </c>
      <c r="AD156" s="23">
        <v>1</v>
      </c>
      <c r="AE156" s="25">
        <v>5111337.9399999976</v>
      </c>
      <c r="AF156" s="26">
        <v>5327606.2300000004</v>
      </c>
      <c r="AG156" s="27">
        <v>2504127.5100000002</v>
      </c>
    </row>
    <row r="157" spans="1:33" hidden="1">
      <c r="A157" s="10">
        <v>155</v>
      </c>
      <c r="B157" s="10">
        <v>3</v>
      </c>
      <c r="C157" s="11" t="s">
        <v>422</v>
      </c>
      <c r="D157" s="12" t="s">
        <v>436</v>
      </c>
      <c r="E157" s="11" t="s">
        <v>437</v>
      </c>
      <c r="F157" s="11" t="s">
        <v>33</v>
      </c>
      <c r="G157" s="10" t="s">
        <v>438</v>
      </c>
      <c r="H157" s="13" t="s">
        <v>79</v>
      </c>
      <c r="I157" s="14">
        <v>1.42</v>
      </c>
      <c r="J157" s="14">
        <v>1.2</v>
      </c>
      <c r="K157" s="14">
        <v>1.04</v>
      </c>
      <c r="L157" s="15">
        <v>16390824.810000001</v>
      </c>
      <c r="M157" s="16">
        <v>233851.4</v>
      </c>
      <c r="N157" s="10">
        <v>1</v>
      </c>
      <c r="O157" s="10">
        <v>0</v>
      </c>
      <c r="P157" s="10">
        <v>0</v>
      </c>
      <c r="Q157" s="17" t="s">
        <v>30</v>
      </c>
      <c r="R157" s="10">
        <v>1</v>
      </c>
      <c r="S157" s="18">
        <v>11890466.08</v>
      </c>
      <c r="T157" s="19">
        <v>1471377.18</v>
      </c>
      <c r="U157" s="20">
        <v>1.4757639007472763</v>
      </c>
      <c r="V157" s="20">
        <v>1.2597806903060584</v>
      </c>
      <c r="W157" s="20">
        <v>1.0935806510572545</v>
      </c>
      <c r="X157" s="21">
        <v>18572594.710000001</v>
      </c>
      <c r="Y157" s="22">
        <v>2415621.3000000119</v>
      </c>
      <c r="Z157" s="23">
        <v>1</v>
      </c>
      <c r="AA157" s="23">
        <v>0</v>
      </c>
      <c r="AB157" s="23">
        <v>0</v>
      </c>
      <c r="AC157" s="24" t="s">
        <v>30</v>
      </c>
      <c r="AD157" s="23">
        <v>1</v>
      </c>
      <c r="AE157" s="25">
        <v>14072235.980000019</v>
      </c>
      <c r="AF157" s="26">
        <v>3653147.0799999982</v>
      </c>
      <c r="AG157" s="27">
        <v>2181769.9000000004</v>
      </c>
    </row>
    <row r="158" spans="1:33" hidden="1">
      <c r="A158" s="10">
        <v>156</v>
      </c>
      <c r="B158" s="10">
        <v>3</v>
      </c>
      <c r="C158" s="11" t="s">
        <v>422</v>
      </c>
      <c r="D158" s="12" t="s">
        <v>439</v>
      </c>
      <c r="E158" s="11" t="s">
        <v>440</v>
      </c>
      <c r="F158" s="11" t="s">
        <v>33</v>
      </c>
      <c r="G158" s="10" t="s">
        <v>49</v>
      </c>
      <c r="H158" s="13" t="s">
        <v>50</v>
      </c>
      <c r="I158" s="14">
        <v>1.96</v>
      </c>
      <c r="J158" s="14">
        <v>1.74</v>
      </c>
      <c r="K158" s="14">
        <v>1.6</v>
      </c>
      <c r="L158" s="15">
        <v>20858664.109999999</v>
      </c>
      <c r="M158" s="16">
        <v>108596.97</v>
      </c>
      <c r="N158" s="10">
        <v>0</v>
      </c>
      <c r="O158" s="10">
        <v>0</v>
      </c>
      <c r="P158" s="10">
        <v>0</v>
      </c>
      <c r="Q158" s="17" t="s">
        <v>30</v>
      </c>
      <c r="R158" s="10">
        <v>0</v>
      </c>
      <c r="S158" s="18">
        <v>4967885.78</v>
      </c>
      <c r="T158" s="19">
        <v>13080696.859999999</v>
      </c>
      <c r="U158" s="20">
        <v>2.0065553674195225</v>
      </c>
      <c r="V158" s="20">
        <v>1.7941023424585349</v>
      </c>
      <c r="W158" s="20">
        <v>1.6503365802203385</v>
      </c>
      <c r="X158" s="21">
        <v>21977938.740000002</v>
      </c>
      <c r="Y158" s="22">
        <v>1227871.599999994</v>
      </c>
      <c r="Z158" s="23">
        <v>0</v>
      </c>
      <c r="AA158" s="23">
        <v>0</v>
      </c>
      <c r="AB158" s="23">
        <v>0</v>
      </c>
      <c r="AC158" s="24" t="s">
        <v>30</v>
      </c>
      <c r="AD158" s="23">
        <v>0</v>
      </c>
      <c r="AE158" s="25">
        <v>6087160.4099999964</v>
      </c>
      <c r="AF158" s="26">
        <v>14199971.490000002</v>
      </c>
      <c r="AG158" s="27">
        <v>1119274.6300000001</v>
      </c>
    </row>
    <row r="159" spans="1:33" hidden="1">
      <c r="A159" s="10">
        <v>157</v>
      </c>
      <c r="B159" s="10">
        <v>3</v>
      </c>
      <c r="C159" s="11" t="s">
        <v>422</v>
      </c>
      <c r="D159" s="12" t="s">
        <v>441</v>
      </c>
      <c r="E159" s="11" t="s">
        <v>442</v>
      </c>
      <c r="F159" s="11" t="s">
        <v>33</v>
      </c>
      <c r="G159" s="10" t="s">
        <v>41</v>
      </c>
      <c r="H159" s="13" t="s">
        <v>42</v>
      </c>
      <c r="I159" s="14">
        <v>1.97</v>
      </c>
      <c r="J159" s="14">
        <v>1.68</v>
      </c>
      <c r="K159" s="14">
        <v>1.43</v>
      </c>
      <c r="L159" s="15">
        <v>14236549.25</v>
      </c>
      <c r="M159" s="16">
        <v>20333361.16</v>
      </c>
      <c r="N159" s="10">
        <v>0</v>
      </c>
      <c r="O159" s="10">
        <v>0</v>
      </c>
      <c r="P159" s="10">
        <v>0</v>
      </c>
      <c r="Q159" s="17" t="s">
        <v>30</v>
      </c>
      <c r="R159" s="10">
        <v>0</v>
      </c>
      <c r="S159" s="18">
        <v>19426124.739999998</v>
      </c>
      <c r="T159" s="19">
        <v>6214571.2300000004</v>
      </c>
      <c r="U159" s="20">
        <v>2.0187824725663392</v>
      </c>
      <c r="V159" s="20">
        <v>1.7274231436538952</v>
      </c>
      <c r="W159" s="20">
        <v>1.4698892761700681</v>
      </c>
      <c r="X159" s="21">
        <v>14889327.57</v>
      </c>
      <c r="Y159" s="22">
        <v>20986139.479999989</v>
      </c>
      <c r="Z159" s="23">
        <v>0</v>
      </c>
      <c r="AA159" s="23">
        <v>0</v>
      </c>
      <c r="AB159" s="23">
        <v>0</v>
      </c>
      <c r="AC159" s="24" t="s">
        <v>30</v>
      </c>
      <c r="AD159" s="23">
        <v>0</v>
      </c>
      <c r="AE159" s="25">
        <v>20078903.059999987</v>
      </c>
      <c r="AF159" s="26">
        <v>6867349.5500000007</v>
      </c>
      <c r="AG159" s="27">
        <v>652778.32000000007</v>
      </c>
    </row>
    <row r="160" spans="1:33" hidden="1">
      <c r="A160" s="10">
        <v>158</v>
      </c>
      <c r="B160" s="10">
        <v>3</v>
      </c>
      <c r="C160" s="11" t="s">
        <v>422</v>
      </c>
      <c r="D160" s="12" t="s">
        <v>443</v>
      </c>
      <c r="E160" s="11" t="s">
        <v>444</v>
      </c>
      <c r="F160" s="11" t="s">
        <v>33</v>
      </c>
      <c r="G160" s="10" t="s">
        <v>69</v>
      </c>
      <c r="H160" s="13" t="s">
        <v>42</v>
      </c>
      <c r="I160" s="14">
        <v>2.68</v>
      </c>
      <c r="J160" s="14">
        <v>2.44</v>
      </c>
      <c r="K160" s="14">
        <v>2.17</v>
      </c>
      <c r="L160" s="15">
        <v>18275637.050000001</v>
      </c>
      <c r="M160" s="16">
        <v>-3938967.41</v>
      </c>
      <c r="N160" s="10">
        <v>0</v>
      </c>
      <c r="O160" s="10">
        <v>1</v>
      </c>
      <c r="P160" s="10">
        <v>0</v>
      </c>
      <c r="Q160" s="17">
        <v>55.6</v>
      </c>
      <c r="R160" s="10">
        <v>1</v>
      </c>
      <c r="S160" s="18">
        <v>1097390.3899999999</v>
      </c>
      <c r="T160" s="19">
        <v>12794102.529999999</v>
      </c>
      <c r="U160" s="20">
        <v>2.7610474928367377</v>
      </c>
      <c r="V160" s="20">
        <v>2.519948601936596</v>
      </c>
      <c r="W160" s="20">
        <v>2.2581967009003474</v>
      </c>
      <c r="X160" s="21">
        <v>19197031.760000002</v>
      </c>
      <c r="Y160" s="22">
        <v>-3017572.700000003</v>
      </c>
      <c r="Z160" s="23">
        <v>0</v>
      </c>
      <c r="AA160" s="23">
        <v>1</v>
      </c>
      <c r="AB160" s="23">
        <v>0</v>
      </c>
      <c r="AC160" s="24">
        <v>76.3</v>
      </c>
      <c r="AD160" s="23">
        <v>1</v>
      </c>
      <c r="AE160" s="25">
        <v>2018785.099999994</v>
      </c>
      <c r="AF160" s="26">
        <v>13715497.239999998</v>
      </c>
      <c r="AG160" s="27">
        <v>921394.71000000008</v>
      </c>
    </row>
    <row r="161" spans="1:33" hidden="1">
      <c r="A161" s="10">
        <v>159</v>
      </c>
      <c r="B161" s="10">
        <v>3</v>
      </c>
      <c r="C161" s="11" t="s">
        <v>422</v>
      </c>
      <c r="D161" s="12" t="s">
        <v>445</v>
      </c>
      <c r="E161" s="11" t="s">
        <v>446</v>
      </c>
      <c r="F161" s="11" t="s">
        <v>33</v>
      </c>
      <c r="G161" s="10" t="s">
        <v>231</v>
      </c>
      <c r="H161" s="13" t="s">
        <v>42</v>
      </c>
      <c r="I161" s="14">
        <v>3.84</v>
      </c>
      <c r="J161" s="14">
        <v>3.54</v>
      </c>
      <c r="K161" s="14">
        <v>3.4</v>
      </c>
      <c r="L161" s="15">
        <v>30173058.84</v>
      </c>
      <c r="M161" s="16">
        <v>2160302.7000000002</v>
      </c>
      <c r="N161" s="10">
        <v>0</v>
      </c>
      <c r="O161" s="10">
        <v>0</v>
      </c>
      <c r="P161" s="10">
        <v>0</v>
      </c>
      <c r="Q161" s="17" t="s">
        <v>30</v>
      </c>
      <c r="R161" s="10">
        <v>0</v>
      </c>
      <c r="S161" s="18">
        <v>5243222.8</v>
      </c>
      <c r="T161" s="19">
        <v>25848800.93</v>
      </c>
      <c r="U161" s="20">
        <v>3.8855657805105999</v>
      </c>
      <c r="V161" s="20">
        <v>3.592424211358781</v>
      </c>
      <c r="W161" s="20">
        <v>3.4532156558178793</v>
      </c>
      <c r="X161" s="21">
        <v>30687770.32</v>
      </c>
      <c r="Y161" s="22">
        <v>2675014.1800000072</v>
      </c>
      <c r="Z161" s="23">
        <v>0</v>
      </c>
      <c r="AA161" s="23">
        <v>0</v>
      </c>
      <c r="AB161" s="23">
        <v>0</v>
      </c>
      <c r="AC161" s="24" t="s">
        <v>30</v>
      </c>
      <c r="AD161" s="23">
        <v>0</v>
      </c>
      <c r="AE161" s="25">
        <v>5757934.2800000012</v>
      </c>
      <c r="AF161" s="26">
        <v>26363512.409999996</v>
      </c>
      <c r="AG161" s="27">
        <v>514711.48</v>
      </c>
    </row>
    <row r="162" spans="1:33" hidden="1">
      <c r="A162" s="10">
        <v>160</v>
      </c>
      <c r="B162" s="10">
        <v>3</v>
      </c>
      <c r="C162" s="11" t="s">
        <v>422</v>
      </c>
      <c r="D162" s="12" t="s">
        <v>447</v>
      </c>
      <c r="E162" s="11" t="s">
        <v>448</v>
      </c>
      <c r="F162" s="11" t="s">
        <v>33</v>
      </c>
      <c r="G162" s="10" t="s">
        <v>41</v>
      </c>
      <c r="H162" s="13" t="s">
        <v>42</v>
      </c>
      <c r="I162" s="14">
        <v>2.91</v>
      </c>
      <c r="J162" s="14">
        <v>2.4900000000000002</v>
      </c>
      <c r="K162" s="14">
        <v>2.21</v>
      </c>
      <c r="L162" s="15">
        <v>13990461.789999999</v>
      </c>
      <c r="M162" s="16">
        <v>976997.52</v>
      </c>
      <c r="N162" s="10">
        <v>0</v>
      </c>
      <c r="O162" s="10">
        <v>0</v>
      </c>
      <c r="P162" s="10">
        <v>0</v>
      </c>
      <c r="Q162" s="17" t="s">
        <v>30</v>
      </c>
      <c r="R162" s="10">
        <v>0</v>
      </c>
      <c r="S162" s="18">
        <v>4648244.04</v>
      </c>
      <c r="T162" s="19">
        <v>8861565.0999999996</v>
      </c>
      <c r="U162" s="20">
        <v>2.9930162795235224</v>
      </c>
      <c r="V162" s="20">
        <v>2.5701185243638132</v>
      </c>
      <c r="W162" s="20">
        <v>2.2927691742858132</v>
      </c>
      <c r="X162" s="21">
        <v>14597667.77</v>
      </c>
      <c r="Y162" s="22">
        <v>1584203.5</v>
      </c>
      <c r="Z162" s="23">
        <v>0</v>
      </c>
      <c r="AA162" s="23">
        <v>0</v>
      </c>
      <c r="AB162" s="23">
        <v>0</v>
      </c>
      <c r="AC162" s="24" t="s">
        <v>30</v>
      </c>
      <c r="AD162" s="23">
        <v>0</v>
      </c>
      <c r="AE162" s="25">
        <v>5255450.0200000107</v>
      </c>
      <c r="AF162" s="26">
        <v>9468771.0800000019</v>
      </c>
      <c r="AG162" s="27">
        <v>607205.98</v>
      </c>
    </row>
    <row r="163" spans="1:33" hidden="1">
      <c r="A163" s="10">
        <v>161</v>
      </c>
      <c r="B163" s="10">
        <v>3</v>
      </c>
      <c r="C163" s="11" t="s">
        <v>422</v>
      </c>
      <c r="D163" s="12" t="s">
        <v>449</v>
      </c>
      <c r="E163" s="11" t="s">
        <v>450</v>
      </c>
      <c r="F163" s="11" t="s">
        <v>33</v>
      </c>
      <c r="G163" s="10" t="s">
        <v>84</v>
      </c>
      <c r="H163" s="13" t="s">
        <v>451</v>
      </c>
      <c r="I163" s="14">
        <v>2.0499999999999998</v>
      </c>
      <c r="J163" s="14">
        <v>1.87</v>
      </c>
      <c r="K163" s="14">
        <v>1.68</v>
      </c>
      <c r="L163" s="15">
        <v>7894369.4900000002</v>
      </c>
      <c r="M163" s="16">
        <v>-4114609.48</v>
      </c>
      <c r="N163" s="10">
        <v>0</v>
      </c>
      <c r="O163" s="10">
        <v>1</v>
      </c>
      <c r="P163" s="10">
        <v>0</v>
      </c>
      <c r="Q163" s="17">
        <v>23</v>
      </c>
      <c r="R163" s="10">
        <v>1</v>
      </c>
      <c r="S163" s="18">
        <v>2355399.2200000002</v>
      </c>
      <c r="T163" s="19">
        <v>5087698.47</v>
      </c>
      <c r="U163" s="20">
        <v>2.0815281497986722</v>
      </c>
      <c r="V163" s="20">
        <v>1.904166664376395</v>
      </c>
      <c r="W163" s="20">
        <v>1.7088881934783096</v>
      </c>
      <c r="X163" s="21">
        <v>8145915.8200000003</v>
      </c>
      <c r="Y163" s="22">
        <v>-3863063.150000006</v>
      </c>
      <c r="Z163" s="23">
        <v>0</v>
      </c>
      <c r="AA163" s="23">
        <v>1</v>
      </c>
      <c r="AB163" s="23">
        <v>0</v>
      </c>
      <c r="AC163" s="24">
        <v>25.3</v>
      </c>
      <c r="AD163" s="23">
        <v>1</v>
      </c>
      <c r="AE163" s="25">
        <v>2606945.5500000045</v>
      </c>
      <c r="AF163" s="26">
        <v>5339244.8000000007</v>
      </c>
      <c r="AG163" s="27">
        <v>251546.33</v>
      </c>
    </row>
    <row r="164" spans="1:33" hidden="1">
      <c r="A164" s="10">
        <v>162</v>
      </c>
      <c r="B164" s="10">
        <v>3</v>
      </c>
      <c r="C164" s="11" t="s">
        <v>452</v>
      </c>
      <c r="D164" s="12" t="s">
        <v>453</v>
      </c>
      <c r="E164" s="11" t="s">
        <v>454</v>
      </c>
      <c r="F164" s="11" t="s">
        <v>93</v>
      </c>
      <c r="G164" s="10" t="s">
        <v>455</v>
      </c>
      <c r="H164" s="13" t="s">
        <v>199</v>
      </c>
      <c r="I164" s="14">
        <v>2.61</v>
      </c>
      <c r="J164" s="14">
        <v>2.2000000000000002</v>
      </c>
      <c r="K164" s="14">
        <v>1.32</v>
      </c>
      <c r="L164" s="15">
        <v>95021444.299999997</v>
      </c>
      <c r="M164" s="16">
        <v>-14866928.75</v>
      </c>
      <c r="N164" s="10">
        <v>0</v>
      </c>
      <c r="O164" s="10">
        <v>1</v>
      </c>
      <c r="P164" s="10">
        <v>0</v>
      </c>
      <c r="Q164" s="17">
        <v>76.599999999999994</v>
      </c>
      <c r="R164" s="10">
        <v>1</v>
      </c>
      <c r="S164" s="18">
        <v>22891845.879999999</v>
      </c>
      <c r="T164" s="19">
        <v>20061691.460000001</v>
      </c>
      <c r="U164" s="20">
        <v>2.7952710858258287</v>
      </c>
      <c r="V164" s="20">
        <v>2.3865392212957257</v>
      </c>
      <c r="W164" s="20">
        <v>1.5017027912340006</v>
      </c>
      <c r="X164" s="21">
        <v>105850774.01000002</v>
      </c>
      <c r="Y164" s="22">
        <v>-4037599.0399999619</v>
      </c>
      <c r="Z164" s="23">
        <v>0</v>
      </c>
      <c r="AA164" s="23">
        <v>1</v>
      </c>
      <c r="AB164" s="23">
        <v>0</v>
      </c>
      <c r="AC164" s="24">
        <v>314.5</v>
      </c>
      <c r="AD164" s="23">
        <v>1</v>
      </c>
      <c r="AE164" s="25">
        <v>33721175.590000033</v>
      </c>
      <c r="AF164" s="26">
        <v>30891021.169999987</v>
      </c>
      <c r="AG164" s="27">
        <v>10829329.710000001</v>
      </c>
    </row>
    <row r="165" spans="1:33" hidden="1">
      <c r="A165" s="10">
        <v>163</v>
      </c>
      <c r="B165" s="10">
        <v>3</v>
      </c>
      <c r="C165" s="11" t="s">
        <v>452</v>
      </c>
      <c r="D165" s="12" t="s">
        <v>456</v>
      </c>
      <c r="E165" s="11" t="s">
        <v>457</v>
      </c>
      <c r="F165" s="11" t="s">
        <v>33</v>
      </c>
      <c r="G165" s="10" t="s">
        <v>41</v>
      </c>
      <c r="H165" s="13" t="s">
        <v>42</v>
      </c>
      <c r="I165" s="14">
        <v>2.17</v>
      </c>
      <c r="J165" s="14">
        <v>1.94</v>
      </c>
      <c r="K165" s="14">
        <v>1.76</v>
      </c>
      <c r="L165" s="15">
        <v>12015844.029999999</v>
      </c>
      <c r="M165" s="16">
        <v>2861080.89</v>
      </c>
      <c r="N165" s="10">
        <v>0</v>
      </c>
      <c r="O165" s="10">
        <v>0</v>
      </c>
      <c r="P165" s="10">
        <v>0</v>
      </c>
      <c r="Q165" s="17" t="s">
        <v>30</v>
      </c>
      <c r="R165" s="10">
        <v>0</v>
      </c>
      <c r="S165" s="18">
        <v>5332291.9400000004</v>
      </c>
      <c r="T165" s="19">
        <v>7856680.8499999996</v>
      </c>
      <c r="U165" s="20">
        <v>2.2462956395328622</v>
      </c>
      <c r="V165" s="20">
        <v>2.0211211329198298</v>
      </c>
      <c r="W165" s="20">
        <v>1.8416295109391407</v>
      </c>
      <c r="X165" s="21">
        <v>12809441.09</v>
      </c>
      <c r="Y165" s="22">
        <v>3654677.950000003</v>
      </c>
      <c r="Z165" s="23">
        <v>0</v>
      </c>
      <c r="AA165" s="23">
        <v>0</v>
      </c>
      <c r="AB165" s="23">
        <v>0</v>
      </c>
      <c r="AC165" s="24" t="s">
        <v>30</v>
      </c>
      <c r="AD165" s="23">
        <v>0</v>
      </c>
      <c r="AE165" s="25">
        <v>6125889</v>
      </c>
      <c r="AF165" s="26">
        <v>8650277.9099999964</v>
      </c>
      <c r="AG165" s="27">
        <v>793597.06</v>
      </c>
    </row>
    <row r="166" spans="1:33" hidden="1">
      <c r="A166" s="10">
        <v>164</v>
      </c>
      <c r="B166" s="10">
        <v>3</v>
      </c>
      <c r="C166" s="11" t="s">
        <v>452</v>
      </c>
      <c r="D166" s="12" t="s">
        <v>458</v>
      </c>
      <c r="E166" s="11" t="s">
        <v>459</v>
      </c>
      <c r="F166" s="11" t="s">
        <v>33</v>
      </c>
      <c r="G166" s="10" t="s">
        <v>460</v>
      </c>
      <c r="H166" s="13" t="s">
        <v>42</v>
      </c>
      <c r="I166" s="14">
        <v>1.8</v>
      </c>
      <c r="J166" s="14">
        <v>1.68</v>
      </c>
      <c r="K166" s="14">
        <v>1.51</v>
      </c>
      <c r="L166" s="15">
        <v>9563938.1999999993</v>
      </c>
      <c r="M166" s="16">
        <v>1943860.02</v>
      </c>
      <c r="N166" s="10">
        <v>0</v>
      </c>
      <c r="O166" s="10">
        <v>0</v>
      </c>
      <c r="P166" s="10">
        <v>0</v>
      </c>
      <c r="Q166" s="17" t="s">
        <v>30</v>
      </c>
      <c r="R166" s="10">
        <v>0</v>
      </c>
      <c r="S166" s="18">
        <v>6388643.7400000002</v>
      </c>
      <c r="T166" s="19">
        <v>6117294.3399999999</v>
      </c>
      <c r="U166" s="20">
        <v>1.8508744058253672</v>
      </c>
      <c r="V166" s="20">
        <v>1.7286525778174489</v>
      </c>
      <c r="W166" s="20">
        <v>1.5616353978684017</v>
      </c>
      <c r="X166" s="21">
        <v>10139230.759999996</v>
      </c>
      <c r="Y166" s="22">
        <v>2519152.5799999982</v>
      </c>
      <c r="Z166" s="23">
        <v>0</v>
      </c>
      <c r="AA166" s="23">
        <v>0</v>
      </c>
      <c r="AB166" s="23">
        <v>0</v>
      </c>
      <c r="AC166" s="24" t="s">
        <v>30</v>
      </c>
      <c r="AD166" s="23">
        <v>0</v>
      </c>
      <c r="AE166" s="25">
        <v>6963936.299999997</v>
      </c>
      <c r="AF166" s="26">
        <v>6692586.8999999966</v>
      </c>
      <c r="AG166" s="27">
        <v>575292.55999999994</v>
      </c>
    </row>
    <row r="167" spans="1:33" hidden="1">
      <c r="A167" s="10">
        <v>165</v>
      </c>
      <c r="B167" s="10">
        <v>3</v>
      </c>
      <c r="C167" s="11" t="s">
        <v>452</v>
      </c>
      <c r="D167" s="12" t="s">
        <v>461</v>
      </c>
      <c r="E167" s="11" t="s">
        <v>462</v>
      </c>
      <c r="F167" s="11" t="s">
        <v>33</v>
      </c>
      <c r="G167" s="10" t="s">
        <v>289</v>
      </c>
      <c r="H167" s="13" t="s">
        <v>42</v>
      </c>
      <c r="I167" s="14">
        <v>2.48</v>
      </c>
      <c r="J167" s="14">
        <v>2.27</v>
      </c>
      <c r="K167" s="14">
        <v>1.68</v>
      </c>
      <c r="L167" s="15">
        <v>14488003.43</v>
      </c>
      <c r="M167" s="16">
        <v>4181900.26</v>
      </c>
      <c r="N167" s="10">
        <v>0</v>
      </c>
      <c r="O167" s="10">
        <v>0</v>
      </c>
      <c r="P167" s="10">
        <v>0</v>
      </c>
      <c r="Q167" s="17" t="s">
        <v>30</v>
      </c>
      <c r="R167" s="10">
        <v>0</v>
      </c>
      <c r="S167" s="18">
        <v>7155899.7400000002</v>
      </c>
      <c r="T167" s="19">
        <v>6724690.4800000004</v>
      </c>
      <c r="U167" s="20">
        <v>2.5280110279128922</v>
      </c>
      <c r="V167" s="20">
        <v>2.3122814854838531</v>
      </c>
      <c r="W167" s="20">
        <v>1.7316666111397632</v>
      </c>
      <c r="X167" s="21">
        <v>14947989.870000003</v>
      </c>
      <c r="Y167" s="22">
        <v>4641886.6999999881</v>
      </c>
      <c r="Z167" s="23">
        <v>0</v>
      </c>
      <c r="AA167" s="23">
        <v>0</v>
      </c>
      <c r="AB167" s="23">
        <v>0</v>
      </c>
      <c r="AC167" s="24" t="s">
        <v>30</v>
      </c>
      <c r="AD167" s="23">
        <v>0</v>
      </c>
      <c r="AE167" s="25">
        <v>7615886.1799999923</v>
      </c>
      <c r="AF167" s="26">
        <v>7184676.9199999999</v>
      </c>
      <c r="AG167" s="27">
        <v>459986.44</v>
      </c>
    </row>
    <row r="168" spans="1:33" hidden="1">
      <c r="A168" s="10">
        <v>166</v>
      </c>
      <c r="B168" s="10">
        <v>3</v>
      </c>
      <c r="C168" s="11" t="s">
        <v>452</v>
      </c>
      <c r="D168" s="12" t="s">
        <v>463</v>
      </c>
      <c r="E168" s="11" t="s">
        <v>464</v>
      </c>
      <c r="F168" s="11" t="s">
        <v>33</v>
      </c>
      <c r="G168" s="10" t="s">
        <v>465</v>
      </c>
      <c r="H168" s="13" t="s">
        <v>50</v>
      </c>
      <c r="I168" s="14">
        <v>1.58</v>
      </c>
      <c r="J168" s="14">
        <v>1.1599999999999999</v>
      </c>
      <c r="K168" s="14">
        <v>0.85</v>
      </c>
      <c r="L168" s="15">
        <v>8854543.2100000009</v>
      </c>
      <c r="M168" s="16">
        <v>5542007.5800000001</v>
      </c>
      <c r="N168" s="10">
        <v>0</v>
      </c>
      <c r="O168" s="10">
        <v>0</v>
      </c>
      <c r="P168" s="10">
        <v>0</v>
      </c>
      <c r="Q168" s="17" t="s">
        <v>30</v>
      </c>
      <c r="R168" s="10">
        <v>0</v>
      </c>
      <c r="S168" s="18">
        <v>9036922.7699999996</v>
      </c>
      <c r="T168" s="19">
        <v>-2357253.3199999998</v>
      </c>
      <c r="U168" s="20">
        <v>1.6660035552263817</v>
      </c>
      <c r="V168" s="20">
        <v>1.2464955002454652</v>
      </c>
      <c r="W168" s="20">
        <v>0.93761511265314446</v>
      </c>
      <c r="X168" s="21">
        <v>10251530.52</v>
      </c>
      <c r="Y168" s="22">
        <v>6938994.8900000155</v>
      </c>
      <c r="Z168" s="23">
        <v>0</v>
      </c>
      <c r="AA168" s="23">
        <v>0</v>
      </c>
      <c r="AB168" s="23">
        <v>0</v>
      </c>
      <c r="AC168" s="24" t="s">
        <v>30</v>
      </c>
      <c r="AD168" s="23">
        <v>0</v>
      </c>
      <c r="AE168" s="25">
        <v>10433910.080000013</v>
      </c>
      <c r="AF168" s="26">
        <v>-960266.00999999978</v>
      </c>
      <c r="AG168" s="27">
        <v>1396987.31</v>
      </c>
    </row>
    <row r="169" spans="1:33" hidden="1">
      <c r="A169" s="10">
        <v>167</v>
      </c>
      <c r="B169" s="10">
        <v>3</v>
      </c>
      <c r="C169" s="11" t="s">
        <v>452</v>
      </c>
      <c r="D169" s="12" t="s">
        <v>466</v>
      </c>
      <c r="E169" s="11" t="s">
        <v>467</v>
      </c>
      <c r="F169" s="11" t="s">
        <v>33</v>
      </c>
      <c r="G169" s="10" t="s">
        <v>41</v>
      </c>
      <c r="H169" s="13" t="s">
        <v>50</v>
      </c>
      <c r="I169" s="14">
        <v>3.37</v>
      </c>
      <c r="J169" s="14">
        <v>3.07</v>
      </c>
      <c r="K169" s="14">
        <v>2.78</v>
      </c>
      <c r="L169" s="15">
        <v>29289977.530000001</v>
      </c>
      <c r="M169" s="16">
        <v>9520225.1500000004</v>
      </c>
      <c r="N169" s="10">
        <v>0</v>
      </c>
      <c r="O169" s="10">
        <v>0</v>
      </c>
      <c r="P169" s="10">
        <v>0</v>
      </c>
      <c r="Q169" s="17" t="s">
        <v>30</v>
      </c>
      <c r="R169" s="10">
        <v>0</v>
      </c>
      <c r="S169" s="18">
        <v>10245635.9</v>
      </c>
      <c r="T169" s="19">
        <v>21907647.600000001</v>
      </c>
      <c r="U169" s="20">
        <v>3.4545497577143665</v>
      </c>
      <c r="V169" s="20">
        <v>3.1522653956544686</v>
      </c>
      <c r="W169" s="20">
        <v>2.8561807117413665</v>
      </c>
      <c r="X169" s="21">
        <v>30282810.020000003</v>
      </c>
      <c r="Y169" s="22">
        <v>10513057.640000015</v>
      </c>
      <c r="Z169" s="23">
        <v>0</v>
      </c>
      <c r="AA169" s="23">
        <v>0</v>
      </c>
      <c r="AB169" s="23">
        <v>0</v>
      </c>
      <c r="AC169" s="24" t="s">
        <v>30</v>
      </c>
      <c r="AD169" s="23">
        <v>0</v>
      </c>
      <c r="AE169" s="25">
        <v>11238468.390000015</v>
      </c>
      <c r="AF169" s="26">
        <v>22900480.090000004</v>
      </c>
      <c r="AG169" s="27">
        <v>992832.49000000022</v>
      </c>
    </row>
    <row r="170" spans="1:33" hidden="1">
      <c r="A170" s="10">
        <v>168</v>
      </c>
      <c r="B170" s="10">
        <v>3</v>
      </c>
      <c r="C170" s="11" t="s">
        <v>452</v>
      </c>
      <c r="D170" s="12" t="s">
        <v>468</v>
      </c>
      <c r="E170" s="11" t="s">
        <v>469</v>
      </c>
      <c r="F170" s="11" t="s">
        <v>33</v>
      </c>
      <c r="G170" s="10" t="s">
        <v>84</v>
      </c>
      <c r="H170" s="13" t="s">
        <v>451</v>
      </c>
      <c r="I170" s="14">
        <v>1.38</v>
      </c>
      <c r="J170" s="14">
        <v>1.3</v>
      </c>
      <c r="K170" s="14">
        <v>1.23</v>
      </c>
      <c r="L170" s="15">
        <v>3666834.74</v>
      </c>
      <c r="M170" s="16">
        <v>-147672.9</v>
      </c>
      <c r="N170" s="10">
        <v>1</v>
      </c>
      <c r="O170" s="10">
        <v>1</v>
      </c>
      <c r="P170" s="10">
        <v>0</v>
      </c>
      <c r="Q170" s="17">
        <v>297.89999999999998</v>
      </c>
      <c r="R170" s="10">
        <v>2</v>
      </c>
      <c r="S170" s="18">
        <v>2140707.44</v>
      </c>
      <c r="T170" s="19">
        <v>2426894.71</v>
      </c>
      <c r="U170" s="20">
        <v>1.4261697884598459</v>
      </c>
      <c r="V170" s="20">
        <v>1.3422253746810782</v>
      </c>
      <c r="W170" s="20">
        <v>1.2779544698462773</v>
      </c>
      <c r="X170" s="21">
        <v>4122214.0299999993</v>
      </c>
      <c r="Y170" s="22">
        <v>307706.3900000006</v>
      </c>
      <c r="Z170" s="23">
        <v>1</v>
      </c>
      <c r="AA170" s="23">
        <v>0</v>
      </c>
      <c r="AB170" s="23">
        <v>0</v>
      </c>
      <c r="AC170" s="24" t="s">
        <v>30</v>
      </c>
      <c r="AD170" s="23">
        <v>1</v>
      </c>
      <c r="AE170" s="25">
        <v>2596086.7300000042</v>
      </c>
      <c r="AF170" s="26">
        <v>2882274</v>
      </c>
      <c r="AG170" s="27">
        <v>455379.29000000004</v>
      </c>
    </row>
    <row r="171" spans="1:33" hidden="1">
      <c r="A171" s="10">
        <v>169</v>
      </c>
      <c r="B171" s="10">
        <v>3</v>
      </c>
      <c r="C171" s="11" t="s">
        <v>452</v>
      </c>
      <c r="D171" s="12" t="s">
        <v>470</v>
      </c>
      <c r="E171" s="11" t="s">
        <v>471</v>
      </c>
      <c r="F171" s="11" t="s">
        <v>33</v>
      </c>
      <c r="G171" s="10" t="s">
        <v>84</v>
      </c>
      <c r="H171" s="13" t="s">
        <v>85</v>
      </c>
      <c r="I171" s="14">
        <v>3.14</v>
      </c>
      <c r="J171" s="14">
        <v>2.94</v>
      </c>
      <c r="K171" s="14">
        <v>2.68</v>
      </c>
      <c r="L171" s="15">
        <v>11454913.32</v>
      </c>
      <c r="M171" s="16">
        <v>-1345342.71</v>
      </c>
      <c r="N171" s="10">
        <v>0</v>
      </c>
      <c r="O171" s="10">
        <v>1</v>
      </c>
      <c r="P171" s="10">
        <v>0</v>
      </c>
      <c r="Q171" s="17">
        <v>102.1</v>
      </c>
      <c r="R171" s="10">
        <v>1</v>
      </c>
      <c r="S171" s="18">
        <v>2034126.36</v>
      </c>
      <c r="T171" s="19">
        <v>8969833.1899999995</v>
      </c>
      <c r="U171" s="20">
        <v>3.1410930392020822</v>
      </c>
      <c r="V171" s="20">
        <v>2.9392074619565447</v>
      </c>
      <c r="W171" s="20">
        <v>2.6765947388166538</v>
      </c>
      <c r="X171" s="21">
        <v>11454913.32</v>
      </c>
      <c r="Y171" s="22">
        <v>-1345342.7100000009</v>
      </c>
      <c r="Z171" s="23">
        <v>0</v>
      </c>
      <c r="AA171" s="23">
        <v>1</v>
      </c>
      <c r="AB171" s="23">
        <v>0</v>
      </c>
      <c r="AC171" s="24">
        <v>102.1</v>
      </c>
      <c r="AD171" s="23">
        <v>1</v>
      </c>
      <c r="AE171" s="25">
        <v>2034126.3599999994</v>
      </c>
      <c r="AF171" s="26">
        <v>8969833.1900000013</v>
      </c>
      <c r="AG171" s="27">
        <v>0</v>
      </c>
    </row>
    <row r="172" spans="1:33" hidden="1">
      <c r="A172" s="10">
        <v>170</v>
      </c>
      <c r="B172" s="10">
        <v>3</v>
      </c>
      <c r="C172" s="11" t="s">
        <v>472</v>
      </c>
      <c r="D172" s="12" t="s">
        <v>473</v>
      </c>
      <c r="E172" s="11" t="s">
        <v>474</v>
      </c>
      <c r="F172" s="11" t="s">
        <v>27</v>
      </c>
      <c r="G172" s="10" t="s">
        <v>475</v>
      </c>
      <c r="H172" s="13" t="s">
        <v>90</v>
      </c>
      <c r="I172" s="14">
        <v>4.04</v>
      </c>
      <c r="J172" s="14">
        <v>3.85</v>
      </c>
      <c r="K172" s="14">
        <v>3.24</v>
      </c>
      <c r="L172" s="15">
        <v>986027464.04999995</v>
      </c>
      <c r="M172" s="16">
        <v>240210185.99000001</v>
      </c>
      <c r="N172" s="10">
        <v>0</v>
      </c>
      <c r="O172" s="10">
        <v>0</v>
      </c>
      <c r="P172" s="10">
        <v>0</v>
      </c>
      <c r="Q172" s="17" t="s">
        <v>30</v>
      </c>
      <c r="R172" s="10">
        <v>0</v>
      </c>
      <c r="S172" s="18">
        <v>90527827.629999995</v>
      </c>
      <c r="T172" s="19">
        <v>729471607.65999997</v>
      </c>
      <c r="U172" s="20">
        <v>4.1661971406876095</v>
      </c>
      <c r="V172" s="20">
        <v>3.9785499672757649</v>
      </c>
      <c r="W172" s="20">
        <v>3.372487300924607</v>
      </c>
      <c r="X172" s="21">
        <v>1028549957.8</v>
      </c>
      <c r="Y172" s="22">
        <v>282732679.73999977</v>
      </c>
      <c r="Z172" s="23">
        <v>0</v>
      </c>
      <c r="AA172" s="23">
        <v>0</v>
      </c>
      <c r="AB172" s="23">
        <v>0</v>
      </c>
      <c r="AC172" s="24" t="s">
        <v>30</v>
      </c>
      <c r="AD172" s="23">
        <v>0</v>
      </c>
      <c r="AE172" s="25">
        <v>133050321.38000011</v>
      </c>
      <c r="AF172" s="26">
        <v>771994101.40999985</v>
      </c>
      <c r="AG172" s="27">
        <v>42522493.75</v>
      </c>
    </row>
    <row r="173" spans="1:33" hidden="1">
      <c r="A173" s="10">
        <v>171</v>
      </c>
      <c r="B173" s="10">
        <v>3</v>
      </c>
      <c r="C173" s="11" t="s">
        <v>472</v>
      </c>
      <c r="D173" s="12" t="s">
        <v>476</v>
      </c>
      <c r="E173" s="11" t="s">
        <v>477</v>
      </c>
      <c r="F173" s="11" t="s">
        <v>33</v>
      </c>
      <c r="G173" s="10" t="s">
        <v>41</v>
      </c>
      <c r="H173" s="13" t="s">
        <v>42</v>
      </c>
      <c r="I173" s="14">
        <v>1.78</v>
      </c>
      <c r="J173" s="14">
        <v>1.51</v>
      </c>
      <c r="K173" s="14">
        <v>1.18</v>
      </c>
      <c r="L173" s="15">
        <v>9235892.2400000002</v>
      </c>
      <c r="M173" s="16">
        <v>6208545.6299999999</v>
      </c>
      <c r="N173" s="10">
        <v>0</v>
      </c>
      <c r="O173" s="10">
        <v>0</v>
      </c>
      <c r="P173" s="10">
        <v>0</v>
      </c>
      <c r="Q173" s="17" t="s">
        <v>30</v>
      </c>
      <c r="R173" s="10">
        <v>0</v>
      </c>
      <c r="S173" s="18">
        <v>7191983.9699999997</v>
      </c>
      <c r="T173" s="19">
        <v>2106654.39</v>
      </c>
      <c r="U173" s="20">
        <v>1.8164584379380151</v>
      </c>
      <c r="V173" s="20">
        <v>1.5499661912504303</v>
      </c>
      <c r="W173" s="20">
        <v>1.2163837149054195</v>
      </c>
      <c r="X173" s="21">
        <v>9696798.6999999993</v>
      </c>
      <c r="Y173" s="22">
        <v>6669452.0900000036</v>
      </c>
      <c r="Z173" s="23">
        <v>0</v>
      </c>
      <c r="AA173" s="23">
        <v>0</v>
      </c>
      <c r="AB173" s="23">
        <v>0</v>
      </c>
      <c r="AC173" s="24" t="s">
        <v>30</v>
      </c>
      <c r="AD173" s="23">
        <v>0</v>
      </c>
      <c r="AE173" s="25">
        <v>7652890.4299999923</v>
      </c>
      <c r="AF173" s="26">
        <v>2567560.8499999978</v>
      </c>
      <c r="AG173" s="27">
        <v>460906.45999999996</v>
      </c>
    </row>
    <row r="174" spans="1:33" hidden="1">
      <c r="A174" s="10">
        <v>172</v>
      </c>
      <c r="B174" s="10">
        <v>3</v>
      </c>
      <c r="C174" s="11" t="s">
        <v>472</v>
      </c>
      <c r="D174" s="12" t="s">
        <v>478</v>
      </c>
      <c r="E174" s="11" t="s">
        <v>479</v>
      </c>
      <c r="F174" s="11" t="s">
        <v>33</v>
      </c>
      <c r="G174" s="10" t="s">
        <v>49</v>
      </c>
      <c r="H174" s="13" t="s">
        <v>79</v>
      </c>
      <c r="I174" s="14">
        <v>1.93</v>
      </c>
      <c r="J174" s="14">
        <v>1.75</v>
      </c>
      <c r="K174" s="14">
        <v>1.47</v>
      </c>
      <c r="L174" s="15">
        <v>23219377.579999998</v>
      </c>
      <c r="M174" s="16">
        <v>8322997.0199999996</v>
      </c>
      <c r="N174" s="10">
        <v>0</v>
      </c>
      <c r="O174" s="10">
        <v>0</v>
      </c>
      <c r="P174" s="10">
        <v>0</v>
      </c>
      <c r="Q174" s="17" t="s">
        <v>30</v>
      </c>
      <c r="R174" s="10">
        <v>0</v>
      </c>
      <c r="S174" s="18">
        <v>14331632.07</v>
      </c>
      <c r="T174" s="19">
        <v>11695430.51</v>
      </c>
      <c r="U174" s="20">
        <v>2.0018451559666306</v>
      </c>
      <c r="V174" s="20">
        <v>1.8259121797136253</v>
      </c>
      <c r="W174" s="20">
        <v>1.5415529993454151</v>
      </c>
      <c r="X174" s="21">
        <v>25131107.960000005</v>
      </c>
      <c r="Y174" s="22">
        <v>10234727.399999976</v>
      </c>
      <c r="Z174" s="23">
        <v>0</v>
      </c>
      <c r="AA174" s="23">
        <v>0</v>
      </c>
      <c r="AB174" s="23">
        <v>0</v>
      </c>
      <c r="AC174" s="24" t="s">
        <v>30</v>
      </c>
      <c r="AD174" s="23">
        <v>0</v>
      </c>
      <c r="AE174" s="25">
        <v>16243362.449999988</v>
      </c>
      <c r="AF174" s="26">
        <v>13607160.890000004</v>
      </c>
      <c r="AG174" s="27">
        <v>1911730.38</v>
      </c>
    </row>
    <row r="175" spans="1:33" hidden="1">
      <c r="A175" s="10">
        <v>173</v>
      </c>
      <c r="B175" s="10">
        <v>3</v>
      </c>
      <c r="C175" s="11" t="s">
        <v>472</v>
      </c>
      <c r="D175" s="12" t="s">
        <v>480</v>
      </c>
      <c r="E175" s="11" t="s">
        <v>481</v>
      </c>
      <c r="F175" s="11" t="s">
        <v>33</v>
      </c>
      <c r="G175" s="10" t="s">
        <v>49</v>
      </c>
      <c r="H175" s="13" t="s">
        <v>50</v>
      </c>
      <c r="I175" s="14">
        <v>1.44</v>
      </c>
      <c r="J175" s="14">
        <v>1.27</v>
      </c>
      <c r="K175" s="14">
        <v>0.9</v>
      </c>
      <c r="L175" s="15">
        <v>13742344.779999999</v>
      </c>
      <c r="M175" s="16">
        <v>-428885.5</v>
      </c>
      <c r="N175" s="10">
        <v>1</v>
      </c>
      <c r="O175" s="10">
        <v>1</v>
      </c>
      <c r="P175" s="10">
        <v>0</v>
      </c>
      <c r="Q175" s="17">
        <v>384.5</v>
      </c>
      <c r="R175" s="10">
        <v>2</v>
      </c>
      <c r="S175" s="18">
        <v>-297988.53999999998</v>
      </c>
      <c r="T175" s="19">
        <v>-3273770.08</v>
      </c>
      <c r="U175" s="20">
        <v>1.4836623520096555</v>
      </c>
      <c r="V175" s="20">
        <v>1.3169611038767386</v>
      </c>
      <c r="W175" s="20">
        <v>0.94205974874390919</v>
      </c>
      <c r="X175" s="21">
        <v>15195743.310000006</v>
      </c>
      <c r="Y175" s="22">
        <v>1024513.0300000012</v>
      </c>
      <c r="Z175" s="23">
        <v>1</v>
      </c>
      <c r="AA175" s="23">
        <v>0</v>
      </c>
      <c r="AB175" s="23">
        <v>0</v>
      </c>
      <c r="AC175" s="24" t="s">
        <v>30</v>
      </c>
      <c r="AD175" s="23">
        <v>1</v>
      </c>
      <c r="AE175" s="25">
        <v>1155409.9899999797</v>
      </c>
      <c r="AF175" s="26">
        <v>-1820371.549999997</v>
      </c>
      <c r="AG175" s="27">
        <v>1453398.5300000003</v>
      </c>
    </row>
    <row r="176" spans="1:33" hidden="1">
      <c r="A176" s="10">
        <v>174</v>
      </c>
      <c r="B176" s="10">
        <v>3</v>
      </c>
      <c r="C176" s="11" t="s">
        <v>472</v>
      </c>
      <c r="D176" s="12" t="s">
        <v>482</v>
      </c>
      <c r="E176" s="11" t="s">
        <v>483</v>
      </c>
      <c r="F176" s="11" t="s">
        <v>33</v>
      </c>
      <c r="G176" s="10" t="s">
        <v>435</v>
      </c>
      <c r="H176" s="13" t="s">
        <v>35</v>
      </c>
      <c r="I176" s="14">
        <v>1.98</v>
      </c>
      <c r="J176" s="14">
        <v>1.82</v>
      </c>
      <c r="K176" s="14">
        <v>1.63</v>
      </c>
      <c r="L176" s="15">
        <v>23840733.559999999</v>
      </c>
      <c r="M176" s="16">
        <v>12596764.98</v>
      </c>
      <c r="N176" s="10">
        <v>0</v>
      </c>
      <c r="O176" s="10">
        <v>0</v>
      </c>
      <c r="P176" s="10">
        <v>0</v>
      </c>
      <c r="Q176" s="17" t="s">
        <v>30</v>
      </c>
      <c r="R176" s="10">
        <v>0</v>
      </c>
      <c r="S176" s="18">
        <v>18232506.440000001</v>
      </c>
      <c r="T176" s="19">
        <v>15375687.859999999</v>
      </c>
      <c r="U176" s="20">
        <v>2.1082128672021203</v>
      </c>
      <c r="V176" s="20">
        <v>1.9495379164685467</v>
      </c>
      <c r="W176" s="20">
        <v>1.7594318939826505</v>
      </c>
      <c r="X176" s="21">
        <v>26896744.050000004</v>
      </c>
      <c r="Y176" s="22">
        <v>15652775.470000029</v>
      </c>
      <c r="Z176" s="23">
        <v>0</v>
      </c>
      <c r="AA176" s="23">
        <v>0</v>
      </c>
      <c r="AB176" s="23">
        <v>0</v>
      </c>
      <c r="AC176" s="24" t="s">
        <v>30</v>
      </c>
      <c r="AD176" s="23">
        <v>0</v>
      </c>
      <c r="AE176" s="25">
        <v>21288516.930000007</v>
      </c>
      <c r="AF176" s="26">
        <v>18431698.350000001</v>
      </c>
      <c r="AG176" s="27">
        <v>3056010.4899999998</v>
      </c>
    </row>
    <row r="177" spans="1:33" hidden="1">
      <c r="A177" s="10">
        <v>175</v>
      </c>
      <c r="B177" s="10">
        <v>3</v>
      </c>
      <c r="C177" s="11" t="s">
        <v>472</v>
      </c>
      <c r="D177" s="12" t="s">
        <v>484</v>
      </c>
      <c r="E177" s="11" t="s">
        <v>485</v>
      </c>
      <c r="F177" s="11" t="s">
        <v>33</v>
      </c>
      <c r="G177" s="10" t="s">
        <v>118</v>
      </c>
      <c r="H177" s="13" t="s">
        <v>42</v>
      </c>
      <c r="I177" s="14">
        <v>3.64</v>
      </c>
      <c r="J177" s="14">
        <v>3.21</v>
      </c>
      <c r="K177" s="14">
        <v>2.5099999999999998</v>
      </c>
      <c r="L177" s="15">
        <v>15897780.84</v>
      </c>
      <c r="M177" s="16">
        <v>-807075.46</v>
      </c>
      <c r="N177" s="10">
        <v>0</v>
      </c>
      <c r="O177" s="10">
        <v>1</v>
      </c>
      <c r="P177" s="10">
        <v>0</v>
      </c>
      <c r="Q177" s="17">
        <v>236.3</v>
      </c>
      <c r="R177" s="10">
        <v>1</v>
      </c>
      <c r="S177" s="18">
        <v>1067924.74</v>
      </c>
      <c r="T177" s="19">
        <v>9085793.8699999992</v>
      </c>
      <c r="U177" s="20">
        <v>3.7673854869631902</v>
      </c>
      <c r="V177" s="20">
        <v>3.3418804924013039</v>
      </c>
      <c r="W177" s="20">
        <v>2.6370210355435568</v>
      </c>
      <c r="X177" s="21">
        <v>16677270.640000001</v>
      </c>
      <c r="Y177" s="22">
        <v>-27585.659999996424</v>
      </c>
      <c r="Z177" s="23">
        <v>0</v>
      </c>
      <c r="AA177" s="23">
        <v>1</v>
      </c>
      <c r="AB177" s="23">
        <v>0</v>
      </c>
      <c r="AC177" s="24">
        <v>7254.7</v>
      </c>
      <c r="AD177" s="23">
        <v>1</v>
      </c>
      <c r="AE177" s="25">
        <v>1847414.5400000066</v>
      </c>
      <c r="AF177" s="26">
        <v>9865283.6699999999</v>
      </c>
      <c r="AG177" s="27">
        <v>779489.8</v>
      </c>
    </row>
    <row r="178" spans="1:33" hidden="1">
      <c r="A178" s="10">
        <v>176</v>
      </c>
      <c r="B178" s="10">
        <v>3</v>
      </c>
      <c r="C178" s="11" t="s">
        <v>472</v>
      </c>
      <c r="D178" s="12" t="s">
        <v>486</v>
      </c>
      <c r="E178" s="11" t="s">
        <v>487</v>
      </c>
      <c r="F178" s="11" t="s">
        <v>33</v>
      </c>
      <c r="G178" s="10" t="s">
        <v>38</v>
      </c>
      <c r="H178" s="13" t="s">
        <v>46</v>
      </c>
      <c r="I178" s="14">
        <v>0.99</v>
      </c>
      <c r="J178" s="14">
        <v>0.87</v>
      </c>
      <c r="K178" s="14">
        <v>0.64</v>
      </c>
      <c r="L178" s="15">
        <v>-505680.09</v>
      </c>
      <c r="M178" s="16">
        <v>5397567.7300000004</v>
      </c>
      <c r="N178" s="10">
        <v>3</v>
      </c>
      <c r="O178" s="10">
        <v>1</v>
      </c>
      <c r="P178" s="10">
        <v>0</v>
      </c>
      <c r="Q178" s="17">
        <v>1.1000000000000001</v>
      </c>
      <c r="R178" s="10">
        <v>4</v>
      </c>
      <c r="S178" s="18">
        <v>18676409.109999999</v>
      </c>
      <c r="T178" s="19">
        <v>-19183258.359999999</v>
      </c>
      <c r="U178" s="20">
        <v>1.0521446343855687</v>
      </c>
      <c r="V178" s="20">
        <v>0.93361890323128238</v>
      </c>
      <c r="W178" s="20">
        <v>0.70392933218345466</v>
      </c>
      <c r="X178" s="21">
        <v>2797384.6400000006</v>
      </c>
      <c r="Y178" s="22">
        <v>8700632.4600000083</v>
      </c>
      <c r="Z178" s="23">
        <v>3</v>
      </c>
      <c r="AA178" s="23">
        <v>0</v>
      </c>
      <c r="AB178" s="23">
        <v>0</v>
      </c>
      <c r="AC178" s="24" t="s">
        <v>30</v>
      </c>
      <c r="AD178" s="23">
        <v>3</v>
      </c>
      <c r="AE178" s="25">
        <v>21979473.840000004</v>
      </c>
      <c r="AF178" s="26">
        <v>-15880193.630000003</v>
      </c>
      <c r="AG178" s="27">
        <v>3303064.73</v>
      </c>
    </row>
    <row r="179" spans="1:33" hidden="1">
      <c r="A179" s="10">
        <v>177</v>
      </c>
      <c r="B179" s="10">
        <v>3</v>
      </c>
      <c r="C179" s="11" t="s">
        <v>472</v>
      </c>
      <c r="D179" s="12" t="s">
        <v>488</v>
      </c>
      <c r="E179" s="11" t="s">
        <v>489</v>
      </c>
      <c r="F179" s="11" t="s">
        <v>33</v>
      </c>
      <c r="G179" s="10" t="s">
        <v>78</v>
      </c>
      <c r="H179" s="13" t="s">
        <v>35</v>
      </c>
      <c r="I179" s="14">
        <v>0.75</v>
      </c>
      <c r="J179" s="14">
        <v>0.68</v>
      </c>
      <c r="K179" s="14">
        <v>0.43</v>
      </c>
      <c r="L179" s="15">
        <v>-8349490.1399999997</v>
      </c>
      <c r="M179" s="16">
        <v>583325.29</v>
      </c>
      <c r="N179" s="10">
        <v>3</v>
      </c>
      <c r="O179" s="10">
        <v>1</v>
      </c>
      <c r="P179" s="10">
        <v>2</v>
      </c>
      <c r="Q179" s="17">
        <v>171.7</v>
      </c>
      <c r="R179" s="10">
        <v>6</v>
      </c>
      <c r="S179" s="18">
        <v>4721352.92</v>
      </c>
      <c r="T179" s="19">
        <v>-18399401.600000001</v>
      </c>
      <c r="U179" s="20">
        <v>0.78429562486208926</v>
      </c>
      <c r="V179" s="20">
        <v>0.71201501959579727</v>
      </c>
      <c r="W179" s="20">
        <v>0.46649980599041857</v>
      </c>
      <c r="X179" s="21">
        <v>-7163422</v>
      </c>
      <c r="Y179" s="22">
        <v>1769393.4299999774</v>
      </c>
      <c r="Z179" s="23">
        <v>3</v>
      </c>
      <c r="AA179" s="23">
        <v>1</v>
      </c>
      <c r="AB179" s="23">
        <v>2</v>
      </c>
      <c r="AC179" s="24">
        <v>48.5</v>
      </c>
      <c r="AD179" s="23">
        <v>6</v>
      </c>
      <c r="AE179" s="25">
        <v>5907421.0599999726</v>
      </c>
      <c r="AF179" s="26">
        <v>-17213333.460000001</v>
      </c>
      <c r="AG179" s="27">
        <v>1186068.1399999999</v>
      </c>
    </row>
    <row r="180" spans="1:33" hidden="1">
      <c r="A180" s="10">
        <v>178</v>
      </c>
      <c r="B180" s="10">
        <v>3</v>
      </c>
      <c r="C180" s="11" t="s">
        <v>472</v>
      </c>
      <c r="D180" s="12" t="s">
        <v>490</v>
      </c>
      <c r="E180" s="11" t="s">
        <v>491</v>
      </c>
      <c r="F180" s="11" t="s">
        <v>33</v>
      </c>
      <c r="G180" s="10" t="s">
        <v>49</v>
      </c>
      <c r="H180" s="13" t="s">
        <v>50</v>
      </c>
      <c r="I180" s="14">
        <v>1.7</v>
      </c>
      <c r="J180" s="14">
        <v>1.49</v>
      </c>
      <c r="K180" s="14">
        <v>1.38</v>
      </c>
      <c r="L180" s="15">
        <v>18940200.239999998</v>
      </c>
      <c r="M180" s="16">
        <v>8114283.9400000004</v>
      </c>
      <c r="N180" s="10">
        <v>0</v>
      </c>
      <c r="O180" s="10">
        <v>0</v>
      </c>
      <c r="P180" s="10">
        <v>0</v>
      </c>
      <c r="Q180" s="17" t="s">
        <v>30</v>
      </c>
      <c r="R180" s="10">
        <v>0</v>
      </c>
      <c r="S180" s="18">
        <v>12444853.039999999</v>
      </c>
      <c r="T180" s="19">
        <v>10096674.699999999</v>
      </c>
      <c r="U180" s="20">
        <v>1.7576732823990311</v>
      </c>
      <c r="V180" s="20">
        <v>1.5414500432033389</v>
      </c>
      <c r="W180" s="20">
        <v>1.4286149195168154</v>
      </c>
      <c r="X180" s="21">
        <v>20362658.359999996</v>
      </c>
      <c r="Y180" s="22">
        <v>9536742.0600000024</v>
      </c>
      <c r="Z180" s="23">
        <v>0</v>
      </c>
      <c r="AA180" s="23">
        <v>0</v>
      </c>
      <c r="AB180" s="23">
        <v>0</v>
      </c>
      <c r="AC180" s="24" t="s">
        <v>30</v>
      </c>
      <c r="AD180" s="23">
        <v>0</v>
      </c>
      <c r="AE180" s="25">
        <v>13867311.159999996</v>
      </c>
      <c r="AF180" s="26">
        <v>11519132.819999997</v>
      </c>
      <c r="AG180" s="27">
        <v>1422458.1199999999</v>
      </c>
    </row>
    <row r="181" spans="1:33" hidden="1">
      <c r="A181" s="10">
        <v>179</v>
      </c>
      <c r="B181" s="10">
        <v>3</v>
      </c>
      <c r="C181" s="11" t="s">
        <v>472</v>
      </c>
      <c r="D181" s="12" t="s">
        <v>492</v>
      </c>
      <c r="E181" s="11" t="s">
        <v>493</v>
      </c>
      <c r="F181" s="11" t="s">
        <v>33</v>
      </c>
      <c r="G181" s="10" t="s">
        <v>41</v>
      </c>
      <c r="H181" s="13" t="s">
        <v>50</v>
      </c>
      <c r="I181" s="14">
        <v>3.74</v>
      </c>
      <c r="J181" s="14">
        <v>3.46</v>
      </c>
      <c r="K181" s="14">
        <v>2.71</v>
      </c>
      <c r="L181" s="15">
        <v>37392645.119999997</v>
      </c>
      <c r="M181" s="16">
        <v>4657064.8099999996</v>
      </c>
      <c r="N181" s="10">
        <v>0</v>
      </c>
      <c r="O181" s="10">
        <v>0</v>
      </c>
      <c r="P181" s="10">
        <v>0</v>
      </c>
      <c r="Q181" s="17" t="s">
        <v>30</v>
      </c>
      <c r="R181" s="10">
        <v>0</v>
      </c>
      <c r="S181" s="18">
        <v>8968973.0600000005</v>
      </c>
      <c r="T181" s="19">
        <v>23240656.800000001</v>
      </c>
      <c r="U181" s="20">
        <v>3.8108670919191452</v>
      </c>
      <c r="V181" s="20">
        <v>3.5310458927551172</v>
      </c>
      <c r="W181" s="20">
        <v>2.7759389087023409</v>
      </c>
      <c r="X181" s="21">
        <v>38310153.469999999</v>
      </c>
      <c r="Y181" s="22">
        <v>5574573.1599999964</v>
      </c>
      <c r="Z181" s="23">
        <v>0</v>
      </c>
      <c r="AA181" s="23">
        <v>0</v>
      </c>
      <c r="AB181" s="23">
        <v>0</v>
      </c>
      <c r="AC181" s="24" t="s">
        <v>30</v>
      </c>
      <c r="AD181" s="23">
        <v>0</v>
      </c>
      <c r="AE181" s="25">
        <v>9886481.4099999964</v>
      </c>
      <c r="AF181" s="26">
        <v>24158165.149999999</v>
      </c>
      <c r="AG181" s="27">
        <v>917508.35000000009</v>
      </c>
    </row>
    <row r="182" spans="1:33" hidden="1">
      <c r="A182" s="10">
        <v>180</v>
      </c>
      <c r="B182" s="10">
        <v>3</v>
      </c>
      <c r="C182" s="11" t="s">
        <v>472</v>
      </c>
      <c r="D182" s="12" t="s">
        <v>494</v>
      </c>
      <c r="E182" s="11" t="s">
        <v>495</v>
      </c>
      <c r="F182" s="11" t="s">
        <v>33</v>
      </c>
      <c r="G182" s="10" t="s">
        <v>53</v>
      </c>
      <c r="H182" s="13" t="s">
        <v>54</v>
      </c>
      <c r="I182" s="14">
        <v>1.2</v>
      </c>
      <c r="J182" s="14">
        <v>1.08</v>
      </c>
      <c r="K182" s="14">
        <v>0.87</v>
      </c>
      <c r="L182" s="15">
        <v>11738694.07</v>
      </c>
      <c r="M182" s="16">
        <v>256080.56</v>
      </c>
      <c r="N182" s="10">
        <v>1</v>
      </c>
      <c r="O182" s="10">
        <v>0</v>
      </c>
      <c r="P182" s="10">
        <v>0</v>
      </c>
      <c r="Q182" s="17" t="s">
        <v>30</v>
      </c>
      <c r="R182" s="10">
        <v>1</v>
      </c>
      <c r="S182" s="18">
        <v>10393125.4</v>
      </c>
      <c r="T182" s="19">
        <v>-7618097</v>
      </c>
      <c r="U182" s="20">
        <v>1.2527950473150684</v>
      </c>
      <c r="V182" s="20">
        <v>1.1379703984677194</v>
      </c>
      <c r="W182" s="20">
        <v>0.92768738933105355</v>
      </c>
      <c r="X182" s="21">
        <v>15037568.149999999</v>
      </c>
      <c r="Y182" s="22">
        <v>3554954.6400000155</v>
      </c>
      <c r="Z182" s="23">
        <v>1</v>
      </c>
      <c r="AA182" s="23">
        <v>0</v>
      </c>
      <c r="AB182" s="23">
        <v>0</v>
      </c>
      <c r="AC182" s="24" t="s">
        <v>30</v>
      </c>
      <c r="AD182" s="23">
        <v>1</v>
      </c>
      <c r="AE182" s="25">
        <v>13691999.480000019</v>
      </c>
      <c r="AF182" s="26">
        <v>-4319222.9200000018</v>
      </c>
      <c r="AG182" s="27">
        <v>3298874.08</v>
      </c>
    </row>
    <row r="183" spans="1:33" hidden="1">
      <c r="A183" s="10">
        <v>181</v>
      </c>
      <c r="B183" s="10">
        <v>3</v>
      </c>
      <c r="C183" s="11" t="s">
        <v>472</v>
      </c>
      <c r="D183" s="12" t="s">
        <v>496</v>
      </c>
      <c r="E183" s="11" t="s">
        <v>497</v>
      </c>
      <c r="F183" s="11" t="s">
        <v>33</v>
      </c>
      <c r="G183" s="10" t="s">
        <v>69</v>
      </c>
      <c r="H183" s="13" t="s">
        <v>50</v>
      </c>
      <c r="I183" s="14">
        <v>1.21</v>
      </c>
      <c r="J183" s="14">
        <v>1.05</v>
      </c>
      <c r="K183" s="14">
        <v>0.75</v>
      </c>
      <c r="L183" s="15">
        <v>4070959.32</v>
      </c>
      <c r="M183" s="16">
        <v>207251.68</v>
      </c>
      <c r="N183" s="10">
        <v>2</v>
      </c>
      <c r="O183" s="10">
        <v>0</v>
      </c>
      <c r="P183" s="10">
        <v>0</v>
      </c>
      <c r="Q183" s="17" t="s">
        <v>30</v>
      </c>
      <c r="R183" s="10">
        <v>2</v>
      </c>
      <c r="S183" s="18">
        <v>2097502.7799999998</v>
      </c>
      <c r="T183" s="19">
        <v>-4796518.8899999997</v>
      </c>
      <c r="U183" s="20">
        <v>1.2515004877929814</v>
      </c>
      <c r="V183" s="20">
        <v>1.088834685163854</v>
      </c>
      <c r="W183" s="20">
        <v>0.7964105181196256</v>
      </c>
      <c r="X183" s="21">
        <v>4900514.7199999988</v>
      </c>
      <c r="Y183" s="22">
        <v>1036807.0799999982</v>
      </c>
      <c r="Z183" s="23">
        <v>2</v>
      </c>
      <c r="AA183" s="23">
        <v>0</v>
      </c>
      <c r="AB183" s="23">
        <v>0</v>
      </c>
      <c r="AC183" s="24" t="s">
        <v>30</v>
      </c>
      <c r="AD183" s="23">
        <v>2</v>
      </c>
      <c r="AE183" s="25">
        <v>2927058.1800000072</v>
      </c>
      <c r="AF183" s="26">
        <v>-3966963.4899999984</v>
      </c>
      <c r="AG183" s="27">
        <v>829555.4</v>
      </c>
    </row>
    <row r="184" spans="1:33" hidden="1">
      <c r="A184" s="10">
        <v>182</v>
      </c>
      <c r="B184" s="10">
        <v>3</v>
      </c>
      <c r="C184" s="11" t="s">
        <v>472</v>
      </c>
      <c r="D184" s="12" t="s">
        <v>498</v>
      </c>
      <c r="E184" s="11" t="s">
        <v>499</v>
      </c>
      <c r="F184" s="11" t="s">
        <v>33</v>
      </c>
      <c r="G184" s="10" t="s">
        <v>231</v>
      </c>
      <c r="H184" s="13" t="s">
        <v>50</v>
      </c>
      <c r="I184" s="14">
        <v>2.67</v>
      </c>
      <c r="J184" s="14">
        <v>2.4</v>
      </c>
      <c r="K184" s="14">
        <v>2.1</v>
      </c>
      <c r="L184" s="15">
        <v>21550956.460000001</v>
      </c>
      <c r="M184" s="16">
        <v>8643029.0299999993</v>
      </c>
      <c r="N184" s="10">
        <v>0</v>
      </c>
      <c r="O184" s="10">
        <v>0</v>
      </c>
      <c r="P184" s="10">
        <v>0</v>
      </c>
      <c r="Q184" s="17" t="s">
        <v>30</v>
      </c>
      <c r="R184" s="10">
        <v>0</v>
      </c>
      <c r="S184" s="18">
        <v>11645257.460000001</v>
      </c>
      <c r="T184" s="19">
        <v>14451949.27</v>
      </c>
      <c r="U184" s="20">
        <v>2.7334414996676442</v>
      </c>
      <c r="V184" s="20">
        <v>2.4731889309512423</v>
      </c>
      <c r="W184" s="20">
        <v>2.169525482683778</v>
      </c>
      <c r="X184" s="21">
        <v>22436036.989999998</v>
      </c>
      <c r="Y184" s="22">
        <v>9528109.5600000024</v>
      </c>
      <c r="Z184" s="23">
        <v>0</v>
      </c>
      <c r="AA184" s="23">
        <v>0</v>
      </c>
      <c r="AB184" s="23">
        <v>0</v>
      </c>
      <c r="AC184" s="24" t="s">
        <v>30</v>
      </c>
      <c r="AD184" s="23">
        <v>0</v>
      </c>
      <c r="AE184" s="25">
        <v>12530337.99000001</v>
      </c>
      <c r="AF184" s="26">
        <v>15337029.800000003</v>
      </c>
      <c r="AG184" s="27">
        <v>885080.53</v>
      </c>
    </row>
    <row r="185" spans="1:33" hidden="1">
      <c r="A185" s="10">
        <v>183</v>
      </c>
      <c r="B185" s="10">
        <v>3</v>
      </c>
      <c r="C185" s="11" t="s">
        <v>472</v>
      </c>
      <c r="D185" s="12" t="s">
        <v>500</v>
      </c>
      <c r="E185" s="11" t="s">
        <v>501</v>
      </c>
      <c r="F185" s="11" t="s">
        <v>33</v>
      </c>
      <c r="G185" s="10" t="s">
        <v>84</v>
      </c>
      <c r="H185" s="13" t="s">
        <v>85</v>
      </c>
      <c r="I185" s="14">
        <v>4.84</v>
      </c>
      <c r="J185" s="14">
        <v>4.62</v>
      </c>
      <c r="K185" s="14">
        <v>4.4800000000000004</v>
      </c>
      <c r="L185" s="15">
        <v>24926261.82</v>
      </c>
      <c r="M185" s="16">
        <v>25797861.59</v>
      </c>
      <c r="N185" s="10">
        <v>0</v>
      </c>
      <c r="O185" s="10">
        <v>0</v>
      </c>
      <c r="P185" s="10">
        <v>0</v>
      </c>
      <c r="Q185" s="17" t="s">
        <v>30</v>
      </c>
      <c r="R185" s="10">
        <v>0</v>
      </c>
      <c r="S185" s="18">
        <v>16469365.960000001</v>
      </c>
      <c r="T185" s="19">
        <v>22574515.239999998</v>
      </c>
      <c r="U185" s="20">
        <v>4.8407909281132184</v>
      </c>
      <c r="V185" s="20">
        <v>4.6218766040798283</v>
      </c>
      <c r="W185" s="20">
        <v>4.478419426324777</v>
      </c>
      <c r="X185" s="21">
        <v>24926261.82</v>
      </c>
      <c r="Y185" s="22">
        <v>25797861.589999996</v>
      </c>
      <c r="Z185" s="23">
        <v>0</v>
      </c>
      <c r="AA185" s="23">
        <v>0</v>
      </c>
      <c r="AB185" s="23">
        <v>0</v>
      </c>
      <c r="AC185" s="24" t="s">
        <v>30</v>
      </c>
      <c r="AD185" s="23">
        <v>0</v>
      </c>
      <c r="AE185" s="25">
        <v>16469365.960000001</v>
      </c>
      <c r="AF185" s="26">
        <v>22574515.240000002</v>
      </c>
      <c r="AG185" s="27">
        <v>0</v>
      </c>
    </row>
    <row r="186" spans="1:33" hidden="1">
      <c r="A186" s="10">
        <v>184</v>
      </c>
      <c r="B186" s="10">
        <v>3</v>
      </c>
      <c r="C186" s="11" t="s">
        <v>502</v>
      </c>
      <c r="D186" s="12" t="s">
        <v>503</v>
      </c>
      <c r="E186" s="11" t="s">
        <v>504</v>
      </c>
      <c r="F186" s="11" t="s">
        <v>93</v>
      </c>
      <c r="G186" s="10" t="s">
        <v>505</v>
      </c>
      <c r="H186" s="13" t="s">
        <v>160</v>
      </c>
      <c r="I186" s="14">
        <v>1.78</v>
      </c>
      <c r="J186" s="14">
        <v>1.54</v>
      </c>
      <c r="K186" s="14">
        <v>1.26</v>
      </c>
      <c r="L186" s="15">
        <v>117124735.15000001</v>
      </c>
      <c r="M186" s="16">
        <v>-19515440.300000001</v>
      </c>
      <c r="N186" s="10">
        <v>0</v>
      </c>
      <c r="O186" s="10">
        <v>1</v>
      </c>
      <c r="P186" s="10">
        <v>0</v>
      </c>
      <c r="Q186" s="17">
        <v>72</v>
      </c>
      <c r="R186" s="10">
        <v>1</v>
      </c>
      <c r="S186" s="18">
        <v>18813981.059999999</v>
      </c>
      <c r="T186" s="19">
        <v>38731359.469999999</v>
      </c>
      <c r="U186" s="20">
        <v>1.919313918481877</v>
      </c>
      <c r="V186" s="20">
        <v>1.6787906041831842</v>
      </c>
      <c r="W186" s="20">
        <v>1.3939382327532988</v>
      </c>
      <c r="X186" s="21">
        <v>137174451.22999996</v>
      </c>
      <c r="Y186" s="22">
        <v>534275.77999997139</v>
      </c>
      <c r="Z186" s="23">
        <v>0</v>
      </c>
      <c r="AA186" s="23">
        <v>0</v>
      </c>
      <c r="AB186" s="23">
        <v>0</v>
      </c>
      <c r="AC186" s="24" t="s">
        <v>30</v>
      </c>
      <c r="AD186" s="23">
        <v>0</v>
      </c>
      <c r="AE186" s="25">
        <v>38863697.140000105</v>
      </c>
      <c r="AF186" s="26">
        <v>58781075.550000012</v>
      </c>
      <c r="AG186" s="27">
        <v>20049716.079999998</v>
      </c>
    </row>
    <row r="187" spans="1:33" hidden="1">
      <c r="A187" s="10">
        <v>185</v>
      </c>
      <c r="B187" s="10">
        <v>3</v>
      </c>
      <c r="C187" s="11" t="s">
        <v>502</v>
      </c>
      <c r="D187" s="12" t="s">
        <v>506</v>
      </c>
      <c r="E187" s="11" t="s">
        <v>507</v>
      </c>
      <c r="F187" s="11" t="s">
        <v>33</v>
      </c>
      <c r="G187" s="10" t="s">
        <v>167</v>
      </c>
      <c r="H187" s="13" t="s">
        <v>42</v>
      </c>
      <c r="I187" s="14">
        <v>1.9</v>
      </c>
      <c r="J187" s="14">
        <v>1.7</v>
      </c>
      <c r="K187" s="14">
        <v>1.28</v>
      </c>
      <c r="L187" s="15">
        <v>6059650.3600000003</v>
      </c>
      <c r="M187" s="16">
        <v>5428758.6200000001</v>
      </c>
      <c r="N187" s="10">
        <v>0</v>
      </c>
      <c r="O187" s="10">
        <v>0</v>
      </c>
      <c r="P187" s="10">
        <v>0</v>
      </c>
      <c r="Q187" s="17" t="s">
        <v>30</v>
      </c>
      <c r="R187" s="10">
        <v>0</v>
      </c>
      <c r="S187" s="18">
        <v>6881709.8799999999</v>
      </c>
      <c r="T187" s="19">
        <v>1646128.12</v>
      </c>
      <c r="U187" s="20">
        <v>2.045753576479</v>
      </c>
      <c r="V187" s="20">
        <v>1.8409713327719259</v>
      </c>
      <c r="W187" s="20">
        <v>1.419914868251843</v>
      </c>
      <c r="X187" s="21">
        <v>7025167.5800000019</v>
      </c>
      <c r="Y187" s="22">
        <v>6394275.8400000036</v>
      </c>
      <c r="Z187" s="23">
        <v>0</v>
      </c>
      <c r="AA187" s="23">
        <v>0</v>
      </c>
      <c r="AB187" s="23">
        <v>0</v>
      </c>
      <c r="AC187" s="24" t="s">
        <v>30</v>
      </c>
      <c r="AD187" s="23">
        <v>0</v>
      </c>
      <c r="AE187" s="25">
        <v>7847227.099999994</v>
      </c>
      <c r="AF187" s="26">
        <v>2611645.34</v>
      </c>
      <c r="AG187" s="27">
        <v>965517.21999999986</v>
      </c>
    </row>
    <row r="188" spans="1:33" hidden="1">
      <c r="A188" s="10">
        <v>186</v>
      </c>
      <c r="B188" s="10">
        <v>3</v>
      </c>
      <c r="C188" s="11" t="s">
        <v>502</v>
      </c>
      <c r="D188" s="12" t="s">
        <v>508</v>
      </c>
      <c r="E188" s="11" t="s">
        <v>509</v>
      </c>
      <c r="F188" s="11" t="s">
        <v>33</v>
      </c>
      <c r="G188" s="10" t="s">
        <v>109</v>
      </c>
      <c r="H188" s="13" t="s">
        <v>50</v>
      </c>
      <c r="I188" s="14">
        <v>5.23</v>
      </c>
      <c r="J188" s="14">
        <v>4.95</v>
      </c>
      <c r="K188" s="14">
        <v>4.51</v>
      </c>
      <c r="L188" s="15">
        <v>19742276.920000002</v>
      </c>
      <c r="M188" s="16">
        <v>12092658.380000001</v>
      </c>
      <c r="N188" s="10">
        <v>0</v>
      </c>
      <c r="O188" s="10">
        <v>0</v>
      </c>
      <c r="P188" s="10">
        <v>0</v>
      </c>
      <c r="Q188" s="17" t="s">
        <v>30</v>
      </c>
      <c r="R188" s="10">
        <v>0</v>
      </c>
      <c r="S188" s="18">
        <v>12547643.039999999</v>
      </c>
      <c r="T188" s="19">
        <v>14937633.23</v>
      </c>
      <c r="U188" s="20">
        <v>5.5342294161243553</v>
      </c>
      <c r="V188" s="20">
        <v>5.2618833917411756</v>
      </c>
      <c r="W188" s="20">
        <v>4.8213980819347029</v>
      </c>
      <c r="X188" s="21">
        <v>21181298.049999997</v>
      </c>
      <c r="Y188" s="22">
        <v>13531679.50999999</v>
      </c>
      <c r="Z188" s="23">
        <v>0</v>
      </c>
      <c r="AA188" s="23">
        <v>0</v>
      </c>
      <c r="AB188" s="23">
        <v>0</v>
      </c>
      <c r="AC188" s="24" t="s">
        <v>30</v>
      </c>
      <c r="AD188" s="23">
        <v>0</v>
      </c>
      <c r="AE188" s="25">
        <v>13986664.169999987</v>
      </c>
      <c r="AF188" s="26">
        <v>16376654.359999999</v>
      </c>
      <c r="AG188" s="27">
        <v>1439021.1300000001</v>
      </c>
    </row>
    <row r="189" spans="1:33" hidden="1">
      <c r="A189" s="10">
        <v>187</v>
      </c>
      <c r="B189" s="10">
        <v>3</v>
      </c>
      <c r="C189" s="11" t="s">
        <v>502</v>
      </c>
      <c r="D189" s="12" t="s">
        <v>510</v>
      </c>
      <c r="E189" s="11" t="s">
        <v>511</v>
      </c>
      <c r="F189" s="11" t="s">
        <v>33</v>
      </c>
      <c r="G189" s="10" t="s">
        <v>132</v>
      </c>
      <c r="H189" s="13" t="s">
        <v>54</v>
      </c>
      <c r="I189" s="14">
        <v>1.26</v>
      </c>
      <c r="J189" s="14">
        <v>1.1599999999999999</v>
      </c>
      <c r="K189" s="14">
        <v>0.84</v>
      </c>
      <c r="L189" s="15">
        <v>10311139.9</v>
      </c>
      <c r="M189" s="16">
        <v>11237338.99</v>
      </c>
      <c r="N189" s="10">
        <v>1</v>
      </c>
      <c r="O189" s="10">
        <v>0</v>
      </c>
      <c r="P189" s="10">
        <v>0</v>
      </c>
      <c r="Q189" s="17" t="s">
        <v>30</v>
      </c>
      <c r="R189" s="10">
        <v>1</v>
      </c>
      <c r="S189" s="18">
        <v>21560565.109999999</v>
      </c>
      <c r="T189" s="19">
        <v>-6790922.3899999997</v>
      </c>
      <c r="U189" s="20">
        <v>1.3373403308969656</v>
      </c>
      <c r="V189" s="20">
        <v>1.2385660385969623</v>
      </c>
      <c r="W189" s="20">
        <v>0.91718765218402987</v>
      </c>
      <c r="X189" s="21">
        <v>13440097.640000001</v>
      </c>
      <c r="Y189" s="22">
        <v>14366296.729999989</v>
      </c>
      <c r="Z189" s="23">
        <v>1</v>
      </c>
      <c r="AA189" s="23">
        <v>0</v>
      </c>
      <c r="AB189" s="23">
        <v>0</v>
      </c>
      <c r="AC189" s="24" t="s">
        <v>30</v>
      </c>
      <c r="AD189" s="23">
        <v>1</v>
      </c>
      <c r="AE189" s="25">
        <v>24689522.850000024</v>
      </c>
      <c r="AF189" s="26">
        <v>-3661964.6499999985</v>
      </c>
      <c r="AG189" s="27">
        <v>3128957.74</v>
      </c>
    </row>
    <row r="190" spans="1:33" hidden="1">
      <c r="A190" s="10">
        <v>188</v>
      </c>
      <c r="B190" s="10">
        <v>3</v>
      </c>
      <c r="C190" s="11" t="s">
        <v>502</v>
      </c>
      <c r="D190" s="12" t="s">
        <v>512</v>
      </c>
      <c r="E190" s="11" t="s">
        <v>513</v>
      </c>
      <c r="F190" s="11" t="s">
        <v>33</v>
      </c>
      <c r="G190" s="10" t="s">
        <v>145</v>
      </c>
      <c r="H190" s="13" t="s">
        <v>50</v>
      </c>
      <c r="I190" s="14">
        <v>1.82</v>
      </c>
      <c r="J190" s="14">
        <v>1.68</v>
      </c>
      <c r="K190" s="14">
        <v>1.21</v>
      </c>
      <c r="L190" s="15">
        <v>14121988.199999999</v>
      </c>
      <c r="M190" s="16">
        <v>5011522.68</v>
      </c>
      <c r="N190" s="10">
        <v>0</v>
      </c>
      <c r="O190" s="10">
        <v>0</v>
      </c>
      <c r="P190" s="10">
        <v>0</v>
      </c>
      <c r="Q190" s="17" t="s">
        <v>30</v>
      </c>
      <c r="R190" s="10">
        <v>0</v>
      </c>
      <c r="S190" s="18">
        <v>6823489.5800000001</v>
      </c>
      <c r="T190" s="19">
        <v>3721052.87</v>
      </c>
      <c r="U190" s="20">
        <v>1.9008696868348298</v>
      </c>
      <c r="V190" s="20">
        <v>1.7647729006251944</v>
      </c>
      <c r="W190" s="20">
        <v>1.293643863384627</v>
      </c>
      <c r="X190" s="21">
        <v>15585825.329999998</v>
      </c>
      <c r="Y190" s="22">
        <v>6475359.8100000024</v>
      </c>
      <c r="Z190" s="23">
        <v>0</v>
      </c>
      <c r="AA190" s="23">
        <v>0</v>
      </c>
      <c r="AB190" s="23">
        <v>0</v>
      </c>
      <c r="AC190" s="24" t="s">
        <v>30</v>
      </c>
      <c r="AD190" s="23">
        <v>0</v>
      </c>
      <c r="AE190" s="25">
        <v>8287326.7100000083</v>
      </c>
      <c r="AF190" s="26">
        <v>5184890</v>
      </c>
      <c r="AG190" s="27">
        <v>1463837.13</v>
      </c>
    </row>
    <row r="191" spans="1:33" hidden="1">
      <c r="A191" s="10">
        <v>189</v>
      </c>
      <c r="B191" s="10">
        <v>3</v>
      </c>
      <c r="C191" s="11" t="s">
        <v>502</v>
      </c>
      <c r="D191" s="12" t="s">
        <v>514</v>
      </c>
      <c r="E191" s="11" t="s">
        <v>515</v>
      </c>
      <c r="F191" s="11" t="s">
        <v>33</v>
      </c>
      <c r="G191" s="10" t="s">
        <v>167</v>
      </c>
      <c r="H191" s="13" t="s">
        <v>50</v>
      </c>
      <c r="I191" s="14">
        <v>2.41</v>
      </c>
      <c r="J191" s="14">
        <v>2.13</v>
      </c>
      <c r="K191" s="14">
        <v>1.88</v>
      </c>
      <c r="L191" s="15">
        <v>10170008.529999999</v>
      </c>
      <c r="M191" s="16">
        <v>8621726.1199999992</v>
      </c>
      <c r="N191" s="10">
        <v>0</v>
      </c>
      <c r="O191" s="10">
        <v>0</v>
      </c>
      <c r="P191" s="10">
        <v>0</v>
      </c>
      <c r="Q191" s="17" t="s">
        <v>30</v>
      </c>
      <c r="R191" s="10">
        <v>0</v>
      </c>
      <c r="S191" s="18">
        <v>12012867.35</v>
      </c>
      <c r="T191" s="19">
        <v>6661634.5199999996</v>
      </c>
      <c r="U191" s="20">
        <v>2.5336300828776031</v>
      </c>
      <c r="V191" s="20">
        <v>2.2606870733438234</v>
      </c>
      <c r="W191" s="20">
        <v>2.011435478526967</v>
      </c>
      <c r="X191" s="21">
        <v>11087998.01</v>
      </c>
      <c r="Y191" s="22">
        <v>9539715.6000000089</v>
      </c>
      <c r="Z191" s="23">
        <v>0</v>
      </c>
      <c r="AA191" s="23">
        <v>0</v>
      </c>
      <c r="AB191" s="23">
        <v>0</v>
      </c>
      <c r="AC191" s="24" t="s">
        <v>30</v>
      </c>
      <c r="AD191" s="23">
        <v>0</v>
      </c>
      <c r="AE191" s="25">
        <v>12930856.829999998</v>
      </c>
      <c r="AF191" s="26">
        <v>7579624</v>
      </c>
      <c r="AG191" s="27">
        <v>917989.48</v>
      </c>
    </row>
    <row r="192" spans="1:33" hidden="1">
      <c r="A192" s="10">
        <v>190</v>
      </c>
      <c r="B192" s="10">
        <v>3</v>
      </c>
      <c r="C192" s="11" t="s">
        <v>502</v>
      </c>
      <c r="D192" s="12" t="s">
        <v>516</v>
      </c>
      <c r="E192" s="11" t="s">
        <v>517</v>
      </c>
      <c r="F192" s="11" t="s">
        <v>33</v>
      </c>
      <c r="G192" s="10" t="s">
        <v>518</v>
      </c>
      <c r="H192" s="13" t="s">
        <v>50</v>
      </c>
      <c r="I192" s="14">
        <v>1.07</v>
      </c>
      <c r="J192" s="14">
        <v>0.99</v>
      </c>
      <c r="K192" s="14">
        <v>0.79</v>
      </c>
      <c r="L192" s="15">
        <v>1246446.1200000001</v>
      </c>
      <c r="M192" s="16">
        <v>7991706</v>
      </c>
      <c r="N192" s="10">
        <v>3</v>
      </c>
      <c r="O192" s="10">
        <v>0</v>
      </c>
      <c r="P192" s="10">
        <v>0</v>
      </c>
      <c r="Q192" s="17" t="s">
        <v>30</v>
      </c>
      <c r="R192" s="10">
        <v>3</v>
      </c>
      <c r="S192" s="18">
        <v>10282013.710000001</v>
      </c>
      <c r="T192" s="19">
        <v>-3446072.38</v>
      </c>
      <c r="U192" s="20">
        <v>1.1350170360110285</v>
      </c>
      <c r="V192" s="20">
        <v>1.0470323223649032</v>
      </c>
      <c r="W192" s="20">
        <v>0.85459902475773009</v>
      </c>
      <c r="X192" s="21">
        <v>2290312.1699999981</v>
      </c>
      <c r="Y192" s="22">
        <v>9035572.049999997</v>
      </c>
      <c r="Z192" s="23">
        <v>1</v>
      </c>
      <c r="AA192" s="23">
        <v>0</v>
      </c>
      <c r="AB192" s="23">
        <v>0</v>
      </c>
      <c r="AC192" s="24" t="s">
        <v>30</v>
      </c>
      <c r="AD192" s="23">
        <v>1</v>
      </c>
      <c r="AE192" s="25">
        <v>11325879.760000005</v>
      </c>
      <c r="AF192" s="26">
        <v>-2402206.33</v>
      </c>
      <c r="AG192" s="27">
        <v>1043866.0499999999</v>
      </c>
    </row>
    <row r="193" spans="1:33" hidden="1">
      <c r="A193" s="10">
        <v>191</v>
      </c>
      <c r="B193" s="10">
        <v>3</v>
      </c>
      <c r="C193" s="11" t="s">
        <v>502</v>
      </c>
      <c r="D193" s="12" t="s">
        <v>519</v>
      </c>
      <c r="E193" s="11" t="s">
        <v>520</v>
      </c>
      <c r="F193" s="11" t="s">
        <v>33</v>
      </c>
      <c r="G193" s="10" t="s">
        <v>521</v>
      </c>
      <c r="H193" s="13" t="s">
        <v>46</v>
      </c>
      <c r="I193" s="14">
        <v>2.4300000000000002</v>
      </c>
      <c r="J193" s="14">
        <v>2.11</v>
      </c>
      <c r="K193" s="14">
        <v>1.63</v>
      </c>
      <c r="L193" s="15">
        <v>35413647.619999997</v>
      </c>
      <c r="M193" s="16">
        <v>27841439.93</v>
      </c>
      <c r="N193" s="10">
        <v>0</v>
      </c>
      <c r="O193" s="10">
        <v>0</v>
      </c>
      <c r="P193" s="10">
        <v>0</v>
      </c>
      <c r="Q193" s="17" t="s">
        <v>30</v>
      </c>
      <c r="R193" s="10">
        <v>0</v>
      </c>
      <c r="S193" s="18">
        <v>38766217.189999998</v>
      </c>
      <c r="T193" s="19">
        <v>15558325.859999999</v>
      </c>
      <c r="U193" s="20">
        <v>2.5847651641498652</v>
      </c>
      <c r="V193" s="20">
        <v>2.2618444910579929</v>
      </c>
      <c r="W193" s="20">
        <v>1.7832223957785491</v>
      </c>
      <c r="X193" s="21">
        <v>39256822.579999998</v>
      </c>
      <c r="Y193" s="22">
        <v>31684614.889999956</v>
      </c>
      <c r="Z193" s="23">
        <v>0</v>
      </c>
      <c r="AA193" s="23">
        <v>0</v>
      </c>
      <c r="AB193" s="23">
        <v>0</v>
      </c>
      <c r="AC193" s="24" t="s">
        <v>30</v>
      </c>
      <c r="AD193" s="23">
        <v>0</v>
      </c>
      <c r="AE193" s="25">
        <v>42609392.150000006</v>
      </c>
      <c r="AF193" s="26">
        <v>19401500.82</v>
      </c>
      <c r="AG193" s="27">
        <v>3843174.9599999995</v>
      </c>
    </row>
    <row r="194" spans="1:33" hidden="1">
      <c r="A194" s="10">
        <v>192</v>
      </c>
      <c r="B194" s="10">
        <v>3</v>
      </c>
      <c r="C194" s="11" t="s">
        <v>502</v>
      </c>
      <c r="D194" s="12" t="s">
        <v>522</v>
      </c>
      <c r="E194" s="11" t="s">
        <v>523</v>
      </c>
      <c r="F194" s="11" t="s">
        <v>33</v>
      </c>
      <c r="G194" s="10" t="s">
        <v>69</v>
      </c>
      <c r="H194" s="13" t="s">
        <v>42</v>
      </c>
      <c r="I194" s="14">
        <v>1.78</v>
      </c>
      <c r="J194" s="14">
        <v>1.57</v>
      </c>
      <c r="K194" s="14">
        <v>1.42</v>
      </c>
      <c r="L194" s="15">
        <v>6747933.8600000003</v>
      </c>
      <c r="M194" s="16">
        <v>12561667.720000001</v>
      </c>
      <c r="N194" s="10">
        <v>0</v>
      </c>
      <c r="O194" s="10">
        <v>0</v>
      </c>
      <c r="P194" s="10">
        <v>0</v>
      </c>
      <c r="Q194" s="17" t="s">
        <v>30</v>
      </c>
      <c r="R194" s="10">
        <v>0</v>
      </c>
      <c r="S194" s="18">
        <v>4867855.88</v>
      </c>
      <c r="T194" s="19">
        <v>3625979.33</v>
      </c>
      <c r="U194" s="20">
        <v>1.8777772196231886</v>
      </c>
      <c r="V194" s="20">
        <v>1.6637249272917498</v>
      </c>
      <c r="W194" s="20">
        <v>1.5162224606058059</v>
      </c>
      <c r="X194" s="21">
        <v>7579434.3699999992</v>
      </c>
      <c r="Y194" s="22">
        <v>13393168.230000004</v>
      </c>
      <c r="Z194" s="23">
        <v>0</v>
      </c>
      <c r="AA194" s="23">
        <v>0</v>
      </c>
      <c r="AB194" s="23">
        <v>0</v>
      </c>
      <c r="AC194" s="24" t="s">
        <v>30</v>
      </c>
      <c r="AD194" s="23">
        <v>0</v>
      </c>
      <c r="AE194" s="25">
        <v>5699356.3900000155</v>
      </c>
      <c r="AF194" s="26">
        <v>4457479.84</v>
      </c>
      <c r="AG194" s="27">
        <v>831500.51</v>
      </c>
    </row>
    <row r="195" spans="1:33" hidden="1">
      <c r="A195" s="10">
        <v>193</v>
      </c>
      <c r="B195" s="10">
        <v>3</v>
      </c>
      <c r="C195" s="11" t="s">
        <v>502</v>
      </c>
      <c r="D195" s="12" t="s">
        <v>524</v>
      </c>
      <c r="E195" s="11" t="s">
        <v>525</v>
      </c>
      <c r="F195" s="11" t="s">
        <v>33</v>
      </c>
      <c r="G195" s="10" t="s">
        <v>84</v>
      </c>
      <c r="H195" s="13" t="s">
        <v>451</v>
      </c>
      <c r="I195" s="14">
        <v>2.76</v>
      </c>
      <c r="J195" s="14">
        <v>2.62</v>
      </c>
      <c r="K195" s="14">
        <v>2.44</v>
      </c>
      <c r="L195" s="15">
        <v>7857619.5800000001</v>
      </c>
      <c r="M195" s="16">
        <v>2606877.2200000002</v>
      </c>
      <c r="N195" s="10">
        <v>0</v>
      </c>
      <c r="O195" s="10">
        <v>0</v>
      </c>
      <c r="P195" s="10">
        <v>0</v>
      </c>
      <c r="Q195" s="17" t="s">
        <v>30</v>
      </c>
      <c r="R195" s="10">
        <v>0</v>
      </c>
      <c r="S195" s="18">
        <v>5339768.28</v>
      </c>
      <c r="T195" s="19">
        <v>6418250.8099999996</v>
      </c>
      <c r="U195" s="20">
        <v>2.7626466209452398</v>
      </c>
      <c r="V195" s="20">
        <v>2.6191905478768103</v>
      </c>
      <c r="W195" s="20">
        <v>2.4397627662480383</v>
      </c>
      <c r="X195" s="21">
        <v>7857619.5799999991</v>
      </c>
      <c r="Y195" s="22">
        <v>2606877.2199999988</v>
      </c>
      <c r="Z195" s="23">
        <v>0</v>
      </c>
      <c r="AA195" s="23">
        <v>0</v>
      </c>
      <c r="AB195" s="23">
        <v>0</v>
      </c>
      <c r="AC195" s="24" t="s">
        <v>30</v>
      </c>
      <c r="AD195" s="23">
        <v>0</v>
      </c>
      <c r="AE195" s="25">
        <v>5339768.2800000012</v>
      </c>
      <c r="AF195" s="26">
        <v>6418250.8099999996</v>
      </c>
      <c r="AG195" s="27">
        <v>0</v>
      </c>
    </row>
    <row r="196" spans="1:33" hidden="1">
      <c r="A196" s="10">
        <v>194</v>
      </c>
      <c r="B196" s="10">
        <v>3</v>
      </c>
      <c r="C196" s="11" t="s">
        <v>502</v>
      </c>
      <c r="D196" s="12" t="s">
        <v>526</v>
      </c>
      <c r="E196" s="11" t="s">
        <v>527</v>
      </c>
      <c r="F196" s="11" t="s">
        <v>33</v>
      </c>
      <c r="G196" s="10" t="s">
        <v>84</v>
      </c>
      <c r="H196" s="13" t="s">
        <v>85</v>
      </c>
      <c r="I196" s="14">
        <v>2.35</v>
      </c>
      <c r="J196" s="14">
        <v>2.17</v>
      </c>
      <c r="K196" s="14">
        <v>1.99</v>
      </c>
      <c r="L196" s="15">
        <v>5862465.21</v>
      </c>
      <c r="M196" s="16">
        <v>272756.17</v>
      </c>
      <c r="N196" s="10">
        <v>0</v>
      </c>
      <c r="O196" s="10">
        <v>0</v>
      </c>
      <c r="P196" s="10">
        <v>0</v>
      </c>
      <c r="Q196" s="17" t="s">
        <v>30</v>
      </c>
      <c r="R196" s="10">
        <v>0</v>
      </c>
      <c r="S196" s="18">
        <v>1745593.19</v>
      </c>
      <c r="T196" s="19">
        <v>4302458.58</v>
      </c>
      <c r="U196" s="20">
        <v>2.3524008996724768</v>
      </c>
      <c r="V196" s="20">
        <v>2.1693964511202668</v>
      </c>
      <c r="W196" s="20">
        <v>1.9931246990558529</v>
      </c>
      <c r="X196" s="21">
        <v>5862465.2100000009</v>
      </c>
      <c r="Y196" s="22">
        <v>272756.16999999434</v>
      </c>
      <c r="Z196" s="23">
        <v>0</v>
      </c>
      <c r="AA196" s="23">
        <v>0</v>
      </c>
      <c r="AB196" s="23">
        <v>0</v>
      </c>
      <c r="AC196" s="24" t="s">
        <v>30</v>
      </c>
      <c r="AD196" s="23">
        <v>0</v>
      </c>
      <c r="AE196" s="25">
        <v>1745593.1899999976</v>
      </c>
      <c r="AF196" s="26">
        <v>4302458.58</v>
      </c>
      <c r="AG196" s="27">
        <v>0</v>
      </c>
    </row>
    <row r="197" spans="1:33" hidden="1">
      <c r="A197" s="10">
        <v>195</v>
      </c>
      <c r="B197" s="10">
        <v>3</v>
      </c>
      <c r="C197" s="11" t="s">
        <v>502</v>
      </c>
      <c r="D197" s="12" t="s">
        <v>528</v>
      </c>
      <c r="E197" s="11" t="s">
        <v>529</v>
      </c>
      <c r="F197" s="11" t="s">
        <v>33</v>
      </c>
      <c r="G197" s="10" t="s">
        <v>84</v>
      </c>
      <c r="H197" s="13" t="s">
        <v>85</v>
      </c>
      <c r="I197" s="14">
        <v>1.55</v>
      </c>
      <c r="J197" s="14">
        <v>1.46</v>
      </c>
      <c r="K197" s="14">
        <v>1.33</v>
      </c>
      <c r="L197" s="15">
        <v>4204569.87</v>
      </c>
      <c r="M197" s="16">
        <v>1294348.31</v>
      </c>
      <c r="N197" s="10">
        <v>0</v>
      </c>
      <c r="O197" s="10">
        <v>0</v>
      </c>
      <c r="P197" s="10">
        <v>0</v>
      </c>
      <c r="Q197" s="17" t="s">
        <v>30</v>
      </c>
      <c r="R197" s="10">
        <v>0</v>
      </c>
      <c r="S197" s="18">
        <v>4599037.33</v>
      </c>
      <c r="T197" s="19">
        <v>2433346.0299999998</v>
      </c>
      <c r="U197" s="20">
        <v>1.5546665549287286</v>
      </c>
      <c r="V197" s="20">
        <v>1.4616062325601689</v>
      </c>
      <c r="W197" s="20">
        <v>1.3341544020863423</v>
      </c>
      <c r="X197" s="21">
        <v>4204569.87</v>
      </c>
      <c r="Y197" s="22">
        <v>1294348.3099999949</v>
      </c>
      <c r="Z197" s="23">
        <v>0</v>
      </c>
      <c r="AA197" s="23">
        <v>0</v>
      </c>
      <c r="AB197" s="23">
        <v>0</v>
      </c>
      <c r="AC197" s="24" t="s">
        <v>30</v>
      </c>
      <c r="AD197" s="23">
        <v>0</v>
      </c>
      <c r="AE197" s="25">
        <v>4599037.3299999982</v>
      </c>
      <c r="AF197" s="26">
        <v>2433346.0300000003</v>
      </c>
      <c r="AG197" s="27">
        <v>0</v>
      </c>
    </row>
    <row r="198" spans="1:33" hidden="1">
      <c r="A198" s="10">
        <v>196</v>
      </c>
      <c r="B198" s="10">
        <v>3</v>
      </c>
      <c r="C198" s="11" t="s">
        <v>530</v>
      </c>
      <c r="D198" s="12" t="s">
        <v>531</v>
      </c>
      <c r="E198" s="11" t="s">
        <v>532</v>
      </c>
      <c r="F198" s="11" t="s">
        <v>93</v>
      </c>
      <c r="G198" s="10" t="s">
        <v>309</v>
      </c>
      <c r="H198" s="13" t="s">
        <v>199</v>
      </c>
      <c r="I198" s="14">
        <v>1.88</v>
      </c>
      <c r="J198" s="14">
        <v>1.4</v>
      </c>
      <c r="K198" s="14">
        <v>1</v>
      </c>
      <c r="L198" s="15">
        <v>136530911.93000001</v>
      </c>
      <c r="M198" s="16">
        <v>84384855.859999999</v>
      </c>
      <c r="N198" s="10">
        <v>0</v>
      </c>
      <c r="O198" s="10">
        <v>0</v>
      </c>
      <c r="P198" s="10">
        <v>0</v>
      </c>
      <c r="Q198" s="17" t="s">
        <v>30</v>
      </c>
      <c r="R198" s="10">
        <v>0</v>
      </c>
      <c r="S198" s="18">
        <v>69970265.109999999</v>
      </c>
      <c r="T198" s="19">
        <v>1826224.91</v>
      </c>
      <c r="U198" s="20">
        <v>1.9575041488201987</v>
      </c>
      <c r="V198" s="20">
        <v>1.4765721120165114</v>
      </c>
      <c r="W198" s="20">
        <v>1.0723505033070269</v>
      </c>
      <c r="X198" s="21">
        <v>148311311.61999997</v>
      </c>
      <c r="Y198" s="22">
        <v>96165255.550000072</v>
      </c>
      <c r="Z198" s="23">
        <v>0</v>
      </c>
      <c r="AA198" s="23">
        <v>0</v>
      </c>
      <c r="AB198" s="23">
        <v>0</v>
      </c>
      <c r="AC198" s="24" t="s">
        <v>30</v>
      </c>
      <c r="AD198" s="23">
        <v>0</v>
      </c>
      <c r="AE198" s="25">
        <v>81750664.800000072</v>
      </c>
      <c r="AF198" s="26">
        <v>13606624.600000024</v>
      </c>
      <c r="AG198" s="27">
        <v>11780399.689999999</v>
      </c>
    </row>
    <row r="199" spans="1:33" hidden="1">
      <c r="A199" s="10">
        <v>197</v>
      </c>
      <c r="B199" s="10">
        <v>3</v>
      </c>
      <c r="C199" s="11" t="s">
        <v>530</v>
      </c>
      <c r="D199" s="12" t="s">
        <v>533</v>
      </c>
      <c r="E199" s="11" t="s">
        <v>534</v>
      </c>
      <c r="F199" s="11" t="s">
        <v>33</v>
      </c>
      <c r="G199" s="10" t="s">
        <v>350</v>
      </c>
      <c r="H199" s="13" t="s">
        <v>50</v>
      </c>
      <c r="I199" s="14">
        <v>9.69</v>
      </c>
      <c r="J199" s="14">
        <v>8.8800000000000008</v>
      </c>
      <c r="K199" s="14">
        <v>7.74</v>
      </c>
      <c r="L199" s="15">
        <v>71830557.989999995</v>
      </c>
      <c r="M199" s="16">
        <v>9147289.0899999999</v>
      </c>
      <c r="N199" s="10">
        <v>0</v>
      </c>
      <c r="O199" s="10">
        <v>0</v>
      </c>
      <c r="P199" s="10">
        <v>0</v>
      </c>
      <c r="Q199" s="17" t="s">
        <v>30</v>
      </c>
      <c r="R199" s="10">
        <v>0</v>
      </c>
      <c r="S199" s="18">
        <v>7834885.04</v>
      </c>
      <c r="T199" s="19">
        <v>55712302.119999997</v>
      </c>
      <c r="U199" s="20">
        <v>9.8425771152826957</v>
      </c>
      <c r="V199" s="20">
        <v>9.0337095599874822</v>
      </c>
      <c r="W199" s="20">
        <v>7.8981188022133901</v>
      </c>
      <c r="X199" s="21">
        <v>73098942.849999994</v>
      </c>
      <c r="Y199" s="22">
        <v>10415673.950000018</v>
      </c>
      <c r="Z199" s="23">
        <v>0</v>
      </c>
      <c r="AA199" s="23">
        <v>0</v>
      </c>
      <c r="AB199" s="23">
        <v>0</v>
      </c>
      <c r="AC199" s="24" t="s">
        <v>30</v>
      </c>
      <c r="AD199" s="23">
        <v>0</v>
      </c>
      <c r="AE199" s="25">
        <v>9103269.900000006</v>
      </c>
      <c r="AF199" s="26">
        <v>56980686.979999997</v>
      </c>
      <c r="AG199" s="27">
        <v>1268384.8599999999</v>
      </c>
    </row>
    <row r="200" spans="1:33" hidden="1">
      <c r="A200" s="10">
        <v>198</v>
      </c>
      <c r="B200" s="10">
        <v>3</v>
      </c>
      <c r="C200" s="11" t="s">
        <v>530</v>
      </c>
      <c r="D200" s="12" t="s">
        <v>535</v>
      </c>
      <c r="E200" s="11" t="s">
        <v>536</v>
      </c>
      <c r="F200" s="11" t="s">
        <v>33</v>
      </c>
      <c r="G200" s="10" t="s">
        <v>289</v>
      </c>
      <c r="H200" s="13" t="s">
        <v>42</v>
      </c>
      <c r="I200" s="14">
        <v>2.66</v>
      </c>
      <c r="J200" s="14">
        <v>2.44</v>
      </c>
      <c r="K200" s="14">
        <v>2.06</v>
      </c>
      <c r="L200" s="15">
        <v>15424737.789999999</v>
      </c>
      <c r="M200" s="16">
        <v>1640518.27</v>
      </c>
      <c r="N200" s="10">
        <v>0</v>
      </c>
      <c r="O200" s="10">
        <v>0</v>
      </c>
      <c r="P200" s="10">
        <v>0</v>
      </c>
      <c r="Q200" s="17" t="s">
        <v>30</v>
      </c>
      <c r="R200" s="10">
        <v>0</v>
      </c>
      <c r="S200" s="18">
        <v>6261700.0499999998</v>
      </c>
      <c r="T200" s="19">
        <v>9793884.3200000003</v>
      </c>
      <c r="U200" s="20">
        <v>2.7250956425835846</v>
      </c>
      <c r="V200" s="20">
        <v>2.5072241756702893</v>
      </c>
      <c r="W200" s="20">
        <v>2.1244468130809944</v>
      </c>
      <c r="X200" s="21">
        <v>16045616.539999999</v>
      </c>
      <c r="Y200" s="22">
        <v>2261397.0199999958</v>
      </c>
      <c r="Z200" s="23">
        <v>0</v>
      </c>
      <c r="AA200" s="23">
        <v>0</v>
      </c>
      <c r="AB200" s="23">
        <v>0</v>
      </c>
      <c r="AC200" s="24" t="s">
        <v>30</v>
      </c>
      <c r="AD200" s="23">
        <v>0</v>
      </c>
      <c r="AE200" s="25">
        <v>6882578.8000000119</v>
      </c>
      <c r="AF200" s="26">
        <v>10414763.07</v>
      </c>
      <c r="AG200" s="27">
        <v>620878.75</v>
      </c>
    </row>
    <row r="201" spans="1:33" hidden="1">
      <c r="A201" s="10">
        <v>199</v>
      </c>
      <c r="B201" s="10">
        <v>3</v>
      </c>
      <c r="C201" s="11" t="s">
        <v>530</v>
      </c>
      <c r="D201" s="12" t="s">
        <v>537</v>
      </c>
      <c r="E201" s="11" t="s">
        <v>538</v>
      </c>
      <c r="F201" s="11" t="s">
        <v>33</v>
      </c>
      <c r="G201" s="10" t="s">
        <v>350</v>
      </c>
      <c r="H201" s="13" t="s">
        <v>79</v>
      </c>
      <c r="I201" s="14">
        <v>2.62</v>
      </c>
      <c r="J201" s="14">
        <v>2.0699999999999998</v>
      </c>
      <c r="K201" s="14">
        <v>1.25</v>
      </c>
      <c r="L201" s="15">
        <v>23351833.670000002</v>
      </c>
      <c r="M201" s="16">
        <v>1830988.47</v>
      </c>
      <c r="N201" s="10">
        <v>0</v>
      </c>
      <c r="O201" s="10">
        <v>0</v>
      </c>
      <c r="P201" s="10">
        <v>0</v>
      </c>
      <c r="Q201" s="17" t="s">
        <v>30</v>
      </c>
      <c r="R201" s="10">
        <v>0</v>
      </c>
      <c r="S201" s="18">
        <v>11586877.060000001</v>
      </c>
      <c r="T201" s="19">
        <v>4540670.83</v>
      </c>
      <c r="U201" s="20">
        <v>2.7581120515306559</v>
      </c>
      <c r="V201" s="20">
        <v>2.2030653238408857</v>
      </c>
      <c r="W201" s="20">
        <v>1.3804309813163647</v>
      </c>
      <c r="X201" s="21">
        <v>25278344.889999997</v>
      </c>
      <c r="Y201" s="22">
        <v>3757499.6899999976</v>
      </c>
      <c r="Z201" s="23">
        <v>0</v>
      </c>
      <c r="AA201" s="23">
        <v>0</v>
      </c>
      <c r="AB201" s="23">
        <v>0</v>
      </c>
      <c r="AC201" s="24" t="s">
        <v>30</v>
      </c>
      <c r="AD201" s="23">
        <v>0</v>
      </c>
      <c r="AE201" s="25">
        <v>13513388.280000001</v>
      </c>
      <c r="AF201" s="26">
        <v>6467182.0500000007</v>
      </c>
      <c r="AG201" s="27">
        <v>1926511.2199999997</v>
      </c>
    </row>
    <row r="202" spans="1:33" hidden="1">
      <c r="A202" s="10">
        <v>200</v>
      </c>
      <c r="B202" s="10">
        <v>3</v>
      </c>
      <c r="C202" s="11" t="s">
        <v>530</v>
      </c>
      <c r="D202" s="12" t="s">
        <v>539</v>
      </c>
      <c r="E202" s="11" t="s">
        <v>540</v>
      </c>
      <c r="F202" s="11" t="s">
        <v>33</v>
      </c>
      <c r="G202" s="10" t="s">
        <v>155</v>
      </c>
      <c r="H202" s="13" t="s">
        <v>85</v>
      </c>
      <c r="I202" s="14">
        <v>2.99</v>
      </c>
      <c r="J202" s="14">
        <v>2.84</v>
      </c>
      <c r="K202" s="14">
        <v>2.5</v>
      </c>
      <c r="L202" s="15">
        <v>8497835.8900000006</v>
      </c>
      <c r="M202" s="16">
        <v>2060218.22</v>
      </c>
      <c r="N202" s="10">
        <v>0</v>
      </c>
      <c r="O202" s="10">
        <v>0</v>
      </c>
      <c r="P202" s="10">
        <v>0</v>
      </c>
      <c r="Q202" s="17" t="s">
        <v>30</v>
      </c>
      <c r="R202" s="10">
        <v>0</v>
      </c>
      <c r="S202" s="18">
        <v>2862756.64</v>
      </c>
      <c r="T202" s="19">
        <v>6396504.0599999996</v>
      </c>
      <c r="U202" s="20">
        <v>3.0408925965696119</v>
      </c>
      <c r="V202" s="20">
        <v>2.8945994175652419</v>
      </c>
      <c r="W202" s="20">
        <v>2.5538627173229864</v>
      </c>
      <c r="X202" s="21">
        <v>8723496.25</v>
      </c>
      <c r="Y202" s="22">
        <v>2285878.5799999982</v>
      </c>
      <c r="Z202" s="23">
        <v>0</v>
      </c>
      <c r="AA202" s="23">
        <v>0</v>
      </c>
      <c r="AB202" s="23">
        <v>0</v>
      </c>
      <c r="AC202" s="24" t="s">
        <v>30</v>
      </c>
      <c r="AD202" s="23">
        <v>0</v>
      </c>
      <c r="AE202" s="25">
        <v>3088417</v>
      </c>
      <c r="AF202" s="26">
        <v>6622164.4199999999</v>
      </c>
      <c r="AG202" s="27">
        <v>225660.36</v>
      </c>
    </row>
    <row r="203" spans="1:33" hidden="1">
      <c r="A203" s="10">
        <v>201</v>
      </c>
      <c r="B203" s="10">
        <v>3</v>
      </c>
      <c r="C203" s="11" t="s">
        <v>530</v>
      </c>
      <c r="D203" s="12" t="s">
        <v>541</v>
      </c>
      <c r="E203" s="11" t="s">
        <v>542</v>
      </c>
      <c r="F203" s="11" t="s">
        <v>33</v>
      </c>
      <c r="G203" s="10" t="s">
        <v>57</v>
      </c>
      <c r="H203" s="13" t="s">
        <v>50</v>
      </c>
      <c r="I203" s="14">
        <v>1.76</v>
      </c>
      <c r="J203" s="14">
        <v>1.58</v>
      </c>
      <c r="K203" s="14">
        <v>1.22</v>
      </c>
      <c r="L203" s="15">
        <v>16570991.84</v>
      </c>
      <c r="M203" s="16">
        <v>11897513.07</v>
      </c>
      <c r="N203" s="10">
        <v>0</v>
      </c>
      <c r="O203" s="10">
        <v>0</v>
      </c>
      <c r="P203" s="10">
        <v>0</v>
      </c>
      <c r="Q203" s="17" t="s">
        <v>30</v>
      </c>
      <c r="R203" s="10">
        <v>0</v>
      </c>
      <c r="S203" s="18">
        <v>14710401.75</v>
      </c>
      <c r="T203" s="19">
        <v>4895901.13</v>
      </c>
      <c r="U203" s="20">
        <v>1.8094261714871085</v>
      </c>
      <c r="V203" s="20">
        <v>1.6386261600366689</v>
      </c>
      <c r="W203" s="20">
        <v>1.2772070888686073</v>
      </c>
      <c r="X203" s="21">
        <v>17756078.809999999</v>
      </c>
      <c r="Y203" s="22">
        <v>13082600.039999992</v>
      </c>
      <c r="Z203" s="23">
        <v>0</v>
      </c>
      <c r="AA203" s="23">
        <v>0</v>
      </c>
      <c r="AB203" s="23">
        <v>0</v>
      </c>
      <c r="AC203" s="24" t="s">
        <v>30</v>
      </c>
      <c r="AD203" s="23">
        <v>0</v>
      </c>
      <c r="AE203" s="25">
        <v>15895488.719999999</v>
      </c>
      <c r="AF203" s="26">
        <v>6080988.0999999978</v>
      </c>
      <c r="AG203" s="27">
        <v>1185086.97</v>
      </c>
    </row>
    <row r="204" spans="1:33" hidden="1">
      <c r="A204" s="10">
        <v>202</v>
      </c>
      <c r="B204" s="10">
        <v>3</v>
      </c>
      <c r="C204" s="11" t="s">
        <v>530</v>
      </c>
      <c r="D204" s="12" t="s">
        <v>543</v>
      </c>
      <c r="E204" s="11" t="s">
        <v>544</v>
      </c>
      <c r="F204" s="11" t="s">
        <v>33</v>
      </c>
      <c r="G204" s="10" t="s">
        <v>49</v>
      </c>
      <c r="H204" s="13" t="s">
        <v>50</v>
      </c>
      <c r="I204" s="14">
        <v>2.56</v>
      </c>
      <c r="J204" s="14">
        <v>2.3199999999999998</v>
      </c>
      <c r="K204" s="14">
        <v>1.65</v>
      </c>
      <c r="L204" s="15">
        <v>13721664.800000001</v>
      </c>
      <c r="M204" s="16">
        <v>12988338.140000001</v>
      </c>
      <c r="N204" s="10">
        <v>0</v>
      </c>
      <c r="O204" s="10">
        <v>0</v>
      </c>
      <c r="P204" s="10">
        <v>0</v>
      </c>
      <c r="Q204" s="17" t="s">
        <v>30</v>
      </c>
      <c r="R204" s="10">
        <v>0</v>
      </c>
      <c r="S204" s="18">
        <v>11807631.67</v>
      </c>
      <c r="T204" s="19">
        <v>5480337.2300000004</v>
      </c>
      <c r="U204" s="20">
        <v>2.7304771386205338</v>
      </c>
      <c r="V204" s="20">
        <v>2.4882238474485971</v>
      </c>
      <c r="W204" s="20">
        <v>1.8227560427298621</v>
      </c>
      <c r="X204" s="21">
        <v>15207872.670000002</v>
      </c>
      <c r="Y204" s="22">
        <v>14474546.00999999</v>
      </c>
      <c r="Z204" s="23">
        <v>0</v>
      </c>
      <c r="AA204" s="23">
        <v>0</v>
      </c>
      <c r="AB204" s="23">
        <v>0</v>
      </c>
      <c r="AC204" s="24" t="s">
        <v>30</v>
      </c>
      <c r="AD204" s="23">
        <v>0</v>
      </c>
      <c r="AE204" s="25">
        <v>13293839.540000007</v>
      </c>
      <c r="AF204" s="26">
        <v>6966545.1000000015</v>
      </c>
      <c r="AG204" s="27">
        <v>1486207.87</v>
      </c>
    </row>
    <row r="205" spans="1:33" hidden="1">
      <c r="A205" s="10">
        <v>203</v>
      </c>
      <c r="B205" s="10">
        <v>3</v>
      </c>
      <c r="C205" s="11" t="s">
        <v>530</v>
      </c>
      <c r="D205" s="12" t="s">
        <v>545</v>
      </c>
      <c r="E205" s="11" t="s">
        <v>546</v>
      </c>
      <c r="F205" s="11" t="s">
        <v>33</v>
      </c>
      <c r="G205" s="10" t="s">
        <v>41</v>
      </c>
      <c r="H205" s="13" t="s">
        <v>42</v>
      </c>
      <c r="I205" s="14">
        <v>2.71</v>
      </c>
      <c r="J205" s="14">
        <v>2.52</v>
      </c>
      <c r="K205" s="14">
        <v>2.12</v>
      </c>
      <c r="L205" s="15">
        <v>13131385.449999999</v>
      </c>
      <c r="M205" s="16">
        <v>4386130.9000000004</v>
      </c>
      <c r="N205" s="10">
        <v>0</v>
      </c>
      <c r="O205" s="10">
        <v>0</v>
      </c>
      <c r="P205" s="10">
        <v>0</v>
      </c>
      <c r="Q205" s="17" t="s">
        <v>30</v>
      </c>
      <c r="R205" s="10">
        <v>0</v>
      </c>
      <c r="S205" s="18">
        <v>6479096.25</v>
      </c>
      <c r="T205" s="19">
        <v>8590424.7899999991</v>
      </c>
      <c r="U205" s="20">
        <v>2.7921342341780973</v>
      </c>
      <c r="V205" s="20">
        <v>2.6001426812684527</v>
      </c>
      <c r="W205" s="20">
        <v>2.2007080254708011</v>
      </c>
      <c r="X205" s="21">
        <v>13759896.380000003</v>
      </c>
      <c r="Y205" s="22">
        <v>5014641.8299999982</v>
      </c>
      <c r="Z205" s="23">
        <v>0</v>
      </c>
      <c r="AA205" s="23">
        <v>0</v>
      </c>
      <c r="AB205" s="23">
        <v>0</v>
      </c>
      <c r="AC205" s="24" t="s">
        <v>30</v>
      </c>
      <c r="AD205" s="23">
        <v>0</v>
      </c>
      <c r="AE205" s="25">
        <v>7107607.1800000072</v>
      </c>
      <c r="AF205" s="26">
        <v>9218935.7200000025</v>
      </c>
      <c r="AG205" s="27">
        <v>628510.93000000005</v>
      </c>
    </row>
    <row r="206" spans="1:33" hidden="1">
      <c r="A206" s="10">
        <v>204</v>
      </c>
      <c r="B206" s="10">
        <v>4</v>
      </c>
      <c r="C206" s="11" t="s">
        <v>547</v>
      </c>
      <c r="D206" s="12" t="s">
        <v>548</v>
      </c>
      <c r="E206" s="11" t="s">
        <v>549</v>
      </c>
      <c r="F206" s="11" t="s">
        <v>93</v>
      </c>
      <c r="G206" s="10" t="s">
        <v>550</v>
      </c>
      <c r="H206" s="13" t="s">
        <v>199</v>
      </c>
      <c r="I206" s="14">
        <v>1.33</v>
      </c>
      <c r="J206" s="14">
        <v>1.1299999999999999</v>
      </c>
      <c r="K206" s="14">
        <v>0.56999999999999995</v>
      </c>
      <c r="L206" s="15">
        <v>50049775.689999998</v>
      </c>
      <c r="M206" s="16">
        <v>13343102.59</v>
      </c>
      <c r="N206" s="10">
        <v>2</v>
      </c>
      <c r="O206" s="10">
        <v>0</v>
      </c>
      <c r="P206" s="10">
        <v>0</v>
      </c>
      <c r="Q206" s="17" t="s">
        <v>30</v>
      </c>
      <c r="R206" s="10">
        <v>2</v>
      </c>
      <c r="S206" s="18">
        <v>38203667.880000003</v>
      </c>
      <c r="T206" s="19">
        <v>-68380721.049999997</v>
      </c>
      <c r="U206" s="20">
        <v>1.3818442915960123</v>
      </c>
      <c r="V206" s="20">
        <v>1.1853411616420901</v>
      </c>
      <c r="W206" s="20">
        <v>0.62464560669854274</v>
      </c>
      <c r="X206" s="21">
        <v>58031535.599999994</v>
      </c>
      <c r="Y206" s="22">
        <v>21324862.5</v>
      </c>
      <c r="Z206" s="23">
        <v>2</v>
      </c>
      <c r="AA206" s="23">
        <v>0</v>
      </c>
      <c r="AB206" s="23">
        <v>0</v>
      </c>
      <c r="AC206" s="24" t="s">
        <v>30</v>
      </c>
      <c r="AD206" s="23">
        <v>2</v>
      </c>
      <c r="AE206" s="25">
        <v>46185427.789999962</v>
      </c>
      <c r="AF206" s="26">
        <v>-60398961.140000015</v>
      </c>
      <c r="AG206" s="27">
        <v>7981759.9100000001</v>
      </c>
    </row>
    <row r="207" spans="1:33" hidden="1">
      <c r="A207" s="10">
        <v>205</v>
      </c>
      <c r="B207" s="10">
        <v>4</v>
      </c>
      <c r="C207" s="11" t="s">
        <v>547</v>
      </c>
      <c r="D207" s="12" t="s">
        <v>551</v>
      </c>
      <c r="E207" s="11" t="s">
        <v>552</v>
      </c>
      <c r="F207" s="11" t="s">
        <v>33</v>
      </c>
      <c r="G207" s="10" t="s">
        <v>155</v>
      </c>
      <c r="H207" s="13" t="s">
        <v>85</v>
      </c>
      <c r="I207" s="14">
        <v>2.2799999999999998</v>
      </c>
      <c r="J207" s="14">
        <v>2.0299999999999998</v>
      </c>
      <c r="K207" s="14">
        <v>1.7</v>
      </c>
      <c r="L207" s="15">
        <v>12038231.49</v>
      </c>
      <c r="M207" s="16">
        <v>568399.5</v>
      </c>
      <c r="N207" s="10">
        <v>0</v>
      </c>
      <c r="O207" s="10">
        <v>0</v>
      </c>
      <c r="P207" s="10">
        <v>0</v>
      </c>
      <c r="Q207" s="17" t="s">
        <v>30</v>
      </c>
      <c r="R207" s="10">
        <v>0</v>
      </c>
      <c r="S207" s="18">
        <v>4273942.87</v>
      </c>
      <c r="T207" s="19">
        <v>6567078.8700000001</v>
      </c>
      <c r="U207" s="20">
        <v>2.3049364150280689</v>
      </c>
      <c r="V207" s="20">
        <v>2.0508749446144638</v>
      </c>
      <c r="W207" s="20">
        <v>1.7247397375276075</v>
      </c>
      <c r="X207" s="21">
        <v>12240095.540000001</v>
      </c>
      <c r="Y207" s="22">
        <v>770263.54999999702</v>
      </c>
      <c r="Z207" s="23">
        <v>0</v>
      </c>
      <c r="AA207" s="23">
        <v>0</v>
      </c>
      <c r="AB207" s="23">
        <v>0</v>
      </c>
      <c r="AC207" s="24" t="s">
        <v>30</v>
      </c>
      <c r="AD207" s="23">
        <v>0</v>
      </c>
      <c r="AE207" s="25">
        <v>4475806.9200000018</v>
      </c>
      <c r="AF207" s="26">
        <v>6768942.9200000018</v>
      </c>
      <c r="AG207" s="27">
        <v>201864.05</v>
      </c>
    </row>
    <row r="208" spans="1:33" hidden="1">
      <c r="A208" s="10">
        <v>206</v>
      </c>
      <c r="B208" s="10">
        <v>4</v>
      </c>
      <c r="C208" s="11" t="s">
        <v>547</v>
      </c>
      <c r="D208" s="12" t="s">
        <v>553</v>
      </c>
      <c r="E208" s="11" t="s">
        <v>554</v>
      </c>
      <c r="F208" s="11" t="s">
        <v>33</v>
      </c>
      <c r="G208" s="10" t="s">
        <v>115</v>
      </c>
      <c r="H208" s="13" t="s">
        <v>50</v>
      </c>
      <c r="I208" s="14">
        <v>0.85</v>
      </c>
      <c r="J208" s="14">
        <v>0.66</v>
      </c>
      <c r="K208" s="14">
        <v>0.42</v>
      </c>
      <c r="L208" s="15">
        <v>-4402733.46</v>
      </c>
      <c r="M208" s="16">
        <v>353040.62</v>
      </c>
      <c r="N208" s="10">
        <v>3</v>
      </c>
      <c r="O208" s="10">
        <v>1</v>
      </c>
      <c r="P208" s="10">
        <v>2</v>
      </c>
      <c r="Q208" s="17">
        <v>149.6</v>
      </c>
      <c r="R208" s="10">
        <v>6</v>
      </c>
      <c r="S208" s="18">
        <v>-985016.17</v>
      </c>
      <c r="T208" s="19">
        <v>-17047701.66</v>
      </c>
      <c r="U208" s="20">
        <v>0.88557421691432148</v>
      </c>
      <c r="V208" s="20">
        <v>0.69942895525624271</v>
      </c>
      <c r="W208" s="20">
        <v>0.45578679189659815</v>
      </c>
      <c r="X208" s="21">
        <v>-3366572.1799999997</v>
      </c>
      <c r="Y208" s="22">
        <v>1389201.900000006</v>
      </c>
      <c r="Z208" s="23">
        <v>3</v>
      </c>
      <c r="AA208" s="23">
        <v>1</v>
      </c>
      <c r="AB208" s="23">
        <v>2</v>
      </c>
      <c r="AC208" s="24">
        <v>29</v>
      </c>
      <c r="AD208" s="23">
        <v>6</v>
      </c>
      <c r="AE208" s="25">
        <v>51145.110000014305</v>
      </c>
      <c r="AF208" s="26">
        <v>-16011540.380000001</v>
      </c>
      <c r="AG208" s="27">
        <v>1036161.2799999998</v>
      </c>
    </row>
    <row r="209" spans="1:33" hidden="1">
      <c r="A209" s="10">
        <v>207</v>
      </c>
      <c r="B209" s="10">
        <v>4</v>
      </c>
      <c r="C209" s="11" t="s">
        <v>547</v>
      </c>
      <c r="D209" s="12" t="s">
        <v>555</v>
      </c>
      <c r="E209" s="11" t="s">
        <v>556</v>
      </c>
      <c r="F209" s="11" t="s">
        <v>33</v>
      </c>
      <c r="G209" s="10" t="s">
        <v>118</v>
      </c>
      <c r="H209" s="13" t="s">
        <v>42</v>
      </c>
      <c r="I209" s="14">
        <v>0.74</v>
      </c>
      <c r="J209" s="14">
        <v>0.61</v>
      </c>
      <c r="K209" s="14">
        <v>0.38</v>
      </c>
      <c r="L209" s="15">
        <v>-5008896.4800000004</v>
      </c>
      <c r="M209" s="16">
        <v>317769.69</v>
      </c>
      <c r="N209" s="10">
        <v>3</v>
      </c>
      <c r="O209" s="10">
        <v>1</v>
      </c>
      <c r="P209" s="10">
        <v>2</v>
      </c>
      <c r="Q209" s="17">
        <v>189.1</v>
      </c>
      <c r="R209" s="10">
        <v>6</v>
      </c>
      <c r="S209" s="18">
        <v>7649106.0499999998</v>
      </c>
      <c r="T209" s="19">
        <v>-12052481.6</v>
      </c>
      <c r="U209" s="20">
        <v>0.77185694069717914</v>
      </c>
      <c r="V209" s="20">
        <v>0.64234402454195605</v>
      </c>
      <c r="W209" s="20">
        <v>0.4073808790714224</v>
      </c>
      <c r="X209" s="21">
        <v>-4408917.9700000007</v>
      </c>
      <c r="Y209" s="22">
        <v>917748.20000000298</v>
      </c>
      <c r="Z209" s="23">
        <v>3</v>
      </c>
      <c r="AA209" s="23">
        <v>1</v>
      </c>
      <c r="AB209" s="23">
        <v>2</v>
      </c>
      <c r="AC209" s="24">
        <v>57.6</v>
      </c>
      <c r="AD209" s="23">
        <v>6</v>
      </c>
      <c r="AE209" s="25">
        <v>8249084.5600000024</v>
      </c>
      <c r="AF209" s="26">
        <v>-11452503.09</v>
      </c>
      <c r="AG209" s="27">
        <v>599978.51</v>
      </c>
    </row>
    <row r="210" spans="1:33" hidden="1">
      <c r="A210" s="10">
        <v>208</v>
      </c>
      <c r="B210" s="10">
        <v>4</v>
      </c>
      <c r="C210" s="11" t="s">
        <v>557</v>
      </c>
      <c r="D210" s="12" t="s">
        <v>558</v>
      </c>
      <c r="E210" s="11" t="s">
        <v>559</v>
      </c>
      <c r="F210" s="11" t="s">
        <v>93</v>
      </c>
      <c r="G210" s="10" t="s">
        <v>560</v>
      </c>
      <c r="H210" s="13" t="s">
        <v>90</v>
      </c>
      <c r="I210" s="14">
        <v>0.96</v>
      </c>
      <c r="J210" s="14">
        <v>0.88</v>
      </c>
      <c r="K210" s="14">
        <v>0.56000000000000005</v>
      </c>
      <c r="L210" s="15">
        <v>-28323947.02</v>
      </c>
      <c r="M210" s="16">
        <v>-47493888.630000003</v>
      </c>
      <c r="N210" s="10">
        <v>3</v>
      </c>
      <c r="O210" s="10">
        <v>2</v>
      </c>
      <c r="P210" s="10">
        <v>2</v>
      </c>
      <c r="Q210" s="17" t="s">
        <v>30</v>
      </c>
      <c r="R210" s="10">
        <v>7</v>
      </c>
      <c r="S210" s="18">
        <v>86191815.099999994</v>
      </c>
      <c r="T210" s="19">
        <v>-292338497.68000001</v>
      </c>
      <c r="U210" s="20">
        <v>0.98301406135475056</v>
      </c>
      <c r="V210" s="20">
        <v>0.90239822375830325</v>
      </c>
      <c r="W210" s="20">
        <v>0.58894495142333236</v>
      </c>
      <c r="X210" s="21">
        <v>-11668173.049999952</v>
      </c>
      <c r="Y210" s="22">
        <v>-30838114.659999847</v>
      </c>
      <c r="Z210" s="23">
        <v>3</v>
      </c>
      <c r="AA210" s="23">
        <v>2</v>
      </c>
      <c r="AB210" s="23">
        <v>2</v>
      </c>
      <c r="AC210" s="24" t="s">
        <v>30</v>
      </c>
      <c r="AD210" s="23">
        <v>7</v>
      </c>
      <c r="AE210" s="25">
        <v>102847589.06999993</v>
      </c>
      <c r="AF210" s="26">
        <v>-275682723.71000004</v>
      </c>
      <c r="AG210" s="27">
        <v>16655773.969999999</v>
      </c>
    </row>
    <row r="211" spans="1:33" hidden="1">
      <c r="A211" s="10">
        <v>209</v>
      </c>
      <c r="B211" s="10">
        <v>4</v>
      </c>
      <c r="C211" s="11" t="s">
        <v>557</v>
      </c>
      <c r="D211" s="12" t="s">
        <v>561</v>
      </c>
      <c r="E211" s="11" t="s">
        <v>562</v>
      </c>
      <c r="F211" s="11" t="s">
        <v>33</v>
      </c>
      <c r="G211" s="10" t="s">
        <v>41</v>
      </c>
      <c r="H211" s="13" t="s">
        <v>35</v>
      </c>
      <c r="I211" s="14">
        <v>4.42</v>
      </c>
      <c r="J211" s="14">
        <v>4.17</v>
      </c>
      <c r="K211" s="14">
        <v>3.89</v>
      </c>
      <c r="L211" s="15">
        <v>135623189.53</v>
      </c>
      <c r="M211" s="16">
        <v>-9461141.7799999993</v>
      </c>
      <c r="N211" s="10">
        <v>0</v>
      </c>
      <c r="O211" s="10">
        <v>1</v>
      </c>
      <c r="P211" s="10">
        <v>0</v>
      </c>
      <c r="Q211" s="17">
        <v>172</v>
      </c>
      <c r="R211" s="10">
        <v>1</v>
      </c>
      <c r="S211" s="18">
        <v>16940615.690000001</v>
      </c>
      <c r="T211" s="19">
        <v>114575354.65000001</v>
      </c>
      <c r="U211" s="20">
        <v>4.4407390388379939</v>
      </c>
      <c r="V211" s="20">
        <v>4.1950894847546261</v>
      </c>
      <c r="W211" s="20">
        <v>3.9100815136515736</v>
      </c>
      <c r="X211" s="21">
        <v>136472402.09999999</v>
      </c>
      <c r="Y211" s="22">
        <v>-8611929.2099999785</v>
      </c>
      <c r="Z211" s="23">
        <v>0</v>
      </c>
      <c r="AA211" s="23">
        <v>1</v>
      </c>
      <c r="AB211" s="23">
        <v>0</v>
      </c>
      <c r="AC211" s="24">
        <v>190.1</v>
      </c>
      <c r="AD211" s="23">
        <v>1</v>
      </c>
      <c r="AE211" s="25">
        <v>17789828.26000002</v>
      </c>
      <c r="AF211" s="26">
        <v>115424567.22</v>
      </c>
      <c r="AG211" s="27">
        <v>849212.57</v>
      </c>
    </row>
    <row r="212" spans="1:33" hidden="1">
      <c r="A212" s="10">
        <v>210</v>
      </c>
      <c r="B212" s="10">
        <v>4</v>
      </c>
      <c r="C212" s="11" t="s">
        <v>557</v>
      </c>
      <c r="D212" s="12" t="s">
        <v>563</v>
      </c>
      <c r="E212" s="11" t="s">
        <v>564</v>
      </c>
      <c r="F212" s="11" t="s">
        <v>33</v>
      </c>
      <c r="G212" s="10" t="s">
        <v>118</v>
      </c>
      <c r="H212" s="13" t="s">
        <v>54</v>
      </c>
      <c r="I212" s="14">
        <v>1.61</v>
      </c>
      <c r="J212" s="14">
        <v>1.31</v>
      </c>
      <c r="K212" s="14">
        <v>1.1499999999999999</v>
      </c>
      <c r="L212" s="15">
        <v>34085319.969999999</v>
      </c>
      <c r="M212" s="16">
        <v>-2100635.23</v>
      </c>
      <c r="N212" s="10">
        <v>0</v>
      </c>
      <c r="O212" s="10">
        <v>1</v>
      </c>
      <c r="P212" s="10">
        <v>0</v>
      </c>
      <c r="Q212" s="17">
        <v>194.7</v>
      </c>
      <c r="R212" s="10">
        <v>1</v>
      </c>
      <c r="S212" s="18">
        <v>3887187.78</v>
      </c>
      <c r="T212" s="19">
        <v>7688370.6600000001</v>
      </c>
      <c r="U212" s="20">
        <v>1.6410508659364482</v>
      </c>
      <c r="V212" s="20">
        <v>1.3368426159196158</v>
      </c>
      <c r="W212" s="20">
        <v>1.1784728133387725</v>
      </c>
      <c r="X212" s="21">
        <v>35866706.920000009</v>
      </c>
      <c r="Y212" s="22">
        <v>-319248.28000003099</v>
      </c>
      <c r="Z212" s="23">
        <v>0</v>
      </c>
      <c r="AA212" s="23">
        <v>1</v>
      </c>
      <c r="AB212" s="23">
        <v>0</v>
      </c>
      <c r="AC212" s="24">
        <v>1348.1</v>
      </c>
      <c r="AD212" s="23">
        <v>1</v>
      </c>
      <c r="AE212" s="25">
        <v>5668574.7299999893</v>
      </c>
      <c r="AF212" s="26">
        <v>9469757.6100000069</v>
      </c>
      <c r="AG212" s="27">
        <v>1781386.9499999997</v>
      </c>
    </row>
    <row r="213" spans="1:33" hidden="1">
      <c r="A213" s="10">
        <v>211</v>
      </c>
      <c r="B213" s="10">
        <v>4</v>
      </c>
      <c r="C213" s="11" t="s">
        <v>557</v>
      </c>
      <c r="D213" s="12" t="s">
        <v>565</v>
      </c>
      <c r="E213" s="11" t="s">
        <v>566</v>
      </c>
      <c r="F213" s="11" t="s">
        <v>33</v>
      </c>
      <c r="G213" s="10" t="s">
        <v>139</v>
      </c>
      <c r="H213" s="13" t="s">
        <v>54</v>
      </c>
      <c r="I213" s="14">
        <v>1.07</v>
      </c>
      <c r="J213" s="14">
        <v>0.91</v>
      </c>
      <c r="K213" s="14">
        <v>0.73</v>
      </c>
      <c r="L213" s="15">
        <v>5264107.3099999996</v>
      </c>
      <c r="M213" s="16">
        <v>-25708107.09</v>
      </c>
      <c r="N213" s="10">
        <v>3</v>
      </c>
      <c r="O213" s="10">
        <v>1</v>
      </c>
      <c r="P213" s="10">
        <v>2</v>
      </c>
      <c r="Q213" s="17">
        <v>2.4</v>
      </c>
      <c r="R213" s="10">
        <v>6</v>
      </c>
      <c r="S213" s="18">
        <v>-3451273.39</v>
      </c>
      <c r="T213" s="19">
        <v>-21783675.149999999</v>
      </c>
      <c r="U213" s="20">
        <v>1.0813447004936492</v>
      </c>
      <c r="V213" s="20">
        <v>0.92982608166311742</v>
      </c>
      <c r="W213" s="20">
        <v>0.74361553895719301</v>
      </c>
      <c r="X213" s="21">
        <v>6514669.1899999827</v>
      </c>
      <c r="Y213" s="22">
        <v>-24457545.209999979</v>
      </c>
      <c r="Z213" s="23">
        <v>3</v>
      </c>
      <c r="AA213" s="23">
        <v>1</v>
      </c>
      <c r="AB213" s="23">
        <v>1</v>
      </c>
      <c r="AC213" s="24">
        <v>3.1</v>
      </c>
      <c r="AD213" s="23">
        <v>5</v>
      </c>
      <c r="AE213" s="25">
        <v>-2200711.5100000203</v>
      </c>
      <c r="AF213" s="26">
        <v>-20533113.270000003</v>
      </c>
      <c r="AG213" s="27">
        <v>1250561.8800000001</v>
      </c>
    </row>
    <row r="214" spans="1:33" hidden="1">
      <c r="A214" s="10">
        <v>212</v>
      </c>
      <c r="B214" s="10">
        <v>4</v>
      </c>
      <c r="C214" s="11" t="s">
        <v>557</v>
      </c>
      <c r="D214" s="12" t="s">
        <v>567</v>
      </c>
      <c r="E214" s="11" t="s">
        <v>568</v>
      </c>
      <c r="F214" s="11" t="s">
        <v>33</v>
      </c>
      <c r="G214" s="10" t="s">
        <v>57</v>
      </c>
      <c r="H214" s="13" t="s">
        <v>50</v>
      </c>
      <c r="I214" s="14">
        <v>2.1800000000000002</v>
      </c>
      <c r="J214" s="14">
        <v>1.98</v>
      </c>
      <c r="K214" s="14">
        <v>1.63</v>
      </c>
      <c r="L214" s="15">
        <v>39139942.25</v>
      </c>
      <c r="M214" s="16">
        <v>19072772.969999999</v>
      </c>
      <c r="N214" s="10">
        <v>0</v>
      </c>
      <c r="O214" s="10">
        <v>0</v>
      </c>
      <c r="P214" s="10">
        <v>0</v>
      </c>
      <c r="Q214" s="17" t="s">
        <v>30</v>
      </c>
      <c r="R214" s="10">
        <v>0</v>
      </c>
      <c r="S214" s="18">
        <v>28084140.309999999</v>
      </c>
      <c r="T214" s="19">
        <v>20882051.010000002</v>
      </c>
      <c r="U214" s="20">
        <v>2.2066627475578047</v>
      </c>
      <c r="V214" s="20">
        <v>2.0090663839014531</v>
      </c>
      <c r="W214" s="20">
        <v>1.656131871660065</v>
      </c>
      <c r="X214" s="21">
        <v>40017950.260000005</v>
      </c>
      <c r="Y214" s="22">
        <v>19950780.979999989</v>
      </c>
      <c r="Z214" s="23">
        <v>0</v>
      </c>
      <c r="AA214" s="23">
        <v>0</v>
      </c>
      <c r="AB214" s="23">
        <v>0</v>
      </c>
      <c r="AC214" s="24" t="s">
        <v>30</v>
      </c>
      <c r="AD214" s="23">
        <v>0</v>
      </c>
      <c r="AE214" s="25">
        <v>28962148.319999993</v>
      </c>
      <c r="AF214" s="26">
        <v>21760059.019999996</v>
      </c>
      <c r="AG214" s="27">
        <v>878008.01</v>
      </c>
    </row>
    <row r="215" spans="1:33" hidden="1">
      <c r="A215" s="10">
        <v>213</v>
      </c>
      <c r="B215" s="10">
        <v>4</v>
      </c>
      <c r="C215" s="11" t="s">
        <v>557</v>
      </c>
      <c r="D215" s="12" t="s">
        <v>569</v>
      </c>
      <c r="E215" s="11" t="s">
        <v>570</v>
      </c>
      <c r="F215" s="11" t="s">
        <v>33</v>
      </c>
      <c r="G215" s="10" t="s">
        <v>231</v>
      </c>
      <c r="H215" s="13" t="s">
        <v>35</v>
      </c>
      <c r="I215" s="14">
        <v>2.84</v>
      </c>
      <c r="J215" s="14">
        <v>2.5099999999999998</v>
      </c>
      <c r="K215" s="14">
        <v>2.15</v>
      </c>
      <c r="L215" s="15">
        <v>78604819.420000002</v>
      </c>
      <c r="M215" s="16">
        <v>1823754.34</v>
      </c>
      <c r="N215" s="10">
        <v>0</v>
      </c>
      <c r="O215" s="10">
        <v>0</v>
      </c>
      <c r="P215" s="10">
        <v>0</v>
      </c>
      <c r="Q215" s="17" t="s">
        <v>30</v>
      </c>
      <c r="R215" s="10">
        <v>0</v>
      </c>
      <c r="S215" s="18">
        <v>23181830.34</v>
      </c>
      <c r="T215" s="19">
        <v>48497646.5</v>
      </c>
      <c r="U215" s="20">
        <v>2.8693475883959709</v>
      </c>
      <c r="V215" s="20">
        <v>2.545789203809727</v>
      </c>
      <c r="W215" s="20">
        <v>2.1807830590719424</v>
      </c>
      <c r="X215" s="21">
        <v>80057245.560000002</v>
      </c>
      <c r="Y215" s="22">
        <v>3276180.4799999595</v>
      </c>
      <c r="Z215" s="23">
        <v>0</v>
      </c>
      <c r="AA215" s="23">
        <v>0</v>
      </c>
      <c r="AB215" s="23">
        <v>0</v>
      </c>
      <c r="AC215" s="24" t="s">
        <v>30</v>
      </c>
      <c r="AD215" s="23">
        <v>0</v>
      </c>
      <c r="AE215" s="25">
        <v>24634256.479999989</v>
      </c>
      <c r="AF215" s="26">
        <v>49950072.640000001</v>
      </c>
      <c r="AG215" s="27">
        <v>1452426.1400000001</v>
      </c>
    </row>
    <row r="216" spans="1:33" hidden="1">
      <c r="A216" s="10">
        <v>214</v>
      </c>
      <c r="B216" s="10">
        <v>4</v>
      </c>
      <c r="C216" s="11" t="s">
        <v>557</v>
      </c>
      <c r="D216" s="12" t="s">
        <v>571</v>
      </c>
      <c r="E216" s="11" t="s">
        <v>572</v>
      </c>
      <c r="F216" s="11" t="s">
        <v>33</v>
      </c>
      <c r="G216" s="10" t="s">
        <v>84</v>
      </c>
      <c r="H216" s="13" t="s">
        <v>85</v>
      </c>
      <c r="I216" s="14">
        <v>1.1499999999999999</v>
      </c>
      <c r="J216" s="14">
        <v>1.07</v>
      </c>
      <c r="K216" s="14">
        <v>0.79</v>
      </c>
      <c r="L216" s="15">
        <v>4525226.9400000004</v>
      </c>
      <c r="M216" s="16">
        <v>-9257306.5</v>
      </c>
      <c r="N216" s="10">
        <v>2</v>
      </c>
      <c r="O216" s="10">
        <v>1</v>
      </c>
      <c r="P216" s="10">
        <v>1</v>
      </c>
      <c r="Q216" s="17">
        <v>5.8</v>
      </c>
      <c r="R216" s="10">
        <v>4</v>
      </c>
      <c r="S216" s="18">
        <v>2051774.96</v>
      </c>
      <c r="T216" s="19">
        <v>-6258643.7300000004</v>
      </c>
      <c r="U216" s="20">
        <v>1.1592029948316733</v>
      </c>
      <c r="V216" s="20">
        <v>1.0744451803878863</v>
      </c>
      <c r="W216" s="20">
        <v>0.79206090172151122</v>
      </c>
      <c r="X216" s="21">
        <v>4676185.4300000034</v>
      </c>
      <c r="Y216" s="22">
        <v>-9106348.0100000054</v>
      </c>
      <c r="Z216" s="23">
        <v>2</v>
      </c>
      <c r="AA216" s="23">
        <v>1</v>
      </c>
      <c r="AB216" s="23">
        <v>0</v>
      </c>
      <c r="AC216" s="24">
        <v>6.1</v>
      </c>
      <c r="AD216" s="23">
        <v>3</v>
      </c>
      <c r="AE216" s="25">
        <v>2202733.450000003</v>
      </c>
      <c r="AF216" s="26">
        <v>-6107685.2400000021</v>
      </c>
      <c r="AG216" s="27">
        <v>150958.49000000002</v>
      </c>
    </row>
    <row r="217" spans="1:33" hidden="1">
      <c r="A217" s="10">
        <v>215</v>
      </c>
      <c r="B217" s="10">
        <v>4</v>
      </c>
      <c r="C217" s="11" t="s">
        <v>573</v>
      </c>
      <c r="D217" s="12" t="s">
        <v>574</v>
      </c>
      <c r="E217" s="11" t="s">
        <v>575</v>
      </c>
      <c r="F217" s="11" t="s">
        <v>93</v>
      </c>
      <c r="G217" s="10" t="s">
        <v>576</v>
      </c>
      <c r="H217" s="13" t="s">
        <v>199</v>
      </c>
      <c r="I217" s="14">
        <v>4.3600000000000003</v>
      </c>
      <c r="J217" s="14">
        <v>3.92</v>
      </c>
      <c r="K217" s="14">
        <v>2.31</v>
      </c>
      <c r="L217" s="15">
        <v>806858229.65999997</v>
      </c>
      <c r="M217" s="16">
        <v>152926533.69999999</v>
      </c>
      <c r="N217" s="10">
        <v>0</v>
      </c>
      <c r="O217" s="10">
        <v>0</v>
      </c>
      <c r="P217" s="10">
        <v>0</v>
      </c>
      <c r="Q217" s="17" t="s">
        <v>30</v>
      </c>
      <c r="R217" s="10">
        <v>0</v>
      </c>
      <c r="S217" s="18">
        <v>83840212.459999993</v>
      </c>
      <c r="T217" s="19">
        <v>316217249.20999998</v>
      </c>
      <c r="U217" s="20">
        <v>4.423037211985462</v>
      </c>
      <c r="V217" s="20">
        <v>3.9862225012064538</v>
      </c>
      <c r="W217" s="20">
        <v>2.3710875054700575</v>
      </c>
      <c r="X217" s="21">
        <v>821894211.28999996</v>
      </c>
      <c r="Y217" s="22">
        <v>167962515.33000016</v>
      </c>
      <c r="Z217" s="23">
        <v>0</v>
      </c>
      <c r="AA217" s="23">
        <v>0</v>
      </c>
      <c r="AB217" s="23">
        <v>0</v>
      </c>
      <c r="AC217" s="24" t="s">
        <v>30</v>
      </c>
      <c r="AD217" s="23">
        <v>0</v>
      </c>
      <c r="AE217" s="25">
        <v>98876194.090000153</v>
      </c>
      <c r="AF217" s="26">
        <v>331253230.83999991</v>
      </c>
      <c r="AG217" s="27">
        <v>15035981.629999999</v>
      </c>
    </row>
    <row r="218" spans="1:33" hidden="1">
      <c r="A218" s="10">
        <v>216</v>
      </c>
      <c r="B218" s="10">
        <v>4</v>
      </c>
      <c r="C218" s="11" t="s">
        <v>573</v>
      </c>
      <c r="D218" s="12" t="s">
        <v>577</v>
      </c>
      <c r="E218" s="11" t="s">
        <v>578</v>
      </c>
      <c r="F218" s="11" t="s">
        <v>33</v>
      </c>
      <c r="G218" s="10" t="s">
        <v>69</v>
      </c>
      <c r="H218" s="13" t="s">
        <v>58</v>
      </c>
      <c r="I218" s="14">
        <v>0.93</v>
      </c>
      <c r="J218" s="14">
        <v>0.79</v>
      </c>
      <c r="K218" s="14">
        <v>0.65</v>
      </c>
      <c r="L218" s="15">
        <v>-3209900.51</v>
      </c>
      <c r="M218" s="16">
        <v>656530.63</v>
      </c>
      <c r="N218" s="10">
        <v>3</v>
      </c>
      <c r="O218" s="10">
        <v>1</v>
      </c>
      <c r="P218" s="10">
        <v>2</v>
      </c>
      <c r="Q218" s="17">
        <v>58.6</v>
      </c>
      <c r="R218" s="10">
        <v>6</v>
      </c>
      <c r="S218" s="18">
        <v>9227366.3499999996</v>
      </c>
      <c r="T218" s="19">
        <v>-17006563.969999999</v>
      </c>
      <c r="U218" s="20">
        <v>0.95522722473479649</v>
      </c>
      <c r="V218" s="20">
        <v>0.80968011505197923</v>
      </c>
      <c r="W218" s="20">
        <v>0.66867846085868143</v>
      </c>
      <c r="X218" s="21">
        <v>-2155706.0799999982</v>
      </c>
      <c r="Y218" s="22">
        <v>1710725.0600000024</v>
      </c>
      <c r="Z218" s="23">
        <v>3</v>
      </c>
      <c r="AA218" s="23">
        <v>1</v>
      </c>
      <c r="AB218" s="23">
        <v>2</v>
      </c>
      <c r="AC218" s="24">
        <v>15.1</v>
      </c>
      <c r="AD218" s="23">
        <v>6</v>
      </c>
      <c r="AE218" s="25">
        <v>10281560.780000001</v>
      </c>
      <c r="AF218" s="26">
        <v>-15952369.539999999</v>
      </c>
      <c r="AG218" s="27">
        <v>1054194.43</v>
      </c>
    </row>
    <row r="219" spans="1:33" hidden="1">
      <c r="A219" s="10">
        <v>217</v>
      </c>
      <c r="B219" s="10">
        <v>4</v>
      </c>
      <c r="C219" s="11" t="s">
        <v>573</v>
      </c>
      <c r="D219" s="12" t="s">
        <v>579</v>
      </c>
      <c r="E219" s="11" t="s">
        <v>580</v>
      </c>
      <c r="F219" s="11" t="s">
        <v>33</v>
      </c>
      <c r="G219" s="10" t="s">
        <v>34</v>
      </c>
      <c r="H219" s="13" t="s">
        <v>54</v>
      </c>
      <c r="I219" s="14">
        <v>1.27</v>
      </c>
      <c r="J219" s="14">
        <v>1.1000000000000001</v>
      </c>
      <c r="K219" s="14">
        <v>1.02</v>
      </c>
      <c r="L219" s="15">
        <v>26701919.43</v>
      </c>
      <c r="M219" s="16">
        <v>7418928.2800000003</v>
      </c>
      <c r="N219" s="10">
        <v>1</v>
      </c>
      <c r="O219" s="10">
        <v>0</v>
      </c>
      <c r="P219" s="10">
        <v>0</v>
      </c>
      <c r="Q219" s="17" t="s">
        <v>30</v>
      </c>
      <c r="R219" s="10">
        <v>1</v>
      </c>
      <c r="S219" s="18">
        <v>3621903.38</v>
      </c>
      <c r="T219" s="19">
        <v>1531015</v>
      </c>
      <c r="U219" s="20">
        <v>1.2795233151520056</v>
      </c>
      <c r="V219" s="20">
        <v>1.1130219580377796</v>
      </c>
      <c r="W219" s="20">
        <v>1.027608280241652</v>
      </c>
      <c r="X219" s="21">
        <v>27917047.480000004</v>
      </c>
      <c r="Y219" s="22">
        <v>8634056.3300000131</v>
      </c>
      <c r="Z219" s="23">
        <v>1</v>
      </c>
      <c r="AA219" s="23">
        <v>0</v>
      </c>
      <c r="AB219" s="23">
        <v>0</v>
      </c>
      <c r="AC219" s="24" t="s">
        <v>30</v>
      </c>
      <c r="AD219" s="23">
        <v>1</v>
      </c>
      <c r="AE219" s="25">
        <v>4837031.4300000072</v>
      </c>
      <c r="AF219" s="26">
        <v>2746143.049999997</v>
      </c>
      <c r="AG219" s="27">
        <v>1215128.05</v>
      </c>
    </row>
    <row r="220" spans="1:33" hidden="1">
      <c r="A220" s="10">
        <v>218</v>
      </c>
      <c r="B220" s="10">
        <v>4</v>
      </c>
      <c r="C220" s="11" t="s">
        <v>573</v>
      </c>
      <c r="D220" s="12" t="s">
        <v>581</v>
      </c>
      <c r="E220" s="11" t="s">
        <v>582</v>
      </c>
      <c r="F220" s="11" t="s">
        <v>33</v>
      </c>
      <c r="G220" s="10" t="s">
        <v>41</v>
      </c>
      <c r="H220" s="13" t="s">
        <v>42</v>
      </c>
      <c r="I220" s="14">
        <v>4.1500000000000004</v>
      </c>
      <c r="J220" s="14">
        <v>4.04</v>
      </c>
      <c r="K220" s="14">
        <v>3.7</v>
      </c>
      <c r="L220" s="15">
        <v>87972984.450000003</v>
      </c>
      <c r="M220" s="16">
        <v>3018269.87</v>
      </c>
      <c r="N220" s="10">
        <v>0</v>
      </c>
      <c r="O220" s="10">
        <v>0</v>
      </c>
      <c r="P220" s="10">
        <v>0</v>
      </c>
      <c r="Q220" s="17" t="s">
        <v>30</v>
      </c>
      <c r="R220" s="10">
        <v>0</v>
      </c>
      <c r="S220" s="18">
        <v>7443425.2199999997</v>
      </c>
      <c r="T220" s="19">
        <v>75365852.010000005</v>
      </c>
      <c r="U220" s="20">
        <v>4.1765040368612301</v>
      </c>
      <c r="V220" s="20">
        <v>4.062615102720315</v>
      </c>
      <c r="W220" s="20">
        <v>3.7253846025589361</v>
      </c>
      <c r="X220" s="21">
        <v>88657347.450000003</v>
      </c>
      <c r="Y220" s="22">
        <v>3702632.8700000048</v>
      </c>
      <c r="Z220" s="23">
        <v>0</v>
      </c>
      <c r="AA220" s="23">
        <v>0</v>
      </c>
      <c r="AB220" s="23">
        <v>0</v>
      </c>
      <c r="AC220" s="24" t="s">
        <v>30</v>
      </c>
      <c r="AD220" s="23">
        <v>0</v>
      </c>
      <c r="AE220" s="25">
        <v>8127788.2199999988</v>
      </c>
      <c r="AF220" s="26">
        <v>76050215.010000005</v>
      </c>
      <c r="AG220" s="27">
        <v>684362.99999999977</v>
      </c>
    </row>
    <row r="221" spans="1:33" hidden="1">
      <c r="A221" s="10">
        <v>219</v>
      </c>
      <c r="B221" s="10">
        <v>4</v>
      </c>
      <c r="C221" s="11" t="s">
        <v>573</v>
      </c>
      <c r="D221" s="12" t="s">
        <v>583</v>
      </c>
      <c r="E221" s="11" t="s">
        <v>584</v>
      </c>
      <c r="F221" s="11" t="s">
        <v>33</v>
      </c>
      <c r="G221" s="10" t="s">
        <v>142</v>
      </c>
      <c r="H221" s="13" t="s">
        <v>50</v>
      </c>
      <c r="I221" s="14">
        <v>0.94</v>
      </c>
      <c r="J221" s="14">
        <v>0.81</v>
      </c>
      <c r="K221" s="14">
        <v>0.57999999999999996</v>
      </c>
      <c r="L221" s="15">
        <v>-1284123.27</v>
      </c>
      <c r="M221" s="16">
        <v>2769183.94</v>
      </c>
      <c r="N221" s="10">
        <v>3</v>
      </c>
      <c r="O221" s="10">
        <v>1</v>
      </c>
      <c r="P221" s="10">
        <v>1</v>
      </c>
      <c r="Q221" s="17">
        <v>5.5</v>
      </c>
      <c r="R221" s="10">
        <v>5</v>
      </c>
      <c r="S221" s="18">
        <v>6566750.96</v>
      </c>
      <c r="T221" s="19">
        <v>-9521496.3300000001</v>
      </c>
      <c r="U221" s="20">
        <v>0.96872380010528225</v>
      </c>
      <c r="V221" s="20">
        <v>0.83977277925540372</v>
      </c>
      <c r="W221" s="20">
        <v>0.60847531306518687</v>
      </c>
      <c r="X221" s="21">
        <v>-713356.88000000268</v>
      </c>
      <c r="Y221" s="22">
        <v>3339950.3299999982</v>
      </c>
      <c r="Z221" s="23">
        <v>3</v>
      </c>
      <c r="AA221" s="23">
        <v>1</v>
      </c>
      <c r="AB221" s="23">
        <v>0</v>
      </c>
      <c r="AC221" s="24">
        <v>2.5</v>
      </c>
      <c r="AD221" s="23">
        <v>4</v>
      </c>
      <c r="AE221" s="25">
        <v>7137517.349999994</v>
      </c>
      <c r="AF221" s="26">
        <v>-8950729.9400000013</v>
      </c>
      <c r="AG221" s="27">
        <v>570766.39000000013</v>
      </c>
    </row>
    <row r="222" spans="1:33" hidden="1">
      <c r="A222" s="10">
        <v>220</v>
      </c>
      <c r="B222" s="10">
        <v>4</v>
      </c>
      <c r="C222" s="11" t="s">
        <v>573</v>
      </c>
      <c r="D222" s="12" t="s">
        <v>585</v>
      </c>
      <c r="E222" s="11" t="s">
        <v>586</v>
      </c>
      <c r="F222" s="11" t="s">
        <v>33</v>
      </c>
      <c r="G222" s="10" t="s">
        <v>289</v>
      </c>
      <c r="H222" s="13" t="s">
        <v>42</v>
      </c>
      <c r="I222" s="14">
        <v>1.73</v>
      </c>
      <c r="J222" s="14">
        <v>1.64</v>
      </c>
      <c r="K222" s="14">
        <v>1.36</v>
      </c>
      <c r="L222" s="15">
        <v>19632314.800000001</v>
      </c>
      <c r="M222" s="16">
        <v>7463544.75</v>
      </c>
      <c r="N222" s="10">
        <v>0</v>
      </c>
      <c r="O222" s="10">
        <v>0</v>
      </c>
      <c r="P222" s="10">
        <v>0</v>
      </c>
      <c r="Q222" s="17" t="s">
        <v>30</v>
      </c>
      <c r="R222" s="10">
        <v>0</v>
      </c>
      <c r="S222" s="18">
        <v>10528710.060000001</v>
      </c>
      <c r="T222" s="19">
        <v>9587800.1400000006</v>
      </c>
      <c r="U222" s="20">
        <v>1.7476358845907485</v>
      </c>
      <c r="V222" s="20">
        <v>1.6554978418638964</v>
      </c>
      <c r="W222" s="20">
        <v>1.3751353262662767</v>
      </c>
      <c r="X222" s="21">
        <v>20160076.099999994</v>
      </c>
      <c r="Y222" s="22">
        <v>7991306.049999997</v>
      </c>
      <c r="Z222" s="23">
        <v>0</v>
      </c>
      <c r="AA222" s="23">
        <v>0</v>
      </c>
      <c r="AB222" s="23">
        <v>0</v>
      </c>
      <c r="AC222" s="24" t="s">
        <v>30</v>
      </c>
      <c r="AD222" s="23">
        <v>0</v>
      </c>
      <c r="AE222" s="25">
        <v>11056471.359999999</v>
      </c>
      <c r="AF222" s="26">
        <v>10115561.439999998</v>
      </c>
      <c r="AG222" s="27">
        <v>527761.30000000005</v>
      </c>
    </row>
    <row r="223" spans="1:33" hidden="1">
      <c r="A223" s="10">
        <v>221</v>
      </c>
      <c r="B223" s="10">
        <v>4</v>
      </c>
      <c r="C223" s="11" t="s">
        <v>573</v>
      </c>
      <c r="D223" s="12" t="s">
        <v>587</v>
      </c>
      <c r="E223" s="11" t="s">
        <v>588</v>
      </c>
      <c r="F223" s="11" t="s">
        <v>33</v>
      </c>
      <c r="G223" s="10" t="s">
        <v>142</v>
      </c>
      <c r="H223" s="13" t="s">
        <v>58</v>
      </c>
      <c r="I223" s="14">
        <v>2.11</v>
      </c>
      <c r="J223" s="14">
        <v>1.99</v>
      </c>
      <c r="K223" s="14">
        <v>1.83</v>
      </c>
      <c r="L223" s="15">
        <v>34751600.32</v>
      </c>
      <c r="M223" s="16">
        <v>-6548174.4699999997</v>
      </c>
      <c r="N223" s="10">
        <v>0</v>
      </c>
      <c r="O223" s="10">
        <v>1</v>
      </c>
      <c r="P223" s="10">
        <v>0</v>
      </c>
      <c r="Q223" s="17">
        <v>63.6</v>
      </c>
      <c r="R223" s="10">
        <v>1</v>
      </c>
      <c r="S223" s="18">
        <v>-30214.12</v>
      </c>
      <c r="T223" s="19">
        <v>26093479.559999999</v>
      </c>
      <c r="U223" s="20">
        <v>2.1381325795988499</v>
      </c>
      <c r="V223" s="20">
        <v>2.0175930972343261</v>
      </c>
      <c r="W223" s="20">
        <v>1.8616616641509494</v>
      </c>
      <c r="X223" s="21">
        <v>35642408.530000001</v>
      </c>
      <c r="Y223" s="22">
        <v>-5657366.2599999905</v>
      </c>
      <c r="Z223" s="23">
        <v>0</v>
      </c>
      <c r="AA223" s="23">
        <v>1</v>
      </c>
      <c r="AB223" s="23">
        <v>0</v>
      </c>
      <c r="AC223" s="24">
        <v>75.599999999999994</v>
      </c>
      <c r="AD223" s="23">
        <v>1</v>
      </c>
      <c r="AE223" s="25">
        <v>860594.09000003338</v>
      </c>
      <c r="AF223" s="26">
        <v>26984287.77</v>
      </c>
      <c r="AG223" s="27">
        <v>890808.21</v>
      </c>
    </row>
    <row r="224" spans="1:33" hidden="1">
      <c r="A224" s="10">
        <v>222</v>
      </c>
      <c r="B224" s="10">
        <v>4</v>
      </c>
      <c r="C224" s="11" t="s">
        <v>573</v>
      </c>
      <c r="D224" s="12" t="s">
        <v>589</v>
      </c>
      <c r="E224" s="11" t="s">
        <v>590</v>
      </c>
      <c r="F224" s="11" t="s">
        <v>33</v>
      </c>
      <c r="G224" s="10" t="s">
        <v>41</v>
      </c>
      <c r="H224" s="13" t="s">
        <v>451</v>
      </c>
      <c r="I224" s="14">
        <v>1.21</v>
      </c>
      <c r="J224" s="14">
        <v>1.1499999999999999</v>
      </c>
      <c r="K224" s="14">
        <v>0.4</v>
      </c>
      <c r="L224" s="15">
        <v>6093514.1799999997</v>
      </c>
      <c r="M224" s="16">
        <v>2030172.23</v>
      </c>
      <c r="N224" s="10">
        <v>2</v>
      </c>
      <c r="O224" s="10">
        <v>0</v>
      </c>
      <c r="P224" s="10">
        <v>0</v>
      </c>
      <c r="Q224" s="17" t="s">
        <v>30</v>
      </c>
      <c r="R224" s="10">
        <v>2</v>
      </c>
      <c r="S224" s="18">
        <v>5128650.58</v>
      </c>
      <c r="T224" s="19">
        <v>-17267719.859999999</v>
      </c>
      <c r="U224" s="20">
        <v>1.2274634399141913</v>
      </c>
      <c r="V224" s="20">
        <v>1.1662832588924839</v>
      </c>
      <c r="W224" s="20">
        <v>0.41301145018217295</v>
      </c>
      <c r="X224" s="21">
        <v>6524419.7600000016</v>
      </c>
      <c r="Y224" s="22">
        <v>2461077.8100000024</v>
      </c>
      <c r="Z224" s="23">
        <v>2</v>
      </c>
      <c r="AA224" s="23">
        <v>0</v>
      </c>
      <c r="AB224" s="23">
        <v>0</v>
      </c>
      <c r="AC224" s="24" t="s">
        <v>30</v>
      </c>
      <c r="AD224" s="23">
        <v>2</v>
      </c>
      <c r="AE224" s="25">
        <v>5559556.1599999964</v>
      </c>
      <c r="AF224" s="26">
        <v>-16836814.280000001</v>
      </c>
      <c r="AG224" s="27">
        <v>430905.57999999996</v>
      </c>
    </row>
    <row r="225" spans="1:33" hidden="1">
      <c r="A225" s="10">
        <v>223</v>
      </c>
      <c r="B225" s="10">
        <v>4</v>
      </c>
      <c r="C225" s="11" t="s">
        <v>591</v>
      </c>
      <c r="D225" s="12" t="s">
        <v>592</v>
      </c>
      <c r="E225" s="11" t="s">
        <v>593</v>
      </c>
      <c r="F225" s="11" t="s">
        <v>27</v>
      </c>
      <c r="G225" s="10" t="s">
        <v>594</v>
      </c>
      <c r="H225" s="13" t="s">
        <v>90</v>
      </c>
      <c r="I225" s="14">
        <v>2.2400000000000002</v>
      </c>
      <c r="J225" s="14">
        <v>2.11</v>
      </c>
      <c r="K225" s="14">
        <v>0.93</v>
      </c>
      <c r="L225" s="15">
        <v>345392667.20999998</v>
      </c>
      <c r="M225" s="16">
        <v>-142590973.50999999</v>
      </c>
      <c r="N225" s="10">
        <v>0</v>
      </c>
      <c r="O225" s="10">
        <v>1</v>
      </c>
      <c r="P225" s="10">
        <v>0</v>
      </c>
      <c r="Q225" s="17">
        <v>29</v>
      </c>
      <c r="R225" s="10">
        <v>1</v>
      </c>
      <c r="S225" s="18">
        <v>-63418477.770000003</v>
      </c>
      <c r="T225" s="19">
        <v>-20218804.07</v>
      </c>
      <c r="U225" s="20">
        <v>2.2880462210937575</v>
      </c>
      <c r="V225" s="20">
        <v>2.1559460928733034</v>
      </c>
      <c r="W225" s="20">
        <v>0.97141325415449886</v>
      </c>
      <c r="X225" s="21">
        <v>357680932.46999997</v>
      </c>
      <c r="Y225" s="22">
        <v>-130302708.25</v>
      </c>
      <c r="Z225" s="23">
        <v>0</v>
      </c>
      <c r="AA225" s="23">
        <v>1</v>
      </c>
      <c r="AB225" s="23">
        <v>0</v>
      </c>
      <c r="AC225" s="24">
        <v>32.9</v>
      </c>
      <c r="AD225" s="23">
        <v>1</v>
      </c>
      <c r="AE225" s="25">
        <v>-51130212.50999999</v>
      </c>
      <c r="AF225" s="26">
        <v>-7930538.8100000024</v>
      </c>
      <c r="AG225" s="27">
        <v>12288265.259999998</v>
      </c>
    </row>
    <row r="226" spans="1:33" hidden="1">
      <c r="A226" s="10">
        <v>224</v>
      </c>
      <c r="B226" s="10">
        <v>4</v>
      </c>
      <c r="C226" s="11" t="s">
        <v>591</v>
      </c>
      <c r="D226" s="12" t="s">
        <v>595</v>
      </c>
      <c r="E226" s="11" t="s">
        <v>596</v>
      </c>
      <c r="F226" s="11" t="s">
        <v>93</v>
      </c>
      <c r="G226" s="10" t="s">
        <v>597</v>
      </c>
      <c r="H226" s="13" t="s">
        <v>598</v>
      </c>
      <c r="I226" s="14">
        <v>0.83</v>
      </c>
      <c r="J226" s="14">
        <v>0.78</v>
      </c>
      <c r="K226" s="14">
        <v>0.56000000000000005</v>
      </c>
      <c r="L226" s="15">
        <v>-28783593.949999999</v>
      </c>
      <c r="M226" s="16">
        <v>8221095</v>
      </c>
      <c r="N226" s="10">
        <v>3</v>
      </c>
      <c r="O226" s="10">
        <v>1</v>
      </c>
      <c r="P226" s="10">
        <v>2</v>
      </c>
      <c r="Q226" s="17">
        <v>42</v>
      </c>
      <c r="R226" s="10">
        <v>6</v>
      </c>
      <c r="S226" s="18">
        <v>42743581.909999996</v>
      </c>
      <c r="T226" s="19">
        <v>-73005114.469999999</v>
      </c>
      <c r="U226" s="20">
        <v>0.85538618285177503</v>
      </c>
      <c r="V226" s="20">
        <v>0.80921979287491708</v>
      </c>
      <c r="W226" s="20">
        <v>0.58759134406413238</v>
      </c>
      <c r="X226" s="21">
        <v>-24486670.019999981</v>
      </c>
      <c r="Y226" s="22">
        <v>12518018.930000007</v>
      </c>
      <c r="Z226" s="23">
        <v>3</v>
      </c>
      <c r="AA226" s="23">
        <v>1</v>
      </c>
      <c r="AB226" s="23">
        <v>2</v>
      </c>
      <c r="AC226" s="24">
        <v>23.4</v>
      </c>
      <c r="AD226" s="23">
        <v>6</v>
      </c>
      <c r="AE226" s="25">
        <v>47040505.839999974</v>
      </c>
      <c r="AF226" s="26">
        <v>-68708190.540000007</v>
      </c>
      <c r="AG226" s="27">
        <v>4296923.9300000006</v>
      </c>
    </row>
    <row r="227" spans="1:33" hidden="1">
      <c r="A227" s="10">
        <v>225</v>
      </c>
      <c r="B227" s="10">
        <v>4</v>
      </c>
      <c r="C227" s="11" t="s">
        <v>591</v>
      </c>
      <c r="D227" s="12" t="s">
        <v>599</v>
      </c>
      <c r="E227" s="11" t="s">
        <v>600</v>
      </c>
      <c r="F227" s="11" t="s">
        <v>33</v>
      </c>
      <c r="G227" s="10" t="s">
        <v>41</v>
      </c>
      <c r="H227" s="13" t="s">
        <v>42</v>
      </c>
      <c r="I227" s="14">
        <v>1.43</v>
      </c>
      <c r="J227" s="14">
        <v>1.31</v>
      </c>
      <c r="K227" s="14">
        <v>0.98</v>
      </c>
      <c r="L227" s="15">
        <v>8495376.1400000006</v>
      </c>
      <c r="M227" s="16">
        <v>1291871.72</v>
      </c>
      <c r="N227" s="10">
        <v>1</v>
      </c>
      <c r="O227" s="10">
        <v>0</v>
      </c>
      <c r="P227" s="10">
        <v>0</v>
      </c>
      <c r="Q227" s="17" t="s">
        <v>30</v>
      </c>
      <c r="R227" s="10">
        <v>1</v>
      </c>
      <c r="S227" s="18">
        <v>3468101.31</v>
      </c>
      <c r="T227" s="19">
        <v>-339615.29</v>
      </c>
      <c r="U227" s="20">
        <v>1.4580685461104963</v>
      </c>
      <c r="V227" s="20">
        <v>1.3369985091910246</v>
      </c>
      <c r="W227" s="20">
        <v>1.0145740791139306</v>
      </c>
      <c r="X227" s="21">
        <v>9125326.1999999955</v>
      </c>
      <c r="Y227" s="22">
        <v>1921821.7800000012</v>
      </c>
      <c r="Z227" s="23">
        <v>1</v>
      </c>
      <c r="AA227" s="23">
        <v>0</v>
      </c>
      <c r="AB227" s="23">
        <v>0</v>
      </c>
      <c r="AC227" s="24" t="s">
        <v>30</v>
      </c>
      <c r="AD227" s="23">
        <v>1</v>
      </c>
      <c r="AE227" s="25">
        <v>4098051.3700000048</v>
      </c>
      <c r="AF227" s="26">
        <v>290334.76999999583</v>
      </c>
      <c r="AG227" s="27">
        <v>629950.06000000017</v>
      </c>
    </row>
    <row r="228" spans="1:33" hidden="1">
      <c r="A228" s="10">
        <v>226</v>
      </c>
      <c r="B228" s="10">
        <v>4</v>
      </c>
      <c r="C228" s="11" t="s">
        <v>591</v>
      </c>
      <c r="D228" s="12" t="s">
        <v>601</v>
      </c>
      <c r="E228" s="11" t="s">
        <v>602</v>
      </c>
      <c r="F228" s="11" t="s">
        <v>33</v>
      </c>
      <c r="G228" s="10" t="s">
        <v>603</v>
      </c>
      <c r="H228" s="13" t="s">
        <v>42</v>
      </c>
      <c r="I228" s="14">
        <v>2.04</v>
      </c>
      <c r="J228" s="14">
        <v>1.64</v>
      </c>
      <c r="K228" s="14">
        <v>1.21</v>
      </c>
      <c r="L228" s="15">
        <v>10652414.859999999</v>
      </c>
      <c r="M228" s="16">
        <v>-6836646.7800000003</v>
      </c>
      <c r="N228" s="10">
        <v>0</v>
      </c>
      <c r="O228" s="10">
        <v>1</v>
      </c>
      <c r="P228" s="10">
        <v>0</v>
      </c>
      <c r="Q228" s="17">
        <v>18.600000000000001</v>
      </c>
      <c r="R228" s="10">
        <v>1</v>
      </c>
      <c r="S228" s="18">
        <v>2100902.02</v>
      </c>
      <c r="T228" s="19">
        <v>1946690.36</v>
      </c>
      <c r="U228" s="20">
        <v>2.0744718498651484</v>
      </c>
      <c r="V228" s="20">
        <v>1.6787850585111423</v>
      </c>
      <c r="W228" s="20">
        <v>1.2436544968756691</v>
      </c>
      <c r="X228" s="21">
        <v>11044108.109999999</v>
      </c>
      <c r="Y228" s="22">
        <v>-6444953.5300000012</v>
      </c>
      <c r="Z228" s="23">
        <v>0</v>
      </c>
      <c r="AA228" s="23">
        <v>1</v>
      </c>
      <c r="AB228" s="23">
        <v>0</v>
      </c>
      <c r="AC228" s="24">
        <v>20.5</v>
      </c>
      <c r="AD228" s="23">
        <v>1</v>
      </c>
      <c r="AE228" s="25">
        <v>2492595.2699999958</v>
      </c>
      <c r="AF228" s="26">
        <v>2338383.6100000013</v>
      </c>
      <c r="AG228" s="27">
        <v>391693.25</v>
      </c>
    </row>
    <row r="229" spans="1:33" hidden="1">
      <c r="A229" s="10">
        <v>227</v>
      </c>
      <c r="B229" s="10">
        <v>4</v>
      </c>
      <c r="C229" s="11" t="s">
        <v>591</v>
      </c>
      <c r="D229" s="12" t="s">
        <v>604</v>
      </c>
      <c r="E229" s="11" t="s">
        <v>605</v>
      </c>
      <c r="F229" s="11" t="s">
        <v>33</v>
      </c>
      <c r="G229" s="10" t="s">
        <v>390</v>
      </c>
      <c r="H229" s="13" t="s">
        <v>42</v>
      </c>
      <c r="I229" s="14">
        <v>1.98</v>
      </c>
      <c r="J229" s="14">
        <v>1.73</v>
      </c>
      <c r="K229" s="14">
        <v>1.42</v>
      </c>
      <c r="L229" s="15">
        <v>14885410.529999999</v>
      </c>
      <c r="M229" s="16">
        <v>14139367.92</v>
      </c>
      <c r="N229" s="10">
        <v>0</v>
      </c>
      <c r="O229" s="10">
        <v>0</v>
      </c>
      <c r="P229" s="10">
        <v>0</v>
      </c>
      <c r="Q229" s="17" t="s">
        <v>30</v>
      </c>
      <c r="R229" s="10">
        <v>0</v>
      </c>
      <c r="S229" s="18">
        <v>8286143.6399999997</v>
      </c>
      <c r="T229" s="19">
        <v>6329786.9199999999</v>
      </c>
      <c r="U229" s="20">
        <v>2.0085711621876503</v>
      </c>
      <c r="V229" s="20">
        <v>1.7555827913377982</v>
      </c>
      <c r="W229" s="20">
        <v>1.4461569013907967</v>
      </c>
      <c r="X229" s="21">
        <v>15342703.5</v>
      </c>
      <c r="Y229" s="22">
        <v>14596660.890000001</v>
      </c>
      <c r="Z229" s="23">
        <v>0</v>
      </c>
      <c r="AA229" s="23">
        <v>0</v>
      </c>
      <c r="AB229" s="23">
        <v>0</v>
      </c>
      <c r="AC229" s="24" t="s">
        <v>30</v>
      </c>
      <c r="AD229" s="23">
        <v>0</v>
      </c>
      <c r="AE229" s="25">
        <v>8743436.6099999994</v>
      </c>
      <c r="AF229" s="26">
        <v>6787079.8900000006</v>
      </c>
      <c r="AG229" s="27">
        <v>457292.97000000003</v>
      </c>
    </row>
    <row r="230" spans="1:33" hidden="1">
      <c r="A230" s="10">
        <v>228</v>
      </c>
      <c r="B230" s="10">
        <v>4</v>
      </c>
      <c r="C230" s="11" t="s">
        <v>591</v>
      </c>
      <c r="D230" s="12" t="s">
        <v>606</v>
      </c>
      <c r="E230" s="11" t="s">
        <v>607</v>
      </c>
      <c r="F230" s="11" t="s">
        <v>33</v>
      </c>
      <c r="G230" s="10" t="s">
        <v>41</v>
      </c>
      <c r="H230" s="13" t="s">
        <v>42</v>
      </c>
      <c r="I230" s="14">
        <v>1.24</v>
      </c>
      <c r="J230" s="14">
        <v>1.1399999999999999</v>
      </c>
      <c r="K230" s="14">
        <v>0.92</v>
      </c>
      <c r="L230" s="15">
        <v>4239952.7</v>
      </c>
      <c r="M230" s="16">
        <v>-339976.33</v>
      </c>
      <c r="N230" s="10">
        <v>1</v>
      </c>
      <c r="O230" s="10">
        <v>1</v>
      </c>
      <c r="P230" s="10">
        <v>0</v>
      </c>
      <c r="Q230" s="17">
        <v>149.6</v>
      </c>
      <c r="R230" s="10">
        <v>2</v>
      </c>
      <c r="S230" s="18">
        <v>1366682.71</v>
      </c>
      <c r="T230" s="19">
        <v>-1417465.07</v>
      </c>
      <c r="U230" s="20">
        <v>1.2480128000788451</v>
      </c>
      <c r="V230" s="20">
        <v>1.1536567106118989</v>
      </c>
      <c r="W230" s="20">
        <v>0.93650037715838341</v>
      </c>
      <c r="X230" s="21">
        <v>4459958.8099999987</v>
      </c>
      <c r="Y230" s="22">
        <v>-119970.21999999881</v>
      </c>
      <c r="Z230" s="23">
        <v>1</v>
      </c>
      <c r="AA230" s="23">
        <v>1</v>
      </c>
      <c r="AB230" s="23">
        <v>0</v>
      </c>
      <c r="AC230" s="24">
        <v>446.1</v>
      </c>
      <c r="AD230" s="23">
        <v>2</v>
      </c>
      <c r="AE230" s="25">
        <v>1586688.8199999928</v>
      </c>
      <c r="AF230" s="26">
        <v>-1197458.9600000009</v>
      </c>
      <c r="AG230" s="27">
        <v>220006.11</v>
      </c>
    </row>
    <row r="231" spans="1:33" hidden="1">
      <c r="A231" s="10">
        <v>229</v>
      </c>
      <c r="B231" s="10">
        <v>4</v>
      </c>
      <c r="C231" s="11" t="s">
        <v>591</v>
      </c>
      <c r="D231" s="12" t="s">
        <v>608</v>
      </c>
      <c r="E231" s="11" t="s">
        <v>609</v>
      </c>
      <c r="F231" s="11" t="s">
        <v>33</v>
      </c>
      <c r="G231" s="10" t="s">
        <v>465</v>
      </c>
      <c r="H231" s="13" t="s">
        <v>54</v>
      </c>
      <c r="I231" s="14">
        <v>1.1499999999999999</v>
      </c>
      <c r="J231" s="14">
        <v>0.97</v>
      </c>
      <c r="K231" s="14">
        <v>0.66</v>
      </c>
      <c r="L231" s="15">
        <v>8403976.6199999992</v>
      </c>
      <c r="M231" s="16">
        <v>16661977.08</v>
      </c>
      <c r="N231" s="10">
        <v>3</v>
      </c>
      <c r="O231" s="10">
        <v>0</v>
      </c>
      <c r="P231" s="10">
        <v>0</v>
      </c>
      <c r="Q231" s="17" t="s">
        <v>30</v>
      </c>
      <c r="R231" s="10">
        <v>3</v>
      </c>
      <c r="S231" s="18">
        <v>17018218.02</v>
      </c>
      <c r="T231" s="19">
        <v>-19838945</v>
      </c>
      <c r="U231" s="20">
        <v>1.170468725488077</v>
      </c>
      <c r="V231" s="20">
        <v>0.99216305144017058</v>
      </c>
      <c r="W231" s="20">
        <v>0.68716964709241435</v>
      </c>
      <c r="X231" s="21">
        <v>9859459.4100000113</v>
      </c>
      <c r="Y231" s="22">
        <v>18117459.869999975</v>
      </c>
      <c r="Z231" s="23">
        <v>3</v>
      </c>
      <c r="AA231" s="23">
        <v>0</v>
      </c>
      <c r="AB231" s="23">
        <v>0</v>
      </c>
      <c r="AC231" s="24" t="s">
        <v>30</v>
      </c>
      <c r="AD231" s="23">
        <v>3</v>
      </c>
      <c r="AE231" s="25">
        <v>18473700.809999973</v>
      </c>
      <c r="AF231" s="26">
        <v>-18383462.210000001</v>
      </c>
      <c r="AG231" s="27">
        <v>1455482.79</v>
      </c>
    </row>
    <row r="232" spans="1:33" hidden="1">
      <c r="A232" s="10">
        <v>230</v>
      </c>
      <c r="B232" s="10">
        <v>4</v>
      </c>
      <c r="C232" s="11" t="s">
        <v>591</v>
      </c>
      <c r="D232" s="12" t="s">
        <v>610</v>
      </c>
      <c r="E232" s="11" t="s">
        <v>611</v>
      </c>
      <c r="F232" s="11" t="s">
        <v>33</v>
      </c>
      <c r="G232" s="10" t="s">
        <v>142</v>
      </c>
      <c r="H232" s="13" t="s">
        <v>42</v>
      </c>
      <c r="I232" s="14">
        <v>1.28</v>
      </c>
      <c r="J232" s="14">
        <v>1.1000000000000001</v>
      </c>
      <c r="K232" s="14">
        <v>0.85</v>
      </c>
      <c r="L232" s="15">
        <v>7847031.4100000001</v>
      </c>
      <c r="M232" s="16">
        <v>11328952.5</v>
      </c>
      <c r="N232" s="10">
        <v>1</v>
      </c>
      <c r="O232" s="10">
        <v>0</v>
      </c>
      <c r="P232" s="10">
        <v>0</v>
      </c>
      <c r="Q232" s="17" t="s">
        <v>30</v>
      </c>
      <c r="R232" s="10">
        <v>1</v>
      </c>
      <c r="S232" s="18">
        <v>3610797.02</v>
      </c>
      <c r="T232" s="19">
        <v>-4215924.5</v>
      </c>
      <c r="U232" s="20">
        <v>1.302738176870982</v>
      </c>
      <c r="V232" s="20">
        <v>1.1226766118204099</v>
      </c>
      <c r="W232" s="20">
        <v>0.8671103307121083</v>
      </c>
      <c r="X232" s="21">
        <v>8356651.5899999961</v>
      </c>
      <c r="Y232" s="22">
        <v>11838572.680000007</v>
      </c>
      <c r="Z232" s="23">
        <v>1</v>
      </c>
      <c r="AA232" s="23">
        <v>0</v>
      </c>
      <c r="AB232" s="23">
        <v>0</v>
      </c>
      <c r="AC232" s="24" t="s">
        <v>30</v>
      </c>
      <c r="AD232" s="23">
        <v>1</v>
      </c>
      <c r="AE232" s="25">
        <v>4120417.200000003</v>
      </c>
      <c r="AF232" s="26">
        <v>-3706304.3200000003</v>
      </c>
      <c r="AG232" s="27">
        <v>509620.18000000011</v>
      </c>
    </row>
    <row r="233" spans="1:33" hidden="1">
      <c r="A233" s="10">
        <v>231</v>
      </c>
      <c r="B233" s="10">
        <v>4</v>
      </c>
      <c r="C233" s="11" t="s">
        <v>591</v>
      </c>
      <c r="D233" s="12" t="s">
        <v>612</v>
      </c>
      <c r="E233" s="11" t="s">
        <v>613</v>
      </c>
      <c r="F233" s="11" t="s">
        <v>33</v>
      </c>
      <c r="G233" s="10" t="s">
        <v>289</v>
      </c>
      <c r="H233" s="13" t="s">
        <v>42</v>
      </c>
      <c r="I233" s="14">
        <v>1.27</v>
      </c>
      <c r="J233" s="14">
        <v>1.2</v>
      </c>
      <c r="K233" s="14">
        <v>1.05</v>
      </c>
      <c r="L233" s="15">
        <v>6547388.4500000002</v>
      </c>
      <c r="M233" s="16">
        <v>1479661.8</v>
      </c>
      <c r="N233" s="10">
        <v>1</v>
      </c>
      <c r="O233" s="10">
        <v>0</v>
      </c>
      <c r="P233" s="10">
        <v>0</v>
      </c>
      <c r="Q233" s="17" t="s">
        <v>30</v>
      </c>
      <c r="R233" s="10">
        <v>1</v>
      </c>
      <c r="S233" s="18">
        <v>6140964.3300000001</v>
      </c>
      <c r="T233" s="19">
        <v>1254969.56</v>
      </c>
      <c r="U233" s="20">
        <v>1.2908338398051193</v>
      </c>
      <c r="V233" s="20">
        <v>1.221484416384357</v>
      </c>
      <c r="W233" s="20">
        <v>1.0740433890107959</v>
      </c>
      <c r="X233" s="21">
        <v>7030866.6799999997</v>
      </c>
      <c r="Y233" s="22">
        <v>1963140.0300000012</v>
      </c>
      <c r="Z233" s="23">
        <v>1</v>
      </c>
      <c r="AA233" s="23">
        <v>0</v>
      </c>
      <c r="AB233" s="23">
        <v>0</v>
      </c>
      <c r="AC233" s="24" t="s">
        <v>30</v>
      </c>
      <c r="AD233" s="23">
        <v>1</v>
      </c>
      <c r="AE233" s="25">
        <v>6624442.5600000024</v>
      </c>
      <c r="AF233" s="26">
        <v>1738447.7899999991</v>
      </c>
      <c r="AG233" s="27">
        <v>483478.22999999992</v>
      </c>
    </row>
    <row r="234" spans="1:33" hidden="1">
      <c r="A234" s="10">
        <v>232</v>
      </c>
      <c r="B234" s="10">
        <v>4</v>
      </c>
      <c r="C234" s="11" t="s">
        <v>591</v>
      </c>
      <c r="D234" s="12" t="s">
        <v>614</v>
      </c>
      <c r="E234" s="11" t="s">
        <v>615</v>
      </c>
      <c r="F234" s="11" t="s">
        <v>33</v>
      </c>
      <c r="G234" s="10" t="s">
        <v>616</v>
      </c>
      <c r="H234" s="13" t="s">
        <v>42</v>
      </c>
      <c r="I234" s="14">
        <v>1.72</v>
      </c>
      <c r="J234" s="14">
        <v>1.6</v>
      </c>
      <c r="K234" s="14">
        <v>1.19</v>
      </c>
      <c r="L234" s="15">
        <v>12178328.029999999</v>
      </c>
      <c r="M234" s="16">
        <v>4980376.4400000004</v>
      </c>
      <c r="N234" s="10">
        <v>0</v>
      </c>
      <c r="O234" s="10">
        <v>0</v>
      </c>
      <c r="P234" s="10">
        <v>0</v>
      </c>
      <c r="Q234" s="17" t="s">
        <v>30</v>
      </c>
      <c r="R234" s="10">
        <v>0</v>
      </c>
      <c r="S234" s="18">
        <v>5995671.3300000001</v>
      </c>
      <c r="T234" s="19">
        <v>3308798.77</v>
      </c>
      <c r="U234" s="20">
        <v>1.7489093053455309</v>
      </c>
      <c r="V234" s="20">
        <v>1.6309739809183426</v>
      </c>
      <c r="W234" s="20">
        <v>1.228091661864751</v>
      </c>
      <c r="X234" s="21">
        <v>12753932.359999999</v>
      </c>
      <c r="Y234" s="22">
        <v>5555980.7699999958</v>
      </c>
      <c r="Z234" s="23">
        <v>0</v>
      </c>
      <c r="AA234" s="23">
        <v>0</v>
      </c>
      <c r="AB234" s="23">
        <v>0</v>
      </c>
      <c r="AC234" s="24" t="s">
        <v>30</v>
      </c>
      <c r="AD234" s="23">
        <v>0</v>
      </c>
      <c r="AE234" s="25">
        <v>6571275.6599999964</v>
      </c>
      <c r="AF234" s="26">
        <v>3884403.0999999978</v>
      </c>
      <c r="AG234" s="27">
        <v>575604.32999999996</v>
      </c>
    </row>
    <row r="235" spans="1:33" hidden="1">
      <c r="A235" s="10">
        <v>233</v>
      </c>
      <c r="B235" s="10">
        <v>4</v>
      </c>
      <c r="C235" s="11" t="s">
        <v>591</v>
      </c>
      <c r="D235" s="12" t="s">
        <v>617</v>
      </c>
      <c r="E235" s="11" t="s">
        <v>618</v>
      </c>
      <c r="F235" s="11" t="s">
        <v>33</v>
      </c>
      <c r="G235" s="10" t="s">
        <v>69</v>
      </c>
      <c r="H235" s="13" t="s">
        <v>42</v>
      </c>
      <c r="I235" s="14">
        <v>1.89</v>
      </c>
      <c r="J235" s="14">
        <v>1.63</v>
      </c>
      <c r="K235" s="14">
        <v>1.38</v>
      </c>
      <c r="L235" s="15">
        <v>16815559.350000001</v>
      </c>
      <c r="M235" s="16">
        <v>14240015.619999999</v>
      </c>
      <c r="N235" s="10">
        <v>0</v>
      </c>
      <c r="O235" s="10">
        <v>0</v>
      </c>
      <c r="P235" s="10">
        <v>0</v>
      </c>
      <c r="Q235" s="17" t="s">
        <v>30</v>
      </c>
      <c r="R235" s="10">
        <v>0</v>
      </c>
      <c r="S235" s="18">
        <v>9478210.3699999992</v>
      </c>
      <c r="T235" s="19">
        <v>7245535.2699999996</v>
      </c>
      <c r="U235" s="20">
        <v>1.9115462045573779</v>
      </c>
      <c r="V235" s="20">
        <v>1.6515791498144166</v>
      </c>
      <c r="W235" s="20">
        <v>1.4031722735021812</v>
      </c>
      <c r="X235" s="21">
        <v>17159650.789999995</v>
      </c>
      <c r="Y235" s="22">
        <v>14584107.060000002</v>
      </c>
      <c r="Z235" s="23">
        <v>0</v>
      </c>
      <c r="AA235" s="23">
        <v>0</v>
      </c>
      <c r="AB235" s="23">
        <v>0</v>
      </c>
      <c r="AC235" s="24" t="s">
        <v>30</v>
      </c>
      <c r="AD235" s="23">
        <v>0</v>
      </c>
      <c r="AE235" s="25">
        <v>9822301.8100000024</v>
      </c>
      <c r="AF235" s="26">
        <v>7589626.7100000009</v>
      </c>
      <c r="AG235" s="27">
        <v>344091.44000000006</v>
      </c>
    </row>
    <row r="236" spans="1:33" hidden="1">
      <c r="A236" s="10">
        <v>234</v>
      </c>
      <c r="B236" s="10">
        <v>4</v>
      </c>
      <c r="C236" s="11" t="s">
        <v>591</v>
      </c>
      <c r="D236" s="12" t="s">
        <v>619</v>
      </c>
      <c r="E236" s="11" t="s">
        <v>620</v>
      </c>
      <c r="F236" s="11" t="s">
        <v>33</v>
      </c>
      <c r="G236" s="10" t="s">
        <v>460</v>
      </c>
      <c r="H236" s="13" t="s">
        <v>50</v>
      </c>
      <c r="I236" s="14">
        <v>3.51</v>
      </c>
      <c r="J236" s="14">
        <v>2.69</v>
      </c>
      <c r="K236" s="14">
        <v>2.39</v>
      </c>
      <c r="L236" s="15">
        <v>58791532.299999997</v>
      </c>
      <c r="M236" s="16">
        <v>16300343.08</v>
      </c>
      <c r="N236" s="10">
        <v>0</v>
      </c>
      <c r="O236" s="10">
        <v>0</v>
      </c>
      <c r="P236" s="10">
        <v>0</v>
      </c>
      <c r="Q236" s="17" t="s">
        <v>30</v>
      </c>
      <c r="R236" s="10">
        <v>0</v>
      </c>
      <c r="S236" s="18">
        <v>13974961.109999999</v>
      </c>
      <c r="T236" s="19">
        <v>32445189.079999998</v>
      </c>
      <c r="U236" s="20">
        <v>3.5429895617303999</v>
      </c>
      <c r="V236" s="20">
        <v>2.7227776797501497</v>
      </c>
      <c r="W236" s="20">
        <v>2.416408318684157</v>
      </c>
      <c r="X236" s="21">
        <v>59479384.25</v>
      </c>
      <c r="Y236" s="22">
        <v>16988195.029999971</v>
      </c>
      <c r="Z236" s="23">
        <v>0</v>
      </c>
      <c r="AA236" s="23">
        <v>0</v>
      </c>
      <c r="AB236" s="23">
        <v>0</v>
      </c>
      <c r="AC236" s="24" t="s">
        <v>30</v>
      </c>
      <c r="AD236" s="23">
        <v>0</v>
      </c>
      <c r="AE236" s="25">
        <v>14662813.059999973</v>
      </c>
      <c r="AF236" s="26">
        <v>33133041.030000001</v>
      </c>
      <c r="AG236" s="27">
        <v>687851.94999999984</v>
      </c>
    </row>
    <row r="237" spans="1:33" hidden="1">
      <c r="A237" s="10">
        <v>235</v>
      </c>
      <c r="B237" s="10">
        <v>4</v>
      </c>
      <c r="C237" s="11" t="s">
        <v>591</v>
      </c>
      <c r="D237" s="12" t="s">
        <v>621</v>
      </c>
      <c r="E237" s="11" t="s">
        <v>622</v>
      </c>
      <c r="F237" s="11" t="s">
        <v>33</v>
      </c>
      <c r="G237" s="10" t="s">
        <v>623</v>
      </c>
      <c r="H237" s="13" t="s">
        <v>85</v>
      </c>
      <c r="I237" s="14">
        <v>2.0099999999999998</v>
      </c>
      <c r="J237" s="14">
        <v>1.62</v>
      </c>
      <c r="K237" s="14">
        <v>1.34</v>
      </c>
      <c r="L237" s="15">
        <v>4257492.17</v>
      </c>
      <c r="M237" s="16">
        <v>-138180.95000000001</v>
      </c>
      <c r="N237" s="10">
        <v>0</v>
      </c>
      <c r="O237" s="10">
        <v>1</v>
      </c>
      <c r="P237" s="10">
        <v>0</v>
      </c>
      <c r="Q237" s="17">
        <v>369.7</v>
      </c>
      <c r="R237" s="10">
        <v>1</v>
      </c>
      <c r="S237" s="18">
        <v>2065249.99</v>
      </c>
      <c r="T237" s="19">
        <v>1453512.16</v>
      </c>
      <c r="U237" s="20">
        <v>2.0432265717248868</v>
      </c>
      <c r="V237" s="20">
        <v>1.6553539712762466</v>
      </c>
      <c r="W237" s="20">
        <v>1.3788383849855312</v>
      </c>
      <c r="X237" s="21">
        <v>4402827.3100000015</v>
      </c>
      <c r="Y237" s="22">
        <v>7154.1899999976158</v>
      </c>
      <c r="Z237" s="23">
        <v>0</v>
      </c>
      <c r="AA237" s="23">
        <v>0</v>
      </c>
      <c r="AB237" s="23">
        <v>0</v>
      </c>
      <c r="AC237" s="24" t="s">
        <v>30</v>
      </c>
      <c r="AD237" s="23">
        <v>0</v>
      </c>
      <c r="AE237" s="25">
        <v>2210585.1299999952</v>
      </c>
      <c r="AF237" s="26">
        <v>1598847.2999999998</v>
      </c>
      <c r="AG237" s="27">
        <v>145335.13999999996</v>
      </c>
    </row>
    <row r="238" spans="1:33" hidden="1">
      <c r="A238" s="10">
        <v>236</v>
      </c>
      <c r="B238" s="10">
        <v>4</v>
      </c>
      <c r="C238" s="11" t="s">
        <v>591</v>
      </c>
      <c r="D238" s="12" t="s">
        <v>624</v>
      </c>
      <c r="E238" s="11" t="s">
        <v>625</v>
      </c>
      <c r="F238" s="11" t="s">
        <v>33</v>
      </c>
      <c r="G238" s="10" t="s">
        <v>289</v>
      </c>
      <c r="H238" s="13" t="s">
        <v>50</v>
      </c>
      <c r="I238" s="14">
        <v>1.34</v>
      </c>
      <c r="J238" s="14">
        <v>1.1000000000000001</v>
      </c>
      <c r="K238" s="14">
        <v>0.6</v>
      </c>
      <c r="L238" s="15">
        <v>5379597.5700000003</v>
      </c>
      <c r="M238" s="16">
        <v>-522807.53</v>
      </c>
      <c r="N238" s="10">
        <v>2</v>
      </c>
      <c r="O238" s="10">
        <v>1</v>
      </c>
      <c r="P238" s="10">
        <v>0</v>
      </c>
      <c r="Q238" s="17">
        <v>123.4</v>
      </c>
      <c r="R238" s="10">
        <v>3</v>
      </c>
      <c r="S238" s="18">
        <v>5357822</v>
      </c>
      <c r="T238" s="19">
        <v>-6330165.7599999998</v>
      </c>
      <c r="U238" s="20">
        <v>1.3692989018597597</v>
      </c>
      <c r="V238" s="20">
        <v>1.1275104845957191</v>
      </c>
      <c r="W238" s="20">
        <v>0.63563965258225519</v>
      </c>
      <c r="X238" s="21">
        <v>5894293.2199999969</v>
      </c>
      <c r="Y238" s="22">
        <v>-8111.8799999952316</v>
      </c>
      <c r="Z238" s="23">
        <v>2</v>
      </c>
      <c r="AA238" s="23">
        <v>1</v>
      </c>
      <c r="AB238" s="23">
        <v>0</v>
      </c>
      <c r="AC238" s="24">
        <v>8719.4</v>
      </c>
      <c r="AD238" s="23">
        <v>3</v>
      </c>
      <c r="AE238" s="25">
        <v>5872517.650000006</v>
      </c>
      <c r="AF238" s="26">
        <v>-5815470.1100000013</v>
      </c>
      <c r="AG238" s="27">
        <v>514695.65</v>
      </c>
    </row>
    <row r="239" spans="1:33" hidden="1">
      <c r="A239" s="10">
        <v>237</v>
      </c>
      <c r="B239" s="10">
        <v>4</v>
      </c>
      <c r="C239" s="11" t="s">
        <v>591</v>
      </c>
      <c r="D239" s="12" t="s">
        <v>626</v>
      </c>
      <c r="E239" s="11" t="s">
        <v>627</v>
      </c>
      <c r="F239" s="11" t="s">
        <v>33</v>
      </c>
      <c r="G239" s="10" t="s">
        <v>628</v>
      </c>
      <c r="H239" s="13" t="s">
        <v>85</v>
      </c>
      <c r="I239" s="14">
        <v>0.78</v>
      </c>
      <c r="J239" s="14">
        <v>0.65</v>
      </c>
      <c r="K239" s="14">
        <v>0.48</v>
      </c>
      <c r="L239" s="15">
        <v>-3211528.08</v>
      </c>
      <c r="M239" s="16">
        <v>2359981.9500000002</v>
      </c>
      <c r="N239" s="10">
        <v>3</v>
      </c>
      <c r="O239" s="10">
        <v>1</v>
      </c>
      <c r="P239" s="10">
        <v>2</v>
      </c>
      <c r="Q239" s="17">
        <v>16.3</v>
      </c>
      <c r="R239" s="10">
        <v>6</v>
      </c>
      <c r="S239" s="18">
        <v>6078868.4699999997</v>
      </c>
      <c r="T239" s="19">
        <v>-7896694.4699999997</v>
      </c>
      <c r="U239" s="20">
        <v>0.79604538486949383</v>
      </c>
      <c r="V239" s="20">
        <v>0.66445891769715526</v>
      </c>
      <c r="W239" s="20">
        <v>0.49745182587824277</v>
      </c>
      <c r="X239" s="21">
        <v>-2953557.67</v>
      </c>
      <c r="Y239" s="22">
        <v>2617952.3599999994</v>
      </c>
      <c r="Z239" s="23">
        <v>3</v>
      </c>
      <c r="AA239" s="23">
        <v>1</v>
      </c>
      <c r="AB239" s="23">
        <v>2</v>
      </c>
      <c r="AC239" s="24">
        <v>13.5</v>
      </c>
      <c r="AD239" s="23">
        <v>6</v>
      </c>
      <c r="AE239" s="25">
        <v>6336838.8799999952</v>
      </c>
      <c r="AF239" s="26">
        <v>-7638724.0600000005</v>
      </c>
      <c r="AG239" s="27">
        <v>257970.40999999997</v>
      </c>
    </row>
    <row r="240" spans="1:33" hidden="1">
      <c r="A240" s="10">
        <v>238</v>
      </c>
      <c r="B240" s="10">
        <v>4</v>
      </c>
      <c r="C240" s="11" t="s">
        <v>591</v>
      </c>
      <c r="D240" s="12" t="s">
        <v>629</v>
      </c>
      <c r="E240" s="11" t="s">
        <v>630</v>
      </c>
      <c r="F240" s="11" t="s">
        <v>33</v>
      </c>
      <c r="G240" s="10" t="s">
        <v>631</v>
      </c>
      <c r="H240" s="13" t="s">
        <v>85</v>
      </c>
      <c r="I240" s="14">
        <v>1.87</v>
      </c>
      <c r="J240" s="14">
        <v>1.7</v>
      </c>
      <c r="K240" s="14">
        <v>1.36</v>
      </c>
      <c r="L240" s="15">
        <v>6207101.29</v>
      </c>
      <c r="M240" s="16">
        <v>-1259635.3500000001</v>
      </c>
      <c r="N240" s="10">
        <v>0</v>
      </c>
      <c r="O240" s="10">
        <v>1</v>
      </c>
      <c r="P240" s="10">
        <v>0</v>
      </c>
      <c r="Q240" s="17">
        <v>59.1</v>
      </c>
      <c r="R240" s="10">
        <v>1</v>
      </c>
      <c r="S240" s="18">
        <v>1732197.77</v>
      </c>
      <c r="T240" s="19">
        <v>2558270.9</v>
      </c>
      <c r="U240" s="20">
        <v>1.8955048716153795</v>
      </c>
      <c r="V240" s="20">
        <v>1.7238728346765531</v>
      </c>
      <c r="W240" s="20">
        <v>1.383106570661724</v>
      </c>
      <c r="X240" s="21">
        <v>6371077.2000000002</v>
      </c>
      <c r="Y240" s="22">
        <v>-1095659.4400000051</v>
      </c>
      <c r="Z240" s="23">
        <v>0</v>
      </c>
      <c r="AA240" s="23">
        <v>1</v>
      </c>
      <c r="AB240" s="23">
        <v>0</v>
      </c>
      <c r="AC240" s="24">
        <v>69.7</v>
      </c>
      <c r="AD240" s="23">
        <v>1</v>
      </c>
      <c r="AE240" s="25">
        <v>1896173.6799999997</v>
      </c>
      <c r="AF240" s="26">
        <v>2722246.8099999996</v>
      </c>
      <c r="AG240" s="27">
        <v>163975.91</v>
      </c>
    </row>
    <row r="241" spans="1:33" hidden="1">
      <c r="A241" s="10">
        <v>239</v>
      </c>
      <c r="B241" s="10">
        <v>4</v>
      </c>
      <c r="C241" s="11" t="s">
        <v>632</v>
      </c>
      <c r="D241" s="12" t="s">
        <v>633</v>
      </c>
      <c r="E241" s="11" t="s">
        <v>634</v>
      </c>
      <c r="F241" s="11" t="s">
        <v>93</v>
      </c>
      <c r="G241" s="10" t="s">
        <v>635</v>
      </c>
      <c r="H241" s="13" t="s">
        <v>160</v>
      </c>
      <c r="I241" s="14">
        <v>1.63</v>
      </c>
      <c r="J241" s="14">
        <v>1.55</v>
      </c>
      <c r="K241" s="14">
        <v>0.49</v>
      </c>
      <c r="L241" s="15">
        <v>194294222.90000001</v>
      </c>
      <c r="M241" s="16">
        <v>-29016995.84</v>
      </c>
      <c r="N241" s="10">
        <v>1</v>
      </c>
      <c r="O241" s="10">
        <v>1</v>
      </c>
      <c r="P241" s="10">
        <v>0</v>
      </c>
      <c r="Q241" s="17">
        <v>80.3</v>
      </c>
      <c r="R241" s="10">
        <v>2</v>
      </c>
      <c r="S241" s="18">
        <v>27797912.5</v>
      </c>
      <c r="T241" s="19">
        <v>-147112639.02000001</v>
      </c>
      <c r="U241" s="20">
        <v>1.6750765113508854</v>
      </c>
      <c r="V241" s="20">
        <v>1.594951179049428</v>
      </c>
      <c r="W241" s="20">
        <v>0.53294836831797743</v>
      </c>
      <c r="X241" s="21">
        <v>207151890.40999997</v>
      </c>
      <c r="Y241" s="22">
        <v>-16159328.330000162</v>
      </c>
      <c r="Z241" s="23">
        <v>1</v>
      </c>
      <c r="AA241" s="23">
        <v>1</v>
      </c>
      <c r="AB241" s="23">
        <v>0</v>
      </c>
      <c r="AC241" s="24">
        <v>153.80000000000001</v>
      </c>
      <c r="AD241" s="23">
        <v>2</v>
      </c>
      <c r="AE241" s="25">
        <v>40655580.00999999</v>
      </c>
      <c r="AF241" s="26">
        <v>-134254971.50999999</v>
      </c>
      <c r="AG241" s="27">
        <v>12857667.510000002</v>
      </c>
    </row>
    <row r="242" spans="1:33" hidden="1">
      <c r="A242" s="10">
        <v>240</v>
      </c>
      <c r="B242" s="10">
        <v>4</v>
      </c>
      <c r="C242" s="11" t="s">
        <v>632</v>
      </c>
      <c r="D242" s="12" t="s">
        <v>636</v>
      </c>
      <c r="E242" s="11" t="s">
        <v>637</v>
      </c>
      <c r="F242" s="11" t="s">
        <v>93</v>
      </c>
      <c r="G242" s="10" t="s">
        <v>638</v>
      </c>
      <c r="H242" s="13" t="s">
        <v>95</v>
      </c>
      <c r="I242" s="14">
        <v>1.1399999999999999</v>
      </c>
      <c r="J242" s="14">
        <v>1.06</v>
      </c>
      <c r="K242" s="14">
        <v>0.78</v>
      </c>
      <c r="L242" s="15">
        <v>20990788.120000001</v>
      </c>
      <c r="M242" s="16">
        <v>-61983042.899999999</v>
      </c>
      <c r="N242" s="10">
        <v>2</v>
      </c>
      <c r="O242" s="10">
        <v>1</v>
      </c>
      <c r="P242" s="10">
        <v>1</v>
      </c>
      <c r="Q242" s="17">
        <v>4</v>
      </c>
      <c r="R242" s="10">
        <v>4</v>
      </c>
      <c r="S242" s="18">
        <v>-36382283.039999999</v>
      </c>
      <c r="T242" s="19">
        <v>73712112.219999999</v>
      </c>
      <c r="U242" s="20">
        <v>1.1735583828102933</v>
      </c>
      <c r="V242" s="20">
        <v>1.0910781438008752</v>
      </c>
      <c r="W242" s="20">
        <v>0.80588846955221083</v>
      </c>
      <c r="X242" s="21">
        <v>25417225.140000015</v>
      </c>
      <c r="Y242" s="22">
        <v>-57556605.879999995</v>
      </c>
      <c r="Z242" s="23">
        <v>1</v>
      </c>
      <c r="AA242" s="23">
        <v>1</v>
      </c>
      <c r="AB242" s="23">
        <v>1</v>
      </c>
      <c r="AC242" s="24">
        <v>5.2</v>
      </c>
      <c r="AD242" s="23">
        <v>3</v>
      </c>
      <c r="AE242" s="25">
        <v>-31955846.019999981</v>
      </c>
      <c r="AF242" s="26">
        <v>78138549.239999995</v>
      </c>
      <c r="AG242" s="27">
        <v>4426437.0200000005</v>
      </c>
    </row>
    <row r="243" spans="1:33" hidden="1">
      <c r="A243" s="10">
        <v>241</v>
      </c>
      <c r="B243" s="10">
        <v>4</v>
      </c>
      <c r="C243" s="11" t="s">
        <v>632</v>
      </c>
      <c r="D243" s="12" t="s">
        <v>639</v>
      </c>
      <c r="E243" s="11" t="s">
        <v>640</v>
      </c>
      <c r="F243" s="11" t="s">
        <v>33</v>
      </c>
      <c r="G243" s="10" t="s">
        <v>34</v>
      </c>
      <c r="H243" s="13" t="s">
        <v>50</v>
      </c>
      <c r="I243" s="14">
        <v>1.62</v>
      </c>
      <c r="J243" s="14">
        <v>1.52</v>
      </c>
      <c r="K243" s="14">
        <v>1.19</v>
      </c>
      <c r="L243" s="15">
        <v>13533523.1</v>
      </c>
      <c r="M243" s="16">
        <v>1640982.41</v>
      </c>
      <c r="N243" s="10">
        <v>0</v>
      </c>
      <c r="O243" s="10">
        <v>0</v>
      </c>
      <c r="P243" s="10">
        <v>0</v>
      </c>
      <c r="Q243" s="17" t="s">
        <v>30</v>
      </c>
      <c r="R243" s="10">
        <v>0</v>
      </c>
      <c r="S243" s="18">
        <v>7836477.21</v>
      </c>
      <c r="T243" s="19">
        <v>4172664.91</v>
      </c>
      <c r="U243" s="20">
        <v>1.6670763247625426</v>
      </c>
      <c r="V243" s="20">
        <v>1.5656818842880804</v>
      </c>
      <c r="W243" s="20">
        <v>1.2402530152615718</v>
      </c>
      <c r="X243" s="21">
        <v>14629957.5</v>
      </c>
      <c r="Y243" s="22">
        <v>2737416.8100000024</v>
      </c>
      <c r="Z243" s="23">
        <v>0</v>
      </c>
      <c r="AA243" s="23">
        <v>0</v>
      </c>
      <c r="AB243" s="23">
        <v>0</v>
      </c>
      <c r="AC243" s="24" t="s">
        <v>30</v>
      </c>
      <c r="AD243" s="23">
        <v>0</v>
      </c>
      <c r="AE243" s="25">
        <v>8932911.6100000143</v>
      </c>
      <c r="AF243" s="26">
        <v>5269099.3099999987</v>
      </c>
      <c r="AG243" s="27">
        <v>1096434.3999999999</v>
      </c>
    </row>
    <row r="244" spans="1:33" hidden="1">
      <c r="A244" s="10">
        <v>242</v>
      </c>
      <c r="B244" s="10">
        <v>4</v>
      </c>
      <c r="C244" s="11" t="s">
        <v>632</v>
      </c>
      <c r="D244" s="12" t="s">
        <v>641</v>
      </c>
      <c r="E244" s="11" t="s">
        <v>642</v>
      </c>
      <c r="F244" s="11" t="s">
        <v>33</v>
      </c>
      <c r="G244" s="10" t="s">
        <v>643</v>
      </c>
      <c r="H244" s="13" t="s">
        <v>46</v>
      </c>
      <c r="I244" s="14">
        <v>1.1200000000000001</v>
      </c>
      <c r="J244" s="14">
        <v>1.01</v>
      </c>
      <c r="K244" s="14">
        <v>0.76</v>
      </c>
      <c r="L244" s="15">
        <v>7423766.0099999998</v>
      </c>
      <c r="M244" s="16">
        <v>1411411.17</v>
      </c>
      <c r="N244" s="10">
        <v>2</v>
      </c>
      <c r="O244" s="10">
        <v>0</v>
      </c>
      <c r="P244" s="10">
        <v>0</v>
      </c>
      <c r="Q244" s="17" t="s">
        <v>30</v>
      </c>
      <c r="R244" s="10">
        <v>2</v>
      </c>
      <c r="S244" s="18">
        <v>10904318.300000001</v>
      </c>
      <c r="T244" s="19">
        <v>-15219491.119999999</v>
      </c>
      <c r="U244" s="20">
        <v>1.1561842831736211</v>
      </c>
      <c r="V244" s="20">
        <v>1.0501522846966751</v>
      </c>
      <c r="W244" s="20">
        <v>0.80094568038943748</v>
      </c>
      <c r="X244" s="21">
        <v>9955339.4699999988</v>
      </c>
      <c r="Y244" s="22">
        <v>3942984.6299999952</v>
      </c>
      <c r="Z244" s="23">
        <v>1</v>
      </c>
      <c r="AA244" s="23">
        <v>0</v>
      </c>
      <c r="AB244" s="23">
        <v>0</v>
      </c>
      <c r="AC244" s="24" t="s">
        <v>30</v>
      </c>
      <c r="AD244" s="23">
        <v>1</v>
      </c>
      <c r="AE244" s="25">
        <v>13435891.76000002</v>
      </c>
      <c r="AF244" s="26">
        <v>-12687917.660000004</v>
      </c>
      <c r="AG244" s="27">
        <v>2531573.4599999995</v>
      </c>
    </row>
    <row r="245" spans="1:33" hidden="1">
      <c r="A245" s="10">
        <v>243</v>
      </c>
      <c r="B245" s="10">
        <v>4</v>
      </c>
      <c r="C245" s="11" t="s">
        <v>632</v>
      </c>
      <c r="D245" s="12" t="s">
        <v>644</v>
      </c>
      <c r="E245" s="11" t="s">
        <v>645</v>
      </c>
      <c r="F245" s="11" t="s">
        <v>33</v>
      </c>
      <c r="G245" s="10" t="s">
        <v>646</v>
      </c>
      <c r="H245" s="13" t="s">
        <v>46</v>
      </c>
      <c r="I245" s="14">
        <v>0.79</v>
      </c>
      <c r="J245" s="14">
        <v>0.69</v>
      </c>
      <c r="K245" s="14">
        <v>0.41</v>
      </c>
      <c r="L245" s="15">
        <v>-20707487.079999998</v>
      </c>
      <c r="M245" s="16">
        <v>2087205.57</v>
      </c>
      <c r="N245" s="10">
        <v>3</v>
      </c>
      <c r="O245" s="10">
        <v>1</v>
      </c>
      <c r="P245" s="10">
        <v>2</v>
      </c>
      <c r="Q245" s="17">
        <v>119</v>
      </c>
      <c r="R245" s="10">
        <v>6</v>
      </c>
      <c r="S245" s="18">
        <v>16781021.199999999</v>
      </c>
      <c r="T245" s="19">
        <v>-59131184.719999999</v>
      </c>
      <c r="U245" s="20">
        <v>0.82249102044291011</v>
      </c>
      <c r="V245" s="20">
        <v>0.72207588321408522</v>
      </c>
      <c r="W245" s="20">
        <v>0.43742172631336751</v>
      </c>
      <c r="X245" s="21">
        <v>-17712529.829999998</v>
      </c>
      <c r="Y245" s="22">
        <v>5082162.8199999928</v>
      </c>
      <c r="Z245" s="23">
        <v>3</v>
      </c>
      <c r="AA245" s="23">
        <v>1</v>
      </c>
      <c r="AB245" s="23">
        <v>2</v>
      </c>
      <c r="AC245" s="24">
        <v>41.8</v>
      </c>
      <c r="AD245" s="23">
        <v>6</v>
      </c>
      <c r="AE245" s="25">
        <v>19775978.449999988</v>
      </c>
      <c r="AF245" s="26">
        <v>-56136227.470000006</v>
      </c>
      <c r="AG245" s="27">
        <v>2994957.2499999995</v>
      </c>
    </row>
    <row r="246" spans="1:33" hidden="1">
      <c r="A246" s="10">
        <v>244</v>
      </c>
      <c r="B246" s="10">
        <v>4</v>
      </c>
      <c r="C246" s="11" t="s">
        <v>632</v>
      </c>
      <c r="D246" s="12" t="s">
        <v>647</v>
      </c>
      <c r="E246" s="11" t="s">
        <v>648</v>
      </c>
      <c r="F246" s="11" t="s">
        <v>33</v>
      </c>
      <c r="G246" s="10" t="s">
        <v>649</v>
      </c>
      <c r="H246" s="13" t="s">
        <v>42</v>
      </c>
      <c r="I246" s="14">
        <v>1.1499999999999999</v>
      </c>
      <c r="J246" s="14">
        <v>1.1100000000000001</v>
      </c>
      <c r="K246" s="14">
        <v>1</v>
      </c>
      <c r="L246" s="15">
        <v>6743684.0199999996</v>
      </c>
      <c r="M246" s="16">
        <v>-1869169.23</v>
      </c>
      <c r="N246" s="10">
        <v>1</v>
      </c>
      <c r="O246" s="10">
        <v>1</v>
      </c>
      <c r="P246" s="10">
        <v>0</v>
      </c>
      <c r="Q246" s="17">
        <v>43.2</v>
      </c>
      <c r="R246" s="10">
        <v>2</v>
      </c>
      <c r="S246" s="18">
        <v>-527375.78</v>
      </c>
      <c r="T246" s="19">
        <v>469710.42</v>
      </c>
      <c r="U246" s="20">
        <v>1.1682919514600407</v>
      </c>
      <c r="V246" s="20">
        <v>1.1308750675042345</v>
      </c>
      <c r="W246" s="20">
        <v>1.0196262332921822</v>
      </c>
      <c r="X246" s="21">
        <v>7661973.4199999943</v>
      </c>
      <c r="Y246" s="22">
        <v>-950879.82999999821</v>
      </c>
      <c r="Z246" s="23">
        <v>1</v>
      </c>
      <c r="AA246" s="23">
        <v>1</v>
      </c>
      <c r="AB246" s="23">
        <v>0</v>
      </c>
      <c r="AC246" s="24">
        <v>96.6</v>
      </c>
      <c r="AD246" s="23">
        <v>2</v>
      </c>
      <c r="AE246" s="25">
        <v>390913.62000001967</v>
      </c>
      <c r="AF246" s="26">
        <v>1387999.8200000003</v>
      </c>
      <c r="AG246" s="27">
        <v>918289.39999999991</v>
      </c>
    </row>
    <row r="247" spans="1:33" hidden="1">
      <c r="A247" s="10">
        <v>245</v>
      </c>
      <c r="B247" s="10">
        <v>4</v>
      </c>
      <c r="C247" s="11" t="s">
        <v>632</v>
      </c>
      <c r="D247" s="12" t="s">
        <v>650</v>
      </c>
      <c r="E247" s="11" t="s">
        <v>651</v>
      </c>
      <c r="F247" s="11" t="s">
        <v>33</v>
      </c>
      <c r="G247" s="10" t="s">
        <v>289</v>
      </c>
      <c r="H247" s="13" t="s">
        <v>42</v>
      </c>
      <c r="I247" s="14">
        <v>1.66</v>
      </c>
      <c r="J247" s="14">
        <v>1.41</v>
      </c>
      <c r="K247" s="14">
        <v>0.98</v>
      </c>
      <c r="L247" s="15">
        <v>6865520.5</v>
      </c>
      <c r="M247" s="16">
        <v>-1909485.67</v>
      </c>
      <c r="N247" s="10">
        <v>0</v>
      </c>
      <c r="O247" s="10">
        <v>1</v>
      </c>
      <c r="P247" s="10">
        <v>0</v>
      </c>
      <c r="Q247" s="17">
        <v>43.1</v>
      </c>
      <c r="R247" s="10">
        <v>1</v>
      </c>
      <c r="S247" s="18">
        <v>743974.9</v>
      </c>
      <c r="T247" s="19">
        <v>-225585.91</v>
      </c>
      <c r="U247" s="20">
        <v>1.7034104380161759</v>
      </c>
      <c r="V247" s="20">
        <v>1.4533857267665569</v>
      </c>
      <c r="W247" s="20">
        <v>1.0261533967522043</v>
      </c>
      <c r="X247" s="21">
        <v>7364941.1700000018</v>
      </c>
      <c r="Y247" s="22">
        <v>-1410065</v>
      </c>
      <c r="Z247" s="23">
        <v>0</v>
      </c>
      <c r="AA247" s="23">
        <v>1</v>
      </c>
      <c r="AB247" s="23">
        <v>0</v>
      </c>
      <c r="AC247" s="24">
        <v>62.6</v>
      </c>
      <c r="AD247" s="23">
        <v>1</v>
      </c>
      <c r="AE247" s="25">
        <v>1243395.5700000077</v>
      </c>
      <c r="AF247" s="26">
        <v>273834.75999999978</v>
      </c>
      <c r="AG247" s="27">
        <v>499420.67</v>
      </c>
    </row>
    <row r="248" spans="1:33" hidden="1">
      <c r="A248" s="10">
        <v>246</v>
      </c>
      <c r="B248" s="10">
        <v>4</v>
      </c>
      <c r="C248" s="11" t="s">
        <v>632</v>
      </c>
      <c r="D248" s="12" t="s">
        <v>652</v>
      </c>
      <c r="E248" s="11" t="s">
        <v>653</v>
      </c>
      <c r="F248" s="11" t="s">
        <v>33</v>
      </c>
      <c r="G248" s="10" t="s">
        <v>41</v>
      </c>
      <c r="H248" s="13" t="s">
        <v>85</v>
      </c>
      <c r="I248" s="14">
        <v>1.01</v>
      </c>
      <c r="J248" s="14">
        <v>0.93</v>
      </c>
      <c r="K248" s="14">
        <v>0.63</v>
      </c>
      <c r="L248" s="15">
        <v>94952.78</v>
      </c>
      <c r="M248" s="16">
        <v>3510498.8</v>
      </c>
      <c r="N248" s="10">
        <v>3</v>
      </c>
      <c r="O248" s="10">
        <v>0</v>
      </c>
      <c r="P248" s="10">
        <v>0</v>
      </c>
      <c r="Q248" s="17" t="s">
        <v>30</v>
      </c>
      <c r="R248" s="10">
        <v>3</v>
      </c>
      <c r="S248" s="18">
        <v>3273210.44</v>
      </c>
      <c r="T248" s="19">
        <v>-4960925.1900000004</v>
      </c>
      <c r="U248" s="20">
        <v>1.0549493988433645</v>
      </c>
      <c r="V248" s="20">
        <v>0.97820346879161513</v>
      </c>
      <c r="W248" s="20">
        <v>0.68216306251414005</v>
      </c>
      <c r="X248" s="21">
        <v>742887.37999999896</v>
      </c>
      <c r="Y248" s="22">
        <v>4158433.3999999985</v>
      </c>
      <c r="Z248" s="23">
        <v>3</v>
      </c>
      <c r="AA248" s="23">
        <v>0</v>
      </c>
      <c r="AB248" s="23">
        <v>0</v>
      </c>
      <c r="AC248" s="24" t="s">
        <v>30</v>
      </c>
      <c r="AD248" s="23">
        <v>3</v>
      </c>
      <c r="AE248" s="25">
        <v>3921145.0400000066</v>
      </c>
      <c r="AF248" s="26">
        <v>-4312990.5900000017</v>
      </c>
      <c r="AG248" s="27">
        <v>647934.6</v>
      </c>
    </row>
    <row r="249" spans="1:33" hidden="1">
      <c r="A249" s="10">
        <v>247</v>
      </c>
      <c r="B249" s="10">
        <v>4</v>
      </c>
      <c r="C249" s="11" t="s">
        <v>632</v>
      </c>
      <c r="D249" s="12" t="s">
        <v>654</v>
      </c>
      <c r="E249" s="11" t="s">
        <v>655</v>
      </c>
      <c r="F249" s="11" t="s">
        <v>33</v>
      </c>
      <c r="G249" s="10" t="s">
        <v>41</v>
      </c>
      <c r="H249" s="13" t="s">
        <v>451</v>
      </c>
      <c r="I249" s="14">
        <v>1.55</v>
      </c>
      <c r="J249" s="14">
        <v>1.44</v>
      </c>
      <c r="K249" s="14">
        <v>1.19</v>
      </c>
      <c r="L249" s="15">
        <v>8046019.96</v>
      </c>
      <c r="M249" s="16">
        <v>-9257386.8800000008</v>
      </c>
      <c r="N249" s="10">
        <v>0</v>
      </c>
      <c r="O249" s="10">
        <v>1</v>
      </c>
      <c r="P249" s="10">
        <v>0</v>
      </c>
      <c r="Q249" s="17">
        <v>10.4</v>
      </c>
      <c r="R249" s="10">
        <v>1</v>
      </c>
      <c r="S249" s="18">
        <v>-1912895.4</v>
      </c>
      <c r="T249" s="19">
        <v>2765660.82</v>
      </c>
      <c r="U249" s="20">
        <v>1.5987258011089962</v>
      </c>
      <c r="V249" s="20">
        <v>1.4908373899663911</v>
      </c>
      <c r="W249" s="20">
        <v>1.239275536445869</v>
      </c>
      <c r="X249" s="21">
        <v>8714055.1699999999</v>
      </c>
      <c r="Y249" s="22">
        <v>-8589351.6700000018</v>
      </c>
      <c r="Z249" s="23">
        <v>0</v>
      </c>
      <c r="AA249" s="23">
        <v>1</v>
      </c>
      <c r="AB249" s="23">
        <v>0</v>
      </c>
      <c r="AC249" s="24">
        <v>12.1</v>
      </c>
      <c r="AD249" s="23">
        <v>1</v>
      </c>
      <c r="AE249" s="25">
        <v>-1244860.1899999976</v>
      </c>
      <c r="AF249" s="26">
        <v>3433696.0299999993</v>
      </c>
      <c r="AG249" s="27">
        <v>668035.21</v>
      </c>
    </row>
    <row r="250" spans="1:33" hidden="1">
      <c r="A250" s="10">
        <v>248</v>
      </c>
      <c r="B250" s="10">
        <v>4</v>
      </c>
      <c r="C250" s="11" t="s">
        <v>632</v>
      </c>
      <c r="D250" s="12" t="s">
        <v>656</v>
      </c>
      <c r="E250" s="11" t="s">
        <v>657</v>
      </c>
      <c r="F250" s="11" t="s">
        <v>33</v>
      </c>
      <c r="G250" s="10" t="s">
        <v>41</v>
      </c>
      <c r="H250" s="13" t="s">
        <v>42</v>
      </c>
      <c r="I250" s="14">
        <v>0.9</v>
      </c>
      <c r="J250" s="14">
        <v>0.79</v>
      </c>
      <c r="K250" s="14">
        <v>0.48</v>
      </c>
      <c r="L250" s="15">
        <v>-2730404.08</v>
      </c>
      <c r="M250" s="16">
        <v>2635282.46</v>
      </c>
      <c r="N250" s="10">
        <v>3</v>
      </c>
      <c r="O250" s="10">
        <v>1</v>
      </c>
      <c r="P250" s="10">
        <v>2</v>
      </c>
      <c r="Q250" s="17">
        <v>12.4</v>
      </c>
      <c r="R250" s="10">
        <v>6</v>
      </c>
      <c r="S250" s="18">
        <v>5858144.3300000001</v>
      </c>
      <c r="T250" s="19">
        <v>-13813406.52</v>
      </c>
      <c r="U250" s="20">
        <v>0.92290252274226059</v>
      </c>
      <c r="V250" s="20">
        <v>0.81936315982150454</v>
      </c>
      <c r="W250" s="20">
        <v>0.50805272759124886</v>
      </c>
      <c r="X250" s="21">
        <v>-2059713.0300000012</v>
      </c>
      <c r="Y250" s="22">
        <v>3305973.5100000054</v>
      </c>
      <c r="Z250" s="23">
        <v>3</v>
      </c>
      <c r="AA250" s="23">
        <v>1</v>
      </c>
      <c r="AB250" s="23">
        <v>2</v>
      </c>
      <c r="AC250" s="24">
        <v>7.4</v>
      </c>
      <c r="AD250" s="23">
        <v>6</v>
      </c>
      <c r="AE250" s="25">
        <v>6528835.3799999952</v>
      </c>
      <c r="AF250" s="26">
        <v>-13142715.470000001</v>
      </c>
      <c r="AG250" s="27">
        <v>670691.05000000005</v>
      </c>
    </row>
    <row r="251" spans="1:33" hidden="1">
      <c r="A251" s="10">
        <v>249</v>
      </c>
      <c r="B251" s="10">
        <v>4</v>
      </c>
      <c r="C251" s="11" t="s">
        <v>632</v>
      </c>
      <c r="D251" s="12" t="s">
        <v>658</v>
      </c>
      <c r="E251" s="11" t="s">
        <v>659</v>
      </c>
      <c r="F251" s="11" t="s">
        <v>33</v>
      </c>
      <c r="G251" s="10" t="s">
        <v>231</v>
      </c>
      <c r="H251" s="13" t="s">
        <v>42</v>
      </c>
      <c r="I251" s="14">
        <v>3.87</v>
      </c>
      <c r="J251" s="14">
        <v>3.73</v>
      </c>
      <c r="K251" s="14">
        <v>3.6</v>
      </c>
      <c r="L251" s="15">
        <v>43672962.189999998</v>
      </c>
      <c r="M251" s="16">
        <v>6185867.8399999999</v>
      </c>
      <c r="N251" s="10">
        <v>0</v>
      </c>
      <c r="O251" s="10">
        <v>0</v>
      </c>
      <c r="P251" s="10">
        <v>0</v>
      </c>
      <c r="Q251" s="17" t="s">
        <v>30</v>
      </c>
      <c r="R251" s="10">
        <v>0</v>
      </c>
      <c r="S251" s="18">
        <v>5708450.2999999998</v>
      </c>
      <c r="T251" s="19">
        <v>39271049.990000002</v>
      </c>
      <c r="U251" s="20">
        <v>3.9049534224572642</v>
      </c>
      <c r="V251" s="20">
        <v>3.7621342328313556</v>
      </c>
      <c r="W251" s="20">
        <v>3.6311524990888242</v>
      </c>
      <c r="X251" s="21">
        <v>44167824.919999994</v>
      </c>
      <c r="Y251" s="22">
        <v>6680730.5700000077</v>
      </c>
      <c r="Z251" s="23">
        <v>0</v>
      </c>
      <c r="AA251" s="23">
        <v>0</v>
      </c>
      <c r="AB251" s="23">
        <v>0</v>
      </c>
      <c r="AC251" s="24" t="s">
        <v>30</v>
      </c>
      <c r="AD251" s="23">
        <v>0</v>
      </c>
      <c r="AE251" s="25">
        <v>6203313.0300000012</v>
      </c>
      <c r="AF251" s="26">
        <v>39765912.719999999</v>
      </c>
      <c r="AG251" s="27">
        <v>494862.73</v>
      </c>
    </row>
    <row r="252" spans="1:33" hidden="1">
      <c r="A252" s="10">
        <v>250</v>
      </c>
      <c r="B252" s="10">
        <v>4</v>
      </c>
      <c r="C252" s="11" t="s">
        <v>660</v>
      </c>
      <c r="D252" s="12" t="s">
        <v>661</v>
      </c>
      <c r="E252" s="11" t="s">
        <v>662</v>
      </c>
      <c r="F252" s="11" t="s">
        <v>27</v>
      </c>
      <c r="G252" s="10" t="s">
        <v>663</v>
      </c>
      <c r="H252" s="13" t="s">
        <v>29</v>
      </c>
      <c r="I252" s="14">
        <v>1.69</v>
      </c>
      <c r="J252" s="14">
        <v>1.53</v>
      </c>
      <c r="K252" s="14">
        <v>0.46</v>
      </c>
      <c r="L252" s="15">
        <v>312870184.93000001</v>
      </c>
      <c r="M252" s="16">
        <v>177515893.27000001</v>
      </c>
      <c r="N252" s="10">
        <v>1</v>
      </c>
      <c r="O252" s="10">
        <v>0</v>
      </c>
      <c r="P252" s="10">
        <v>0</v>
      </c>
      <c r="Q252" s="17" t="s">
        <v>30</v>
      </c>
      <c r="R252" s="10">
        <v>1</v>
      </c>
      <c r="S252" s="18">
        <v>251185319.88</v>
      </c>
      <c r="T252" s="19">
        <v>-244858223.21000001</v>
      </c>
      <c r="U252" s="20">
        <v>1.7384790910355097</v>
      </c>
      <c r="V252" s="20">
        <v>1.5780756456699909</v>
      </c>
      <c r="W252" s="20">
        <v>0.514513906244077</v>
      </c>
      <c r="X252" s="21">
        <v>335733496.18000001</v>
      </c>
      <c r="Y252" s="22">
        <v>200379204.51999974</v>
      </c>
      <c r="Z252" s="23">
        <v>1</v>
      </c>
      <c r="AA252" s="23">
        <v>0</v>
      </c>
      <c r="AB252" s="23">
        <v>0</v>
      </c>
      <c r="AC252" s="24" t="s">
        <v>30</v>
      </c>
      <c r="AD252" s="23">
        <v>1</v>
      </c>
      <c r="AE252" s="25">
        <v>274048631.12999988</v>
      </c>
      <c r="AF252" s="26">
        <v>-221994911.96000001</v>
      </c>
      <c r="AG252" s="27">
        <v>22863311.249999996</v>
      </c>
    </row>
    <row r="253" spans="1:33" hidden="1">
      <c r="A253" s="10">
        <v>251</v>
      </c>
      <c r="B253" s="10">
        <v>4</v>
      </c>
      <c r="C253" s="11" t="s">
        <v>660</v>
      </c>
      <c r="D253" s="12" t="s">
        <v>664</v>
      </c>
      <c r="E253" s="11" t="s">
        <v>665</v>
      </c>
      <c r="F253" s="11" t="s">
        <v>93</v>
      </c>
      <c r="G253" s="10" t="s">
        <v>666</v>
      </c>
      <c r="H253" s="13" t="s">
        <v>95</v>
      </c>
      <c r="I253" s="14">
        <v>0.93</v>
      </c>
      <c r="J253" s="14">
        <v>0.86</v>
      </c>
      <c r="K253" s="14">
        <v>0.4</v>
      </c>
      <c r="L253" s="15">
        <v>-20912295.960000001</v>
      </c>
      <c r="M253" s="16">
        <v>5391922.4500000002</v>
      </c>
      <c r="N253" s="10">
        <v>3</v>
      </c>
      <c r="O253" s="10">
        <v>1</v>
      </c>
      <c r="P253" s="10">
        <v>2</v>
      </c>
      <c r="Q253" s="17">
        <v>46.5</v>
      </c>
      <c r="R253" s="10">
        <v>6</v>
      </c>
      <c r="S253" s="18">
        <v>39851130.579999998</v>
      </c>
      <c r="T253" s="19">
        <v>-193505118.47999999</v>
      </c>
      <c r="U253" s="20">
        <v>0.95238021100499082</v>
      </c>
      <c r="V253" s="20">
        <v>0.8802142465490419</v>
      </c>
      <c r="W253" s="20">
        <v>0.41429922987166823</v>
      </c>
      <c r="X253" s="21">
        <v>-15274343.599999964</v>
      </c>
      <c r="Y253" s="22">
        <v>11029874.809999943</v>
      </c>
      <c r="Z253" s="23">
        <v>3</v>
      </c>
      <c r="AA253" s="23">
        <v>1</v>
      </c>
      <c r="AB253" s="23">
        <v>2</v>
      </c>
      <c r="AC253" s="24">
        <v>16.600000000000001</v>
      </c>
      <c r="AD253" s="23">
        <v>6</v>
      </c>
      <c r="AE253" s="25">
        <v>45489082.940000057</v>
      </c>
      <c r="AF253" s="26">
        <v>-187867166.11999997</v>
      </c>
      <c r="AG253" s="27">
        <v>5637952.3599999994</v>
      </c>
    </row>
    <row r="254" spans="1:33" hidden="1">
      <c r="A254" s="10">
        <v>252</v>
      </c>
      <c r="B254" s="10">
        <v>4</v>
      </c>
      <c r="C254" s="11" t="s">
        <v>660</v>
      </c>
      <c r="D254" s="12" t="s">
        <v>667</v>
      </c>
      <c r="E254" s="11" t="s">
        <v>668</v>
      </c>
      <c r="F254" s="11" t="s">
        <v>33</v>
      </c>
      <c r="G254" s="10" t="s">
        <v>669</v>
      </c>
      <c r="H254" s="13" t="s">
        <v>50</v>
      </c>
      <c r="I254" s="14">
        <v>2.44</v>
      </c>
      <c r="J254" s="14">
        <v>2.15</v>
      </c>
      <c r="K254" s="14">
        <v>0.81</v>
      </c>
      <c r="L254" s="15">
        <v>16956522.239999998</v>
      </c>
      <c r="M254" s="16">
        <v>-7470866.2599999998</v>
      </c>
      <c r="N254" s="10">
        <v>0</v>
      </c>
      <c r="O254" s="10">
        <v>1</v>
      </c>
      <c r="P254" s="10">
        <v>0</v>
      </c>
      <c r="Q254" s="17">
        <v>27.2</v>
      </c>
      <c r="R254" s="10">
        <v>1</v>
      </c>
      <c r="S254" s="18">
        <v>-2616994.7999999998</v>
      </c>
      <c r="T254" s="19">
        <v>-2176464.6800000002</v>
      </c>
      <c r="U254" s="20">
        <v>2.552627184188069</v>
      </c>
      <c r="V254" s="20">
        <v>2.2553651497831537</v>
      </c>
      <c r="W254" s="20">
        <v>0.92270133254141129</v>
      </c>
      <c r="X254" s="21">
        <v>18225611.66</v>
      </c>
      <c r="Y254" s="22">
        <v>-6201776.8400000036</v>
      </c>
      <c r="Z254" s="23">
        <v>0</v>
      </c>
      <c r="AA254" s="23">
        <v>1</v>
      </c>
      <c r="AB254" s="23">
        <v>0</v>
      </c>
      <c r="AC254" s="24">
        <v>35.200000000000003</v>
      </c>
      <c r="AD254" s="23">
        <v>1</v>
      </c>
      <c r="AE254" s="25">
        <v>-1347905.380000025</v>
      </c>
      <c r="AF254" s="26">
        <v>-907375.25999999978</v>
      </c>
      <c r="AG254" s="27">
        <v>1269089.4199999997</v>
      </c>
    </row>
    <row r="255" spans="1:33" hidden="1">
      <c r="A255" s="10">
        <v>253</v>
      </c>
      <c r="B255" s="10">
        <v>4</v>
      </c>
      <c r="C255" s="11" t="s">
        <v>660</v>
      </c>
      <c r="D255" s="12" t="s">
        <v>670</v>
      </c>
      <c r="E255" s="11" t="s">
        <v>671</v>
      </c>
      <c r="F255" s="11" t="s">
        <v>33</v>
      </c>
      <c r="G255" s="10" t="s">
        <v>61</v>
      </c>
      <c r="H255" s="13" t="s">
        <v>42</v>
      </c>
      <c r="I255" s="14">
        <v>1.75</v>
      </c>
      <c r="J255" s="14">
        <v>1.58</v>
      </c>
      <c r="K255" s="14">
        <v>1.0900000000000001</v>
      </c>
      <c r="L255" s="15">
        <v>15117991.27</v>
      </c>
      <c r="M255" s="16">
        <v>19133715.800000001</v>
      </c>
      <c r="N255" s="10">
        <v>0</v>
      </c>
      <c r="O255" s="10">
        <v>0</v>
      </c>
      <c r="P255" s="10">
        <v>0</v>
      </c>
      <c r="Q255" s="17" t="s">
        <v>30</v>
      </c>
      <c r="R255" s="10">
        <v>0</v>
      </c>
      <c r="S255" s="18">
        <v>18317315.539999999</v>
      </c>
      <c r="T255" s="19">
        <v>1899929.38</v>
      </c>
      <c r="U255" s="20">
        <v>1.7802544731885124</v>
      </c>
      <c r="V255" s="20">
        <v>1.6095416604640849</v>
      </c>
      <c r="W255" s="20">
        <v>1.1209901831348419</v>
      </c>
      <c r="X255" s="21">
        <v>15643880.720000003</v>
      </c>
      <c r="Y255" s="22">
        <v>19659605.24999997</v>
      </c>
      <c r="Z255" s="23">
        <v>0</v>
      </c>
      <c r="AA255" s="23">
        <v>0</v>
      </c>
      <c r="AB255" s="23">
        <v>0</v>
      </c>
      <c r="AC255" s="24" t="s">
        <v>30</v>
      </c>
      <c r="AD255" s="23">
        <v>0</v>
      </c>
      <c r="AE255" s="25">
        <v>18843204.989999995</v>
      </c>
      <c r="AF255" s="26">
        <v>2425818.8299999982</v>
      </c>
      <c r="AG255" s="27">
        <v>525889.44999999995</v>
      </c>
    </row>
    <row r="256" spans="1:33" hidden="1">
      <c r="A256" s="10">
        <v>254</v>
      </c>
      <c r="B256" s="10">
        <v>4</v>
      </c>
      <c r="C256" s="11" t="s">
        <v>660</v>
      </c>
      <c r="D256" s="12" t="s">
        <v>672</v>
      </c>
      <c r="E256" s="11" t="s">
        <v>673</v>
      </c>
      <c r="F256" s="11" t="s">
        <v>33</v>
      </c>
      <c r="G256" s="10" t="s">
        <v>178</v>
      </c>
      <c r="H256" s="13" t="s">
        <v>42</v>
      </c>
      <c r="I256" s="14">
        <v>3.41</v>
      </c>
      <c r="J256" s="14">
        <v>3.32</v>
      </c>
      <c r="K256" s="14">
        <v>2.59</v>
      </c>
      <c r="L256" s="15">
        <v>61756853.079999998</v>
      </c>
      <c r="M256" s="16">
        <v>8154349.4299999997</v>
      </c>
      <c r="N256" s="10">
        <v>0</v>
      </c>
      <c r="O256" s="10">
        <v>0</v>
      </c>
      <c r="P256" s="10">
        <v>0</v>
      </c>
      <c r="Q256" s="17" t="s">
        <v>30</v>
      </c>
      <c r="R256" s="10">
        <v>0</v>
      </c>
      <c r="S256" s="18">
        <v>14306058.050000001</v>
      </c>
      <c r="T256" s="19">
        <v>40687695.770000003</v>
      </c>
      <c r="U256" s="20">
        <v>3.4380272678795927</v>
      </c>
      <c r="V256" s="20">
        <v>3.3443272173369243</v>
      </c>
      <c r="W256" s="20">
        <v>2.6148464266199025</v>
      </c>
      <c r="X256" s="21">
        <v>62400844.940000005</v>
      </c>
      <c r="Y256" s="22">
        <v>8798341.2900000066</v>
      </c>
      <c r="Z256" s="23">
        <v>0</v>
      </c>
      <c r="AA256" s="23">
        <v>0</v>
      </c>
      <c r="AB256" s="23">
        <v>0</v>
      </c>
      <c r="AC256" s="24" t="s">
        <v>30</v>
      </c>
      <c r="AD256" s="23">
        <v>0</v>
      </c>
      <c r="AE256" s="25">
        <v>14950049.909999996</v>
      </c>
      <c r="AF256" s="26">
        <v>41331687.629999995</v>
      </c>
      <c r="AG256" s="27">
        <v>643991.85999999987</v>
      </c>
    </row>
    <row r="257" spans="1:33" hidden="1">
      <c r="A257" s="10">
        <v>255</v>
      </c>
      <c r="B257" s="10">
        <v>4</v>
      </c>
      <c r="C257" s="11" t="s">
        <v>660</v>
      </c>
      <c r="D257" s="12" t="s">
        <v>674</v>
      </c>
      <c r="E257" s="11" t="s">
        <v>675</v>
      </c>
      <c r="F257" s="11" t="s">
        <v>33</v>
      </c>
      <c r="G257" s="10" t="s">
        <v>676</v>
      </c>
      <c r="H257" s="13" t="s">
        <v>42</v>
      </c>
      <c r="I257" s="14">
        <v>2.2999999999999998</v>
      </c>
      <c r="J257" s="14">
        <v>2.12</v>
      </c>
      <c r="K257" s="14">
        <v>1.56</v>
      </c>
      <c r="L257" s="15">
        <v>13046613.810000001</v>
      </c>
      <c r="M257" s="16">
        <v>6732117.2199999997</v>
      </c>
      <c r="N257" s="10">
        <v>0</v>
      </c>
      <c r="O257" s="10">
        <v>0</v>
      </c>
      <c r="P257" s="10">
        <v>0</v>
      </c>
      <c r="Q257" s="17" t="s">
        <v>30</v>
      </c>
      <c r="R257" s="10">
        <v>0</v>
      </c>
      <c r="S257" s="18">
        <v>5311824.04</v>
      </c>
      <c r="T257" s="19">
        <v>5685796.96</v>
      </c>
      <c r="U257" s="20">
        <v>2.3158489819698702</v>
      </c>
      <c r="V257" s="20">
        <v>2.1383539039254869</v>
      </c>
      <c r="W257" s="20">
        <v>1.5781662575541084</v>
      </c>
      <c r="X257" s="21">
        <v>13196156.76</v>
      </c>
      <c r="Y257" s="22">
        <v>6881660.1700000018</v>
      </c>
      <c r="Z257" s="23">
        <v>0</v>
      </c>
      <c r="AA257" s="23">
        <v>0</v>
      </c>
      <c r="AB257" s="23">
        <v>0</v>
      </c>
      <c r="AC257" s="24" t="s">
        <v>30</v>
      </c>
      <c r="AD257" s="23">
        <v>0</v>
      </c>
      <c r="AE257" s="25">
        <v>5461366.9900000095</v>
      </c>
      <c r="AF257" s="26">
        <v>5835339.9100000001</v>
      </c>
      <c r="AG257" s="27">
        <v>149542.94999999998</v>
      </c>
    </row>
    <row r="258" spans="1:33" hidden="1">
      <c r="A258" s="10">
        <v>256</v>
      </c>
      <c r="B258" s="10">
        <v>4</v>
      </c>
      <c r="C258" s="11" t="s">
        <v>660</v>
      </c>
      <c r="D258" s="12" t="s">
        <v>677</v>
      </c>
      <c r="E258" s="11" t="s">
        <v>678</v>
      </c>
      <c r="F258" s="11" t="s">
        <v>33</v>
      </c>
      <c r="G258" s="10" t="s">
        <v>109</v>
      </c>
      <c r="H258" s="13" t="s">
        <v>42</v>
      </c>
      <c r="I258" s="14">
        <v>1.34</v>
      </c>
      <c r="J258" s="14">
        <v>1.22</v>
      </c>
      <c r="K258" s="14">
        <v>0.9</v>
      </c>
      <c r="L258" s="15">
        <v>7127190.3499999996</v>
      </c>
      <c r="M258" s="16">
        <v>-8373410.1299999999</v>
      </c>
      <c r="N258" s="10">
        <v>1</v>
      </c>
      <c r="O258" s="10">
        <v>1</v>
      </c>
      <c r="P258" s="10">
        <v>0</v>
      </c>
      <c r="Q258" s="17">
        <v>10.199999999999999</v>
      </c>
      <c r="R258" s="10">
        <v>2</v>
      </c>
      <c r="S258" s="18">
        <v>-3688630.11</v>
      </c>
      <c r="T258" s="19">
        <v>-2052705.91</v>
      </c>
      <c r="U258" s="20">
        <v>1.3532927846970719</v>
      </c>
      <c r="V258" s="20">
        <v>1.2334447092449796</v>
      </c>
      <c r="W258" s="20">
        <v>0.92183888995148522</v>
      </c>
      <c r="X258" s="21">
        <v>7516889.1779999956</v>
      </c>
      <c r="Y258" s="22">
        <v>-7983711.3020000011</v>
      </c>
      <c r="Z258" s="23">
        <v>1</v>
      </c>
      <c r="AA258" s="23">
        <v>1</v>
      </c>
      <c r="AB258" s="23">
        <v>0</v>
      </c>
      <c r="AC258" s="24">
        <v>11.2</v>
      </c>
      <c r="AD258" s="23">
        <v>2</v>
      </c>
      <c r="AE258" s="25">
        <v>-3298931.2819999903</v>
      </c>
      <c r="AF258" s="26">
        <v>-1663007.0800000019</v>
      </c>
      <c r="AG258" s="27">
        <v>389698.83</v>
      </c>
    </row>
    <row r="259" spans="1:33" hidden="1">
      <c r="A259" s="10">
        <v>257</v>
      </c>
      <c r="B259" s="10">
        <v>4</v>
      </c>
      <c r="C259" s="11" t="s">
        <v>660</v>
      </c>
      <c r="D259" s="12" t="s">
        <v>679</v>
      </c>
      <c r="E259" s="11" t="s">
        <v>680</v>
      </c>
      <c r="F259" s="11" t="s">
        <v>33</v>
      </c>
      <c r="G259" s="10" t="s">
        <v>631</v>
      </c>
      <c r="H259" s="13" t="s">
        <v>85</v>
      </c>
      <c r="I259" s="14">
        <v>3.49</v>
      </c>
      <c r="J259" s="14">
        <v>3.23</v>
      </c>
      <c r="K259" s="14">
        <v>2.91</v>
      </c>
      <c r="L259" s="15">
        <v>13402005.779999999</v>
      </c>
      <c r="M259" s="16">
        <v>3492395.28</v>
      </c>
      <c r="N259" s="10">
        <v>0</v>
      </c>
      <c r="O259" s="10">
        <v>0</v>
      </c>
      <c r="P259" s="10">
        <v>0</v>
      </c>
      <c r="Q259" s="17" t="s">
        <v>30</v>
      </c>
      <c r="R259" s="10">
        <v>0</v>
      </c>
      <c r="S259" s="18">
        <v>5111526.59</v>
      </c>
      <c r="T259" s="19">
        <v>10287523.279999999</v>
      </c>
      <c r="U259" s="20">
        <v>3.5080505123235084</v>
      </c>
      <c r="V259" s="20">
        <v>3.2467689516923914</v>
      </c>
      <c r="W259" s="20">
        <v>2.9292359978657729</v>
      </c>
      <c r="X259" s="21">
        <v>13495306.759999998</v>
      </c>
      <c r="Y259" s="22">
        <v>3585696.2599999979</v>
      </c>
      <c r="Z259" s="23">
        <v>0</v>
      </c>
      <c r="AA259" s="23">
        <v>0</v>
      </c>
      <c r="AB259" s="23">
        <v>0</v>
      </c>
      <c r="AC259" s="24" t="s">
        <v>30</v>
      </c>
      <c r="AD259" s="23">
        <v>0</v>
      </c>
      <c r="AE259" s="25">
        <v>5204827.57</v>
      </c>
      <c r="AF259" s="26">
        <v>10380824.260000002</v>
      </c>
      <c r="AG259" s="27">
        <v>93300.979999999981</v>
      </c>
    </row>
    <row r="260" spans="1:33" hidden="1">
      <c r="A260" s="10">
        <v>258</v>
      </c>
      <c r="B260" s="10">
        <v>4</v>
      </c>
      <c r="C260" s="11" t="s">
        <v>660</v>
      </c>
      <c r="D260" s="12" t="s">
        <v>681</v>
      </c>
      <c r="E260" s="11" t="s">
        <v>682</v>
      </c>
      <c r="F260" s="11" t="s">
        <v>33</v>
      </c>
      <c r="G260" s="10" t="s">
        <v>683</v>
      </c>
      <c r="H260" s="13" t="s">
        <v>85</v>
      </c>
      <c r="I260" s="14">
        <v>1.65</v>
      </c>
      <c r="J260" s="14">
        <v>1.44</v>
      </c>
      <c r="K260" s="14">
        <v>0.99</v>
      </c>
      <c r="L260" s="15">
        <v>6581234.6799999997</v>
      </c>
      <c r="M260" s="16">
        <v>-62038.36</v>
      </c>
      <c r="N260" s="10">
        <v>0</v>
      </c>
      <c r="O260" s="10">
        <v>1</v>
      </c>
      <c r="P260" s="10">
        <v>0</v>
      </c>
      <c r="Q260" s="17">
        <v>1272.9000000000001</v>
      </c>
      <c r="R260" s="10">
        <v>1</v>
      </c>
      <c r="S260" s="18">
        <v>2362366.2599999998</v>
      </c>
      <c r="T260" s="19">
        <v>-135817.75</v>
      </c>
      <c r="U260" s="20">
        <v>1.6724296580059559</v>
      </c>
      <c r="V260" s="20">
        <v>1.4606420319464286</v>
      </c>
      <c r="W260" s="20">
        <v>1.0047325340712239</v>
      </c>
      <c r="X260" s="21">
        <v>6764661.8599999994</v>
      </c>
      <c r="Y260" s="22">
        <v>121388.8200000003</v>
      </c>
      <c r="Z260" s="23">
        <v>0</v>
      </c>
      <c r="AA260" s="23">
        <v>0</v>
      </c>
      <c r="AB260" s="23">
        <v>0</v>
      </c>
      <c r="AC260" s="24" t="s">
        <v>30</v>
      </c>
      <c r="AD260" s="23">
        <v>0</v>
      </c>
      <c r="AE260" s="25">
        <v>2545793.4400000051</v>
      </c>
      <c r="AF260" s="26">
        <v>47609.429999999702</v>
      </c>
      <c r="AG260" s="27">
        <v>183427.18000000002</v>
      </c>
    </row>
    <row r="261" spans="1:33" hidden="1">
      <c r="A261" s="10">
        <v>259</v>
      </c>
      <c r="B261" s="10">
        <v>4</v>
      </c>
      <c r="C261" s="11" t="s">
        <v>660</v>
      </c>
      <c r="D261" s="12" t="s">
        <v>684</v>
      </c>
      <c r="E261" s="11" t="s">
        <v>685</v>
      </c>
      <c r="F261" s="11" t="s">
        <v>33</v>
      </c>
      <c r="G261" s="10" t="s">
        <v>145</v>
      </c>
      <c r="H261" s="13" t="s">
        <v>42</v>
      </c>
      <c r="I261" s="14">
        <v>0.75</v>
      </c>
      <c r="J261" s="14">
        <v>0.66</v>
      </c>
      <c r="K261" s="14">
        <v>0.45</v>
      </c>
      <c r="L261" s="15">
        <v>-6817509.5199999996</v>
      </c>
      <c r="M261" s="16">
        <v>950137.07</v>
      </c>
      <c r="N261" s="10">
        <v>3</v>
      </c>
      <c r="O261" s="10">
        <v>1</v>
      </c>
      <c r="P261" s="10">
        <v>2</v>
      </c>
      <c r="Q261" s="17">
        <v>86.1</v>
      </c>
      <c r="R261" s="10">
        <v>6</v>
      </c>
      <c r="S261" s="18">
        <v>7416541.7599999998</v>
      </c>
      <c r="T261" s="19">
        <v>-15080168.060000001</v>
      </c>
      <c r="U261" s="20">
        <v>0.76749448447333968</v>
      </c>
      <c r="V261" s="20">
        <v>0.67152716847663463</v>
      </c>
      <c r="W261" s="20">
        <v>0.46590955440193288</v>
      </c>
      <c r="X261" s="21">
        <v>-6370058.620000001</v>
      </c>
      <c r="Y261" s="22">
        <v>1397587.9700000137</v>
      </c>
      <c r="Z261" s="23">
        <v>3</v>
      </c>
      <c r="AA261" s="23">
        <v>1</v>
      </c>
      <c r="AB261" s="23">
        <v>2</v>
      </c>
      <c r="AC261" s="24">
        <v>54.6</v>
      </c>
      <c r="AD261" s="23">
        <v>6</v>
      </c>
      <c r="AE261" s="25">
        <v>7863992.6599999964</v>
      </c>
      <c r="AF261" s="26">
        <v>-14632717.159999998</v>
      </c>
      <c r="AG261" s="27">
        <v>447450.9</v>
      </c>
    </row>
    <row r="262" spans="1:33" hidden="1">
      <c r="A262" s="10">
        <v>260</v>
      </c>
      <c r="B262" s="10">
        <v>4</v>
      </c>
      <c r="C262" s="11" t="s">
        <v>660</v>
      </c>
      <c r="D262" s="12" t="s">
        <v>686</v>
      </c>
      <c r="E262" s="11" t="s">
        <v>687</v>
      </c>
      <c r="F262" s="11" t="s">
        <v>33</v>
      </c>
      <c r="G262" s="10" t="s">
        <v>142</v>
      </c>
      <c r="H262" s="13" t="s">
        <v>50</v>
      </c>
      <c r="I262" s="14">
        <v>1.46</v>
      </c>
      <c r="J262" s="14">
        <v>1.39</v>
      </c>
      <c r="K262" s="14">
        <v>0.6</v>
      </c>
      <c r="L262" s="15">
        <v>17746060.100000001</v>
      </c>
      <c r="M262" s="16">
        <v>5890883.2000000002</v>
      </c>
      <c r="N262" s="10">
        <v>2</v>
      </c>
      <c r="O262" s="10">
        <v>0</v>
      </c>
      <c r="P262" s="10">
        <v>0</v>
      </c>
      <c r="Q262" s="17" t="s">
        <v>30</v>
      </c>
      <c r="R262" s="10">
        <v>2</v>
      </c>
      <c r="S262" s="18">
        <v>8272191.46</v>
      </c>
      <c r="T262" s="19">
        <v>-15204700.380000001</v>
      </c>
      <c r="U262" s="20">
        <v>1.4748214774723953</v>
      </c>
      <c r="V262" s="20">
        <v>1.4026785228614782</v>
      </c>
      <c r="W262" s="20">
        <v>0.61701476749053008</v>
      </c>
      <c r="X262" s="21">
        <v>18239224.050000004</v>
      </c>
      <c r="Y262" s="22">
        <v>6384047.150000006</v>
      </c>
      <c r="Z262" s="23">
        <v>2</v>
      </c>
      <c r="AA262" s="23">
        <v>0</v>
      </c>
      <c r="AB262" s="23">
        <v>0</v>
      </c>
      <c r="AC262" s="24" t="s">
        <v>30</v>
      </c>
      <c r="AD262" s="23">
        <v>2</v>
      </c>
      <c r="AE262" s="25">
        <v>8765355.4100000113</v>
      </c>
      <c r="AF262" s="26">
        <v>-14711536.43</v>
      </c>
      <c r="AG262" s="27">
        <v>493163.94999999995</v>
      </c>
    </row>
    <row r="263" spans="1:33" hidden="1">
      <c r="A263" s="10">
        <v>261</v>
      </c>
      <c r="B263" s="10">
        <v>4</v>
      </c>
      <c r="C263" s="11" t="s">
        <v>660</v>
      </c>
      <c r="D263" s="12" t="s">
        <v>688</v>
      </c>
      <c r="E263" s="11" t="s">
        <v>689</v>
      </c>
      <c r="F263" s="11" t="s">
        <v>33</v>
      </c>
      <c r="G263" s="10" t="s">
        <v>337</v>
      </c>
      <c r="H263" s="13" t="s">
        <v>42</v>
      </c>
      <c r="I263" s="14">
        <v>1.62</v>
      </c>
      <c r="J263" s="14">
        <v>1.51</v>
      </c>
      <c r="K263" s="14">
        <v>0.65</v>
      </c>
      <c r="L263" s="15">
        <v>9867668.0500000007</v>
      </c>
      <c r="M263" s="16">
        <v>3982709.52</v>
      </c>
      <c r="N263" s="10">
        <v>1</v>
      </c>
      <c r="O263" s="10">
        <v>0</v>
      </c>
      <c r="P263" s="10">
        <v>0</v>
      </c>
      <c r="Q263" s="17" t="s">
        <v>30</v>
      </c>
      <c r="R263" s="10">
        <v>1</v>
      </c>
      <c r="S263" s="18">
        <v>4802377.13</v>
      </c>
      <c r="T263" s="19">
        <v>-5592022.8200000003</v>
      </c>
      <c r="U263" s="20">
        <v>1.6478722839515527</v>
      </c>
      <c r="V263" s="20">
        <v>1.5345326267181736</v>
      </c>
      <c r="W263" s="20">
        <v>0.67889376560443881</v>
      </c>
      <c r="X263" s="21">
        <v>10336560.66</v>
      </c>
      <c r="Y263" s="22">
        <v>4451602.1300000101</v>
      </c>
      <c r="Z263" s="23">
        <v>1</v>
      </c>
      <c r="AA263" s="23">
        <v>0</v>
      </c>
      <c r="AB263" s="23">
        <v>0</v>
      </c>
      <c r="AC263" s="24" t="s">
        <v>30</v>
      </c>
      <c r="AD263" s="23">
        <v>1</v>
      </c>
      <c r="AE263" s="25">
        <v>5271269.7400000095</v>
      </c>
      <c r="AF263" s="26">
        <v>-5123130.209999999</v>
      </c>
      <c r="AG263" s="27">
        <v>468892.61</v>
      </c>
    </row>
    <row r="264" spans="1:33" hidden="1">
      <c r="A264" s="10">
        <v>262</v>
      </c>
      <c r="B264" s="10">
        <v>4</v>
      </c>
      <c r="C264" s="11" t="s">
        <v>690</v>
      </c>
      <c r="D264" s="12" t="s">
        <v>691</v>
      </c>
      <c r="E264" s="11" t="s">
        <v>692</v>
      </c>
      <c r="F264" s="11" t="s">
        <v>93</v>
      </c>
      <c r="G264" s="10" t="s">
        <v>693</v>
      </c>
      <c r="H264" s="13" t="s">
        <v>199</v>
      </c>
      <c r="I264" s="14">
        <v>2.83</v>
      </c>
      <c r="J264" s="14">
        <v>2.4300000000000002</v>
      </c>
      <c r="K264" s="14">
        <v>1.24</v>
      </c>
      <c r="L264" s="15">
        <v>122779698.11</v>
      </c>
      <c r="M264" s="16">
        <v>-35359600.689999998</v>
      </c>
      <c r="N264" s="10">
        <v>0</v>
      </c>
      <c r="O264" s="10">
        <v>1</v>
      </c>
      <c r="P264" s="10">
        <v>0</v>
      </c>
      <c r="Q264" s="17">
        <v>41.6</v>
      </c>
      <c r="R264" s="10">
        <v>1</v>
      </c>
      <c r="S264" s="18">
        <v>-13673968.380000001</v>
      </c>
      <c r="T264" s="19">
        <v>14508672.619999999</v>
      </c>
      <c r="U264" s="20">
        <v>2.8902151182791993</v>
      </c>
      <c r="V264" s="20">
        <v>2.489046738015122</v>
      </c>
      <c r="W264" s="20">
        <v>1.2970312665163468</v>
      </c>
      <c r="X264" s="21">
        <v>126930532.49999999</v>
      </c>
      <c r="Y264" s="22">
        <v>-31208766.300000072</v>
      </c>
      <c r="Z264" s="23">
        <v>0</v>
      </c>
      <c r="AA264" s="23">
        <v>1</v>
      </c>
      <c r="AB264" s="23">
        <v>0</v>
      </c>
      <c r="AC264" s="24">
        <v>48.8</v>
      </c>
      <c r="AD264" s="23">
        <v>1</v>
      </c>
      <c r="AE264" s="25">
        <v>-9523133.9900000095</v>
      </c>
      <c r="AF264" s="26">
        <v>18659507.00999999</v>
      </c>
      <c r="AG264" s="27">
        <v>4150834.3899999992</v>
      </c>
    </row>
    <row r="265" spans="1:33" hidden="1">
      <c r="A265" s="10">
        <v>263</v>
      </c>
      <c r="B265" s="10">
        <v>4</v>
      </c>
      <c r="C265" s="11" t="s">
        <v>690</v>
      </c>
      <c r="D265" s="12" t="s">
        <v>694</v>
      </c>
      <c r="E265" s="11" t="s">
        <v>695</v>
      </c>
      <c r="F265" s="11" t="s">
        <v>93</v>
      </c>
      <c r="G265" s="10" t="s">
        <v>696</v>
      </c>
      <c r="H265" s="13" t="s">
        <v>95</v>
      </c>
      <c r="I265" s="14">
        <v>1.08</v>
      </c>
      <c r="J265" s="14">
        <v>0.97</v>
      </c>
      <c r="K265" s="14">
        <v>0.74</v>
      </c>
      <c r="L265" s="15">
        <v>7165850.8300000001</v>
      </c>
      <c r="M265" s="16">
        <v>1624147.57</v>
      </c>
      <c r="N265" s="10">
        <v>3</v>
      </c>
      <c r="O265" s="10">
        <v>0</v>
      </c>
      <c r="P265" s="10">
        <v>0</v>
      </c>
      <c r="Q265" s="17" t="s">
        <v>30</v>
      </c>
      <c r="R265" s="10">
        <v>3</v>
      </c>
      <c r="S265" s="18">
        <v>22131793.899999999</v>
      </c>
      <c r="T265" s="19">
        <v>-23844358.949999999</v>
      </c>
      <c r="U265" s="20">
        <v>1.1172715147149892</v>
      </c>
      <c r="V265" s="20">
        <v>1.0059574295871321</v>
      </c>
      <c r="W265" s="20">
        <v>0.77167553111381981</v>
      </c>
      <c r="X265" s="21">
        <v>9987811.2099999934</v>
      </c>
      <c r="Y265" s="22">
        <v>4446107.9499999881</v>
      </c>
      <c r="Z265" s="23">
        <v>2</v>
      </c>
      <c r="AA265" s="23">
        <v>0</v>
      </c>
      <c r="AB265" s="23">
        <v>0</v>
      </c>
      <c r="AC265" s="24" t="s">
        <v>30</v>
      </c>
      <c r="AD265" s="23">
        <v>2</v>
      </c>
      <c r="AE265" s="25">
        <v>24953754.280000031</v>
      </c>
      <c r="AF265" s="26">
        <v>-21022398.570000008</v>
      </c>
      <c r="AG265" s="27">
        <v>2821960.379999999</v>
      </c>
    </row>
    <row r="266" spans="1:33" hidden="1">
      <c r="A266" s="10">
        <v>264</v>
      </c>
      <c r="B266" s="10">
        <v>4</v>
      </c>
      <c r="C266" s="11" t="s">
        <v>690</v>
      </c>
      <c r="D266" s="12" t="s">
        <v>697</v>
      </c>
      <c r="E266" s="11" t="s">
        <v>698</v>
      </c>
      <c r="F266" s="11" t="s">
        <v>33</v>
      </c>
      <c r="G266" s="10" t="s">
        <v>41</v>
      </c>
      <c r="H266" s="13" t="s">
        <v>42</v>
      </c>
      <c r="I266" s="14">
        <v>1.22</v>
      </c>
      <c r="J266" s="14">
        <v>1.08</v>
      </c>
      <c r="K266" s="14">
        <v>0.91</v>
      </c>
      <c r="L266" s="15">
        <v>4355402.07</v>
      </c>
      <c r="M266" s="16">
        <v>-6267638.6399999997</v>
      </c>
      <c r="N266" s="10">
        <v>1</v>
      </c>
      <c r="O266" s="10">
        <v>1</v>
      </c>
      <c r="P266" s="10">
        <v>0</v>
      </c>
      <c r="Q266" s="17">
        <v>8.3000000000000007</v>
      </c>
      <c r="R266" s="10">
        <v>2</v>
      </c>
      <c r="S266" s="18">
        <v>-5395991.1600000001</v>
      </c>
      <c r="T266" s="19">
        <v>-1880052.54</v>
      </c>
      <c r="U266" s="20">
        <v>1.2530642713668669</v>
      </c>
      <c r="V266" s="20">
        <v>1.1119224138791024</v>
      </c>
      <c r="W266" s="20">
        <v>0.9406694270282745</v>
      </c>
      <c r="X266" s="21">
        <v>5020751.049999997</v>
      </c>
      <c r="Y266" s="22">
        <v>-5602289.6599999964</v>
      </c>
      <c r="Z266" s="23">
        <v>1</v>
      </c>
      <c r="AA266" s="23">
        <v>1</v>
      </c>
      <c r="AB266" s="23">
        <v>0</v>
      </c>
      <c r="AC266" s="24">
        <v>10.7</v>
      </c>
      <c r="AD266" s="23">
        <v>2</v>
      </c>
      <c r="AE266" s="25">
        <v>-4730642.1800000072</v>
      </c>
      <c r="AF266" s="26">
        <v>-1214703.5600000024</v>
      </c>
      <c r="AG266" s="27">
        <v>665348.97999999975</v>
      </c>
    </row>
    <row r="267" spans="1:33" hidden="1">
      <c r="A267" s="10">
        <v>265</v>
      </c>
      <c r="B267" s="10">
        <v>4</v>
      </c>
      <c r="C267" s="11" t="s">
        <v>690</v>
      </c>
      <c r="D267" s="12" t="s">
        <v>699</v>
      </c>
      <c r="E267" s="11" t="s">
        <v>700</v>
      </c>
      <c r="F267" s="11" t="s">
        <v>33</v>
      </c>
      <c r="G267" s="10" t="s">
        <v>41</v>
      </c>
      <c r="H267" s="13" t="s">
        <v>42</v>
      </c>
      <c r="I267" s="14">
        <v>1</v>
      </c>
      <c r="J267" s="14">
        <v>0.92</v>
      </c>
      <c r="K267" s="14">
        <v>0.79</v>
      </c>
      <c r="L267" s="15">
        <v>-61767.31</v>
      </c>
      <c r="M267" s="16">
        <v>1611602.4</v>
      </c>
      <c r="N267" s="10">
        <v>3</v>
      </c>
      <c r="O267" s="10">
        <v>1</v>
      </c>
      <c r="P267" s="10">
        <v>0</v>
      </c>
      <c r="Q267" s="17">
        <v>0.4</v>
      </c>
      <c r="R267" s="10">
        <v>4</v>
      </c>
      <c r="S267" s="18">
        <v>1914849.96</v>
      </c>
      <c r="T267" s="19">
        <v>-1116913.07</v>
      </c>
      <c r="U267" s="20">
        <v>1.0242589409979097</v>
      </c>
      <c r="V267" s="20">
        <v>0.95199591283822727</v>
      </c>
      <c r="W267" s="20">
        <v>0.81462999225080968</v>
      </c>
      <c r="X267" s="21">
        <v>458973.58000000194</v>
      </c>
      <c r="Y267" s="22">
        <v>2132343.2900000066</v>
      </c>
      <c r="Z267" s="23">
        <v>2</v>
      </c>
      <c r="AA267" s="23">
        <v>0</v>
      </c>
      <c r="AB267" s="23">
        <v>0</v>
      </c>
      <c r="AC267" s="24" t="s">
        <v>30</v>
      </c>
      <c r="AD267" s="23">
        <v>2</v>
      </c>
      <c r="AE267" s="25">
        <v>2435590.849999994</v>
      </c>
      <c r="AF267" s="26">
        <v>-596172.1799999997</v>
      </c>
      <c r="AG267" s="27">
        <v>520740.88999999996</v>
      </c>
    </row>
    <row r="268" spans="1:33" hidden="1">
      <c r="A268" s="10">
        <v>266</v>
      </c>
      <c r="B268" s="10">
        <v>4</v>
      </c>
      <c r="C268" s="11" t="s">
        <v>690</v>
      </c>
      <c r="D268" s="12" t="s">
        <v>701</v>
      </c>
      <c r="E268" s="11" t="s">
        <v>702</v>
      </c>
      <c r="F268" s="11" t="s">
        <v>33</v>
      </c>
      <c r="G268" s="10" t="s">
        <v>41</v>
      </c>
      <c r="H268" s="13" t="s">
        <v>85</v>
      </c>
      <c r="I268" s="14">
        <v>0.84</v>
      </c>
      <c r="J268" s="14">
        <v>0.74</v>
      </c>
      <c r="K268" s="14">
        <v>0.44</v>
      </c>
      <c r="L268" s="15">
        <v>-2531941.65</v>
      </c>
      <c r="M268" s="16">
        <v>136878.68</v>
      </c>
      <c r="N268" s="10">
        <v>3</v>
      </c>
      <c r="O268" s="10">
        <v>1</v>
      </c>
      <c r="P268" s="10">
        <v>2</v>
      </c>
      <c r="Q268" s="17">
        <v>221.9</v>
      </c>
      <c r="R268" s="10">
        <v>6</v>
      </c>
      <c r="S268" s="18">
        <v>1339108.3999999999</v>
      </c>
      <c r="T268" s="19">
        <v>-8915266.0800000001</v>
      </c>
      <c r="U268" s="20">
        <v>0.85907365350023346</v>
      </c>
      <c r="V268" s="20">
        <v>0.7532062719529623</v>
      </c>
      <c r="W268" s="20">
        <v>0.45468855107614436</v>
      </c>
      <c r="X268" s="21">
        <v>-2279705.67</v>
      </c>
      <c r="Y268" s="22">
        <v>389114.65999999642</v>
      </c>
      <c r="Z268" s="23">
        <v>3</v>
      </c>
      <c r="AA268" s="23">
        <v>1</v>
      </c>
      <c r="AB268" s="23">
        <v>2</v>
      </c>
      <c r="AC268" s="24">
        <v>70.3</v>
      </c>
      <c r="AD268" s="23">
        <v>6</v>
      </c>
      <c r="AE268" s="25">
        <v>1591344.3800000027</v>
      </c>
      <c r="AF268" s="26">
        <v>-8663030.0999999996</v>
      </c>
      <c r="AG268" s="27">
        <v>252235.98</v>
      </c>
    </row>
    <row r="269" spans="1:33" hidden="1">
      <c r="A269" s="10">
        <v>267</v>
      </c>
      <c r="B269" s="10">
        <v>4</v>
      </c>
      <c r="C269" s="11" t="s">
        <v>690</v>
      </c>
      <c r="D269" s="12" t="s">
        <v>703</v>
      </c>
      <c r="E269" s="11" t="s">
        <v>704</v>
      </c>
      <c r="F269" s="11" t="s">
        <v>33</v>
      </c>
      <c r="G269" s="10" t="s">
        <v>109</v>
      </c>
      <c r="H269" s="13" t="s">
        <v>42</v>
      </c>
      <c r="I269" s="14">
        <v>1.28</v>
      </c>
      <c r="J269" s="14">
        <v>1.1000000000000001</v>
      </c>
      <c r="K269" s="14">
        <v>0.85</v>
      </c>
      <c r="L269" s="15">
        <v>2983738.43</v>
      </c>
      <c r="M269" s="16">
        <v>1183976.21</v>
      </c>
      <c r="N269" s="10">
        <v>1</v>
      </c>
      <c r="O269" s="10">
        <v>0</v>
      </c>
      <c r="P269" s="10">
        <v>0</v>
      </c>
      <c r="Q269" s="17" t="s">
        <v>30</v>
      </c>
      <c r="R269" s="10">
        <v>1</v>
      </c>
      <c r="S269" s="18">
        <v>3221904</v>
      </c>
      <c r="T269" s="19">
        <v>-1479005.13</v>
      </c>
      <c r="U269" s="20">
        <v>1.303250016414329</v>
      </c>
      <c r="V269" s="20">
        <v>1.1197985248366789</v>
      </c>
      <c r="W269" s="20">
        <v>0.87353308653913142</v>
      </c>
      <c r="X269" s="21">
        <v>3213907.2199999988</v>
      </c>
      <c r="Y269" s="22">
        <v>1414145.0000000149</v>
      </c>
      <c r="Z269" s="23">
        <v>1</v>
      </c>
      <c r="AA269" s="23">
        <v>0</v>
      </c>
      <c r="AB269" s="23">
        <v>0</v>
      </c>
      <c r="AC269" s="24" t="s">
        <v>30</v>
      </c>
      <c r="AD269" s="23">
        <v>1</v>
      </c>
      <c r="AE269" s="25">
        <v>3452072.7900000066</v>
      </c>
      <c r="AF269" s="26">
        <v>-1248836.3400000017</v>
      </c>
      <c r="AG269" s="27">
        <v>230168.79000000004</v>
      </c>
    </row>
    <row r="270" spans="1:33" hidden="1">
      <c r="A270" s="10">
        <v>268</v>
      </c>
      <c r="B270" s="10">
        <v>4</v>
      </c>
      <c r="C270" s="11" t="s">
        <v>705</v>
      </c>
      <c r="D270" s="12" t="s">
        <v>706</v>
      </c>
      <c r="E270" s="11" t="s">
        <v>707</v>
      </c>
      <c r="F270" s="11" t="s">
        <v>93</v>
      </c>
      <c r="G270" s="10" t="s">
        <v>708</v>
      </c>
      <c r="H270" s="13" t="s">
        <v>199</v>
      </c>
      <c r="I270" s="14">
        <v>1.31</v>
      </c>
      <c r="J270" s="14">
        <v>1.21</v>
      </c>
      <c r="K270" s="14">
        <v>0.62</v>
      </c>
      <c r="L270" s="15">
        <v>74961209.650000006</v>
      </c>
      <c r="M270" s="16">
        <v>1163821.18</v>
      </c>
      <c r="N270" s="10">
        <v>2</v>
      </c>
      <c r="O270" s="10">
        <v>0</v>
      </c>
      <c r="P270" s="10">
        <v>0</v>
      </c>
      <c r="Q270" s="17" t="s">
        <v>30</v>
      </c>
      <c r="R270" s="10">
        <v>2</v>
      </c>
      <c r="S270" s="18">
        <v>38463412.859999999</v>
      </c>
      <c r="T270" s="19">
        <v>-44525989.039999999</v>
      </c>
      <c r="U270" s="20">
        <v>1.3421228474460931</v>
      </c>
      <c r="V270" s="20">
        <v>1.247108163727912</v>
      </c>
      <c r="W270" s="20">
        <v>0.65693822343859154</v>
      </c>
      <c r="X270" s="21">
        <v>82990172.73999998</v>
      </c>
      <c r="Y270" s="22">
        <v>9192784.2700001001</v>
      </c>
      <c r="Z270" s="23">
        <v>2</v>
      </c>
      <c r="AA270" s="23">
        <v>0</v>
      </c>
      <c r="AB270" s="23">
        <v>0</v>
      </c>
      <c r="AC270" s="24" t="s">
        <v>30</v>
      </c>
      <c r="AD270" s="23">
        <v>2</v>
      </c>
      <c r="AE270" s="25">
        <v>46492375.950000048</v>
      </c>
      <c r="AF270" s="26">
        <v>-36497025.949999988</v>
      </c>
      <c r="AG270" s="27">
        <v>8028963.0900000008</v>
      </c>
    </row>
    <row r="271" spans="1:33" hidden="1">
      <c r="A271" s="10">
        <v>269</v>
      </c>
      <c r="B271" s="10">
        <v>4</v>
      </c>
      <c r="C271" s="11" t="s">
        <v>705</v>
      </c>
      <c r="D271" s="12" t="s">
        <v>709</v>
      </c>
      <c r="E271" s="11" t="s">
        <v>710</v>
      </c>
      <c r="F271" s="11" t="s">
        <v>33</v>
      </c>
      <c r="G271" s="10" t="s">
        <v>142</v>
      </c>
      <c r="H271" s="13" t="s">
        <v>42</v>
      </c>
      <c r="I271" s="14">
        <v>1.03</v>
      </c>
      <c r="J271" s="14">
        <v>0.97</v>
      </c>
      <c r="K271" s="14">
        <v>0.74</v>
      </c>
      <c r="L271" s="15">
        <v>496526.19</v>
      </c>
      <c r="M271" s="16">
        <v>-1095537.3999999999</v>
      </c>
      <c r="N271" s="10">
        <v>3</v>
      </c>
      <c r="O271" s="10">
        <v>1</v>
      </c>
      <c r="P271" s="10">
        <v>1</v>
      </c>
      <c r="Q271" s="17">
        <v>5.4</v>
      </c>
      <c r="R271" s="10">
        <v>5</v>
      </c>
      <c r="S271" s="18">
        <v>2295012.81</v>
      </c>
      <c r="T271" s="19">
        <v>-5121038.6500000004</v>
      </c>
      <c r="U271" s="20">
        <v>1.0475250585578668</v>
      </c>
      <c r="V271" s="20">
        <v>0.99419927474770819</v>
      </c>
      <c r="W271" s="20">
        <v>0.76299692167386968</v>
      </c>
      <c r="X271" s="21">
        <v>926403.94000000134</v>
      </c>
      <c r="Y271" s="22">
        <v>-665659.65000000596</v>
      </c>
      <c r="Z271" s="23">
        <v>3</v>
      </c>
      <c r="AA271" s="23">
        <v>1</v>
      </c>
      <c r="AB271" s="23">
        <v>0</v>
      </c>
      <c r="AC271" s="24">
        <v>16.7</v>
      </c>
      <c r="AD271" s="23">
        <v>4</v>
      </c>
      <c r="AE271" s="25">
        <v>2724890.5600000024</v>
      </c>
      <c r="AF271" s="26">
        <v>-4691160.8999999985</v>
      </c>
      <c r="AG271" s="27">
        <v>429877.74999999994</v>
      </c>
    </row>
    <row r="272" spans="1:33" hidden="1">
      <c r="A272" s="10">
        <v>270</v>
      </c>
      <c r="B272" s="10">
        <v>4</v>
      </c>
      <c r="C272" s="11" t="s">
        <v>705</v>
      </c>
      <c r="D272" s="12" t="s">
        <v>711</v>
      </c>
      <c r="E272" s="11" t="s">
        <v>712</v>
      </c>
      <c r="F272" s="11" t="s">
        <v>33</v>
      </c>
      <c r="G272" s="10" t="s">
        <v>713</v>
      </c>
      <c r="H272" s="13" t="s">
        <v>42</v>
      </c>
      <c r="I272" s="14">
        <v>1.1200000000000001</v>
      </c>
      <c r="J272" s="14">
        <v>1.01</v>
      </c>
      <c r="K272" s="14">
        <v>0.7</v>
      </c>
      <c r="L272" s="15">
        <v>2906697.74</v>
      </c>
      <c r="M272" s="16">
        <v>11861382.310000001</v>
      </c>
      <c r="N272" s="10">
        <v>2</v>
      </c>
      <c r="O272" s="10">
        <v>0</v>
      </c>
      <c r="P272" s="10">
        <v>0</v>
      </c>
      <c r="Q272" s="17" t="s">
        <v>30</v>
      </c>
      <c r="R272" s="10">
        <v>2</v>
      </c>
      <c r="S272" s="18">
        <v>5577492.6200000001</v>
      </c>
      <c r="T272" s="19">
        <v>-7469377.75</v>
      </c>
      <c r="U272" s="20">
        <v>1.1346820402380609</v>
      </c>
      <c r="V272" s="20">
        <v>1.0288314970880141</v>
      </c>
      <c r="W272" s="20">
        <v>0.71826096510455006</v>
      </c>
      <c r="X272" s="21">
        <v>3400815.450000003</v>
      </c>
      <c r="Y272" s="22">
        <v>12355500.019999996</v>
      </c>
      <c r="Z272" s="23">
        <v>2</v>
      </c>
      <c r="AA272" s="23">
        <v>0</v>
      </c>
      <c r="AB272" s="23">
        <v>0</v>
      </c>
      <c r="AC272" s="24" t="s">
        <v>30</v>
      </c>
      <c r="AD272" s="23">
        <v>2</v>
      </c>
      <c r="AE272" s="25">
        <v>6071610.3299999982</v>
      </c>
      <c r="AF272" s="26">
        <v>-6975260.0399999991</v>
      </c>
      <c r="AG272" s="27">
        <v>494117.71</v>
      </c>
    </row>
    <row r="273" spans="1:33" hidden="1">
      <c r="A273" s="10">
        <v>271</v>
      </c>
      <c r="B273" s="10">
        <v>4</v>
      </c>
      <c r="C273" s="11" t="s">
        <v>705</v>
      </c>
      <c r="D273" s="12" t="s">
        <v>714</v>
      </c>
      <c r="E273" s="11" t="s">
        <v>715</v>
      </c>
      <c r="F273" s="11" t="s">
        <v>33</v>
      </c>
      <c r="G273" s="10" t="s">
        <v>350</v>
      </c>
      <c r="H273" s="13" t="s">
        <v>50</v>
      </c>
      <c r="I273" s="14">
        <v>1.76</v>
      </c>
      <c r="J273" s="14">
        <v>1.69</v>
      </c>
      <c r="K273" s="14">
        <v>1.33</v>
      </c>
      <c r="L273" s="15">
        <v>32162888.609999999</v>
      </c>
      <c r="M273" s="16">
        <v>-9974914.4900000002</v>
      </c>
      <c r="N273" s="10">
        <v>0</v>
      </c>
      <c r="O273" s="10">
        <v>1</v>
      </c>
      <c r="P273" s="10">
        <v>0</v>
      </c>
      <c r="Q273" s="17">
        <v>38.6</v>
      </c>
      <c r="R273" s="10">
        <v>1</v>
      </c>
      <c r="S273" s="18">
        <v>-1926919.9</v>
      </c>
      <c r="T273" s="19">
        <v>13959693.24</v>
      </c>
      <c r="U273" s="20">
        <v>1.7843912124389512</v>
      </c>
      <c r="V273" s="20">
        <v>1.7107121819382045</v>
      </c>
      <c r="W273" s="20">
        <v>1.3544915407041189</v>
      </c>
      <c r="X273" s="21">
        <v>33160807.669999994</v>
      </c>
      <c r="Y273" s="22">
        <v>-8976995.4300000072</v>
      </c>
      <c r="Z273" s="23">
        <v>0</v>
      </c>
      <c r="AA273" s="23">
        <v>1</v>
      </c>
      <c r="AB273" s="23">
        <v>0</v>
      </c>
      <c r="AC273" s="24">
        <v>44.3</v>
      </c>
      <c r="AD273" s="23">
        <v>1</v>
      </c>
      <c r="AE273" s="25">
        <v>-929000.84000000358</v>
      </c>
      <c r="AF273" s="26">
        <v>14957612.300000004</v>
      </c>
      <c r="AG273" s="27">
        <v>997919.05999999982</v>
      </c>
    </row>
    <row r="274" spans="1:33" hidden="1">
      <c r="A274" s="10">
        <v>272</v>
      </c>
      <c r="B274" s="10">
        <v>4</v>
      </c>
      <c r="C274" s="11" t="s">
        <v>705</v>
      </c>
      <c r="D274" s="12" t="s">
        <v>716</v>
      </c>
      <c r="E274" s="11" t="s">
        <v>717</v>
      </c>
      <c r="F274" s="11" t="s">
        <v>33</v>
      </c>
      <c r="G274" s="10" t="s">
        <v>718</v>
      </c>
      <c r="H274" s="13" t="s">
        <v>42</v>
      </c>
      <c r="I274" s="14">
        <v>1.01</v>
      </c>
      <c r="J274" s="14">
        <v>0.94</v>
      </c>
      <c r="K274" s="14">
        <v>0.75</v>
      </c>
      <c r="L274" s="15">
        <v>256253.26</v>
      </c>
      <c r="M274" s="16">
        <v>-3816590.22</v>
      </c>
      <c r="N274" s="10">
        <v>3</v>
      </c>
      <c r="O274" s="10">
        <v>1</v>
      </c>
      <c r="P274" s="10">
        <v>2</v>
      </c>
      <c r="Q274" s="17">
        <v>0.8</v>
      </c>
      <c r="R274" s="10">
        <v>6</v>
      </c>
      <c r="S274" s="18">
        <v>-1093691.24</v>
      </c>
      <c r="T274" s="19">
        <v>-7042676.8799999999</v>
      </c>
      <c r="U274" s="20">
        <v>1.0279059048818104</v>
      </c>
      <c r="V274" s="20">
        <v>0.95903763102288897</v>
      </c>
      <c r="W274" s="20">
        <v>0.76579199550633936</v>
      </c>
      <c r="X274" s="21">
        <v>775101.01999999955</v>
      </c>
      <c r="Y274" s="22">
        <v>-3297742.4599999934</v>
      </c>
      <c r="Z274" s="23">
        <v>3</v>
      </c>
      <c r="AA274" s="23">
        <v>1</v>
      </c>
      <c r="AB274" s="23">
        <v>2</v>
      </c>
      <c r="AC274" s="24">
        <v>2.8</v>
      </c>
      <c r="AD274" s="23">
        <v>6</v>
      </c>
      <c r="AE274" s="25">
        <v>-574843.47999998927</v>
      </c>
      <c r="AF274" s="26">
        <v>-6523829.120000001</v>
      </c>
      <c r="AG274" s="27">
        <v>518847.75999999995</v>
      </c>
    </row>
    <row r="275" spans="1:33" hidden="1">
      <c r="A275" s="10">
        <v>273</v>
      </c>
      <c r="B275" s="10">
        <v>4</v>
      </c>
      <c r="C275" s="11" t="s">
        <v>705</v>
      </c>
      <c r="D275" s="12" t="s">
        <v>719</v>
      </c>
      <c r="E275" s="11" t="s">
        <v>720</v>
      </c>
      <c r="F275" s="11" t="s">
        <v>33</v>
      </c>
      <c r="G275" s="10" t="s">
        <v>397</v>
      </c>
      <c r="H275" s="13" t="s">
        <v>79</v>
      </c>
      <c r="I275" s="14">
        <v>0.88</v>
      </c>
      <c r="J275" s="14">
        <v>0.79</v>
      </c>
      <c r="K275" s="14">
        <v>0.42</v>
      </c>
      <c r="L275" s="15">
        <v>-5702327.6500000004</v>
      </c>
      <c r="M275" s="16">
        <v>2156853.1800000002</v>
      </c>
      <c r="N275" s="10">
        <v>3</v>
      </c>
      <c r="O275" s="10">
        <v>1</v>
      </c>
      <c r="P275" s="10">
        <v>2</v>
      </c>
      <c r="Q275" s="17">
        <v>31.7</v>
      </c>
      <c r="R275" s="10">
        <v>6</v>
      </c>
      <c r="S275" s="18">
        <v>16206254.289999999</v>
      </c>
      <c r="T275" s="19">
        <v>-28672456.960000001</v>
      </c>
      <c r="U275" s="20">
        <v>0.91508704246707151</v>
      </c>
      <c r="V275" s="20">
        <v>0.82649496389074772</v>
      </c>
      <c r="W275" s="20">
        <v>0.44822400217916764</v>
      </c>
      <c r="X275" s="21">
        <v>-4135023.1999999955</v>
      </c>
      <c r="Y275" s="22">
        <v>3724157.6299999654</v>
      </c>
      <c r="Z275" s="23">
        <v>3</v>
      </c>
      <c r="AA275" s="23">
        <v>1</v>
      </c>
      <c r="AB275" s="23">
        <v>2</v>
      </c>
      <c r="AC275" s="24">
        <v>13.3</v>
      </c>
      <c r="AD275" s="23">
        <v>6</v>
      </c>
      <c r="AE275" s="25">
        <v>17773558.74000001</v>
      </c>
      <c r="AF275" s="26">
        <v>-27105152.510000002</v>
      </c>
      <c r="AG275" s="27">
        <v>1567304.4500000002</v>
      </c>
    </row>
    <row r="276" spans="1:33" hidden="1">
      <c r="A276" s="10">
        <v>274</v>
      </c>
      <c r="B276" s="10">
        <v>4</v>
      </c>
      <c r="C276" s="11" t="s">
        <v>705</v>
      </c>
      <c r="D276" s="12" t="s">
        <v>721</v>
      </c>
      <c r="E276" s="11" t="s">
        <v>722</v>
      </c>
      <c r="F276" s="11" t="s">
        <v>33</v>
      </c>
      <c r="G276" s="10" t="s">
        <v>142</v>
      </c>
      <c r="H276" s="13" t="s">
        <v>85</v>
      </c>
      <c r="I276" s="14">
        <v>1.21</v>
      </c>
      <c r="J276" s="14">
        <v>1.1299999999999999</v>
      </c>
      <c r="K276" s="14">
        <v>0.95</v>
      </c>
      <c r="L276" s="15">
        <v>3734567.69</v>
      </c>
      <c r="M276" s="16">
        <v>-1605369.33</v>
      </c>
      <c r="N276" s="10">
        <v>1</v>
      </c>
      <c r="O276" s="10">
        <v>1</v>
      </c>
      <c r="P276" s="10">
        <v>0</v>
      </c>
      <c r="Q276" s="17">
        <v>27.9</v>
      </c>
      <c r="R276" s="10">
        <v>2</v>
      </c>
      <c r="S276" s="18">
        <v>1376507.58</v>
      </c>
      <c r="T276" s="19">
        <v>-938895.46</v>
      </c>
      <c r="U276" s="20">
        <v>1.2265119846684212</v>
      </c>
      <c r="V276" s="20">
        <v>1.1512892895465854</v>
      </c>
      <c r="W276" s="20">
        <v>0.96469327635969926</v>
      </c>
      <c r="X276" s="21">
        <v>4043238.2400000021</v>
      </c>
      <c r="Y276" s="22">
        <v>-1296698.7800000012</v>
      </c>
      <c r="Z276" s="23">
        <v>1</v>
      </c>
      <c r="AA276" s="23">
        <v>1</v>
      </c>
      <c r="AB276" s="23">
        <v>0</v>
      </c>
      <c r="AC276" s="24">
        <v>37.4</v>
      </c>
      <c r="AD276" s="23">
        <v>2</v>
      </c>
      <c r="AE276" s="25">
        <v>1685178.1299999952</v>
      </c>
      <c r="AF276" s="26">
        <v>-630224.90999999642</v>
      </c>
      <c r="AG276" s="27">
        <v>308670.55</v>
      </c>
    </row>
    <row r="277" spans="1:33" hidden="1">
      <c r="A277" s="10">
        <v>275</v>
      </c>
      <c r="B277" s="10">
        <v>5</v>
      </c>
      <c r="C277" s="11" t="s">
        <v>723</v>
      </c>
      <c r="D277" s="12" t="s">
        <v>724</v>
      </c>
      <c r="E277" s="11" t="s">
        <v>725</v>
      </c>
      <c r="F277" s="11" t="s">
        <v>93</v>
      </c>
      <c r="G277" s="10" t="s">
        <v>726</v>
      </c>
      <c r="H277" s="13" t="s">
        <v>160</v>
      </c>
      <c r="I277" s="14">
        <v>1.82</v>
      </c>
      <c r="J277" s="14">
        <v>1.66</v>
      </c>
      <c r="K277" s="14">
        <v>1.06</v>
      </c>
      <c r="L277" s="15">
        <v>177778041.44999999</v>
      </c>
      <c r="M277" s="16">
        <v>50292858.140000001</v>
      </c>
      <c r="N277" s="10">
        <v>0</v>
      </c>
      <c r="O277" s="10">
        <v>0</v>
      </c>
      <c r="P277" s="10">
        <v>0</v>
      </c>
      <c r="Q277" s="17" t="s">
        <v>30</v>
      </c>
      <c r="R277" s="10">
        <v>0</v>
      </c>
      <c r="S277" s="18">
        <v>120249601.63</v>
      </c>
      <c r="T277" s="19">
        <v>15541801.890000001</v>
      </c>
      <c r="U277" s="20">
        <v>1.9181470311572459</v>
      </c>
      <c r="V277" s="20">
        <v>1.7500985514527052</v>
      </c>
      <c r="W277" s="20">
        <v>1.1546045863213206</v>
      </c>
      <c r="X277" s="21">
        <v>198229144.55000001</v>
      </c>
      <c r="Y277" s="22">
        <v>70743961.239999771</v>
      </c>
      <c r="Z277" s="23">
        <v>0</v>
      </c>
      <c r="AA277" s="23">
        <v>0</v>
      </c>
      <c r="AB277" s="23">
        <v>0</v>
      </c>
      <c r="AC277" s="24" t="s">
        <v>30</v>
      </c>
      <c r="AD277" s="23">
        <v>0</v>
      </c>
      <c r="AE277" s="25">
        <v>140700704.73000002</v>
      </c>
      <c r="AF277" s="26">
        <v>35992904.98999998</v>
      </c>
      <c r="AG277" s="27">
        <v>20451103.099999998</v>
      </c>
    </row>
    <row r="278" spans="1:33" hidden="1">
      <c r="A278" s="10">
        <v>276</v>
      </c>
      <c r="B278" s="10">
        <v>5</v>
      </c>
      <c r="C278" s="11" t="s">
        <v>723</v>
      </c>
      <c r="D278" s="12" t="s">
        <v>727</v>
      </c>
      <c r="E278" s="11" t="s">
        <v>728</v>
      </c>
      <c r="F278" s="11" t="s">
        <v>93</v>
      </c>
      <c r="G278" s="10" t="s">
        <v>729</v>
      </c>
      <c r="H278" s="13" t="s">
        <v>95</v>
      </c>
      <c r="I278" s="14">
        <v>1.33</v>
      </c>
      <c r="J278" s="14">
        <v>1.22</v>
      </c>
      <c r="K278" s="14">
        <v>0.76</v>
      </c>
      <c r="L278" s="15">
        <v>46979752.549999997</v>
      </c>
      <c r="M278" s="16">
        <v>13210755.35</v>
      </c>
      <c r="N278" s="10">
        <v>2</v>
      </c>
      <c r="O278" s="10">
        <v>0</v>
      </c>
      <c r="P278" s="10">
        <v>0</v>
      </c>
      <c r="Q278" s="17" t="s">
        <v>30</v>
      </c>
      <c r="R278" s="10">
        <v>2</v>
      </c>
      <c r="S278" s="18">
        <v>33336959.699999999</v>
      </c>
      <c r="T278" s="19">
        <v>-32822272.120000001</v>
      </c>
      <c r="U278" s="20">
        <v>1.3846956588306123</v>
      </c>
      <c r="V278" s="20">
        <v>1.2746116871045912</v>
      </c>
      <c r="W278" s="20">
        <v>0.81011262640426829</v>
      </c>
      <c r="X278" s="21">
        <v>54222599.389999986</v>
      </c>
      <c r="Y278" s="22">
        <v>20453602.190000057</v>
      </c>
      <c r="Z278" s="23">
        <v>1</v>
      </c>
      <c r="AA278" s="23">
        <v>0</v>
      </c>
      <c r="AB278" s="23">
        <v>0</v>
      </c>
      <c r="AC278" s="24" t="s">
        <v>30</v>
      </c>
      <c r="AD278" s="23">
        <v>1</v>
      </c>
      <c r="AE278" s="25">
        <v>40579806.540000081</v>
      </c>
      <c r="AF278" s="26">
        <v>-25579425.279999986</v>
      </c>
      <c r="AG278" s="27">
        <v>7242846.8399999999</v>
      </c>
    </row>
    <row r="279" spans="1:33" hidden="1">
      <c r="A279" s="10">
        <v>277</v>
      </c>
      <c r="B279" s="10">
        <v>5</v>
      </c>
      <c r="C279" s="11" t="s">
        <v>723</v>
      </c>
      <c r="D279" s="12" t="s">
        <v>730</v>
      </c>
      <c r="E279" s="11" t="s">
        <v>731</v>
      </c>
      <c r="F279" s="11" t="s">
        <v>33</v>
      </c>
      <c r="G279" s="10" t="s">
        <v>106</v>
      </c>
      <c r="H279" s="13" t="s">
        <v>50</v>
      </c>
      <c r="I279" s="14">
        <v>2.74</v>
      </c>
      <c r="J279" s="14">
        <v>2.4500000000000002</v>
      </c>
      <c r="K279" s="14">
        <v>1.88</v>
      </c>
      <c r="L279" s="15">
        <v>24244234.829999998</v>
      </c>
      <c r="M279" s="16">
        <v>340986.83</v>
      </c>
      <c r="N279" s="10">
        <v>0</v>
      </c>
      <c r="O279" s="10">
        <v>0</v>
      </c>
      <c r="P279" s="10">
        <v>0</v>
      </c>
      <c r="Q279" s="17" t="s">
        <v>30</v>
      </c>
      <c r="R279" s="10">
        <v>0</v>
      </c>
      <c r="S279" s="18">
        <v>5249991.8</v>
      </c>
      <c r="T279" s="19">
        <v>12360587.789999999</v>
      </c>
      <c r="U279" s="20">
        <v>2.7865595794921303</v>
      </c>
      <c r="V279" s="20">
        <v>2.5032456853022254</v>
      </c>
      <c r="W279" s="20">
        <v>1.9359309180023894</v>
      </c>
      <c r="X279" s="21">
        <v>24959003.170000002</v>
      </c>
      <c r="Y279" s="22">
        <v>1055755.1700000018</v>
      </c>
      <c r="Z279" s="23">
        <v>0</v>
      </c>
      <c r="AA279" s="23">
        <v>0</v>
      </c>
      <c r="AB279" s="23">
        <v>0</v>
      </c>
      <c r="AC279" s="24" t="s">
        <v>30</v>
      </c>
      <c r="AD279" s="23">
        <v>0</v>
      </c>
      <c r="AE279" s="25">
        <v>5964760.1400000006</v>
      </c>
      <c r="AF279" s="26">
        <v>13075356.130000001</v>
      </c>
      <c r="AG279" s="27">
        <v>714768.3400000002</v>
      </c>
    </row>
    <row r="280" spans="1:33" hidden="1">
      <c r="A280" s="10">
        <v>278</v>
      </c>
      <c r="B280" s="10">
        <v>5</v>
      </c>
      <c r="C280" s="11" t="s">
        <v>723</v>
      </c>
      <c r="D280" s="12" t="s">
        <v>732</v>
      </c>
      <c r="E280" s="11" t="s">
        <v>733</v>
      </c>
      <c r="F280" s="11" t="s">
        <v>33</v>
      </c>
      <c r="G280" s="10" t="s">
        <v>41</v>
      </c>
      <c r="H280" s="13" t="s">
        <v>42</v>
      </c>
      <c r="I280" s="14">
        <v>2.75</v>
      </c>
      <c r="J280" s="14">
        <v>2.23</v>
      </c>
      <c r="K280" s="14">
        <v>1.89</v>
      </c>
      <c r="L280" s="15">
        <v>8839806.3000000007</v>
      </c>
      <c r="M280" s="16">
        <v>-1789484.19</v>
      </c>
      <c r="N280" s="10">
        <v>0</v>
      </c>
      <c r="O280" s="10">
        <v>1</v>
      </c>
      <c r="P280" s="10">
        <v>0</v>
      </c>
      <c r="Q280" s="17">
        <v>59.2</v>
      </c>
      <c r="R280" s="10">
        <v>1</v>
      </c>
      <c r="S280" s="18">
        <v>2745539.23</v>
      </c>
      <c r="T280" s="19">
        <v>4523146.84</v>
      </c>
      <c r="U280" s="20">
        <v>2.7921338583565869</v>
      </c>
      <c r="V280" s="20">
        <v>2.2710864881178527</v>
      </c>
      <c r="W280" s="20">
        <v>1.9338589223967368</v>
      </c>
      <c r="X280" s="21">
        <v>9065037.6300000008</v>
      </c>
      <c r="Y280" s="22">
        <v>-1564252.8599999994</v>
      </c>
      <c r="Z280" s="23">
        <v>0</v>
      </c>
      <c r="AA280" s="23">
        <v>1</v>
      </c>
      <c r="AB280" s="23">
        <v>0</v>
      </c>
      <c r="AC280" s="24">
        <v>69.5</v>
      </c>
      <c r="AD280" s="23">
        <v>1</v>
      </c>
      <c r="AE280" s="25">
        <v>2970770.5599999949</v>
      </c>
      <c r="AF280" s="26">
        <v>4748378.17</v>
      </c>
      <c r="AG280" s="27">
        <v>225231.33</v>
      </c>
    </row>
    <row r="281" spans="1:33" hidden="1">
      <c r="A281" s="10">
        <v>279</v>
      </c>
      <c r="B281" s="10">
        <v>5</v>
      </c>
      <c r="C281" s="11" t="s">
        <v>723</v>
      </c>
      <c r="D281" s="12" t="s">
        <v>734</v>
      </c>
      <c r="E281" s="11" t="s">
        <v>735</v>
      </c>
      <c r="F281" s="11" t="s">
        <v>33</v>
      </c>
      <c r="G281" s="10" t="s">
        <v>350</v>
      </c>
      <c r="H281" s="13" t="s">
        <v>79</v>
      </c>
      <c r="I281" s="14">
        <v>1.56</v>
      </c>
      <c r="J281" s="14">
        <v>1.26</v>
      </c>
      <c r="K281" s="14">
        <v>0.86</v>
      </c>
      <c r="L281" s="15">
        <v>8068695.5499999998</v>
      </c>
      <c r="M281" s="16">
        <v>-7266644.7000000002</v>
      </c>
      <c r="N281" s="10">
        <v>0</v>
      </c>
      <c r="O281" s="10">
        <v>1</v>
      </c>
      <c r="P281" s="10">
        <v>0</v>
      </c>
      <c r="Q281" s="17">
        <v>13.3</v>
      </c>
      <c r="R281" s="10">
        <v>1</v>
      </c>
      <c r="S281" s="18">
        <v>315773.92</v>
      </c>
      <c r="T281" s="19">
        <v>-2025332.17</v>
      </c>
      <c r="U281" s="20">
        <v>1.6519974571761917</v>
      </c>
      <c r="V281" s="20">
        <v>1.3482970662550926</v>
      </c>
      <c r="W281" s="20">
        <v>0.94562913414151772</v>
      </c>
      <c r="X281" s="21">
        <v>9317066.1700000018</v>
      </c>
      <c r="Y281" s="22">
        <v>-6018274.0799999833</v>
      </c>
      <c r="Z281" s="23">
        <v>0</v>
      </c>
      <c r="AA281" s="23">
        <v>1</v>
      </c>
      <c r="AB281" s="23">
        <v>0</v>
      </c>
      <c r="AC281" s="24">
        <v>18.5</v>
      </c>
      <c r="AD281" s="23">
        <v>1</v>
      </c>
      <c r="AE281" s="25">
        <v>1564144.5399999917</v>
      </c>
      <c r="AF281" s="26">
        <v>-776961.55000000075</v>
      </c>
      <c r="AG281" s="27">
        <v>1248370.6200000001</v>
      </c>
    </row>
    <row r="282" spans="1:33" hidden="1">
      <c r="A282" s="10">
        <v>280</v>
      </c>
      <c r="B282" s="10">
        <v>5</v>
      </c>
      <c r="C282" s="11" t="s">
        <v>723</v>
      </c>
      <c r="D282" s="12" t="s">
        <v>736</v>
      </c>
      <c r="E282" s="11" t="s">
        <v>737</v>
      </c>
      <c r="F282" s="11" t="s">
        <v>33</v>
      </c>
      <c r="G282" s="10" t="s">
        <v>41</v>
      </c>
      <c r="H282" s="13" t="s">
        <v>42</v>
      </c>
      <c r="I282" s="14">
        <v>2.0099999999999998</v>
      </c>
      <c r="J282" s="14">
        <v>1.74</v>
      </c>
      <c r="K282" s="14">
        <v>1.5</v>
      </c>
      <c r="L282" s="15">
        <v>5062586.18</v>
      </c>
      <c r="M282" s="16">
        <v>-4541990.6399999997</v>
      </c>
      <c r="N282" s="10">
        <v>0</v>
      </c>
      <c r="O282" s="10">
        <v>1</v>
      </c>
      <c r="P282" s="10">
        <v>0</v>
      </c>
      <c r="Q282" s="17">
        <v>13.3</v>
      </c>
      <c r="R282" s="10">
        <v>1</v>
      </c>
      <c r="S282" s="18">
        <v>-2483081.4</v>
      </c>
      <c r="T282" s="19">
        <v>2513815.15</v>
      </c>
      <c r="U282" s="20">
        <v>2.0753826726497833</v>
      </c>
      <c r="V282" s="20">
        <v>1.8056642335179813</v>
      </c>
      <c r="W282" s="20">
        <v>1.5644598243585752</v>
      </c>
      <c r="X282" s="21">
        <v>5373891.709999999</v>
      </c>
      <c r="Y282" s="22">
        <v>-4230685.1099999994</v>
      </c>
      <c r="Z282" s="23">
        <v>0</v>
      </c>
      <c r="AA282" s="23">
        <v>1</v>
      </c>
      <c r="AB282" s="23">
        <v>0</v>
      </c>
      <c r="AC282" s="24">
        <v>15.2</v>
      </c>
      <c r="AD282" s="23">
        <v>1</v>
      </c>
      <c r="AE282" s="25">
        <v>-2171775.8699999973</v>
      </c>
      <c r="AF282" s="26">
        <v>2825120.6800000006</v>
      </c>
      <c r="AG282" s="27">
        <v>311305.53000000003</v>
      </c>
    </row>
    <row r="283" spans="1:33" hidden="1">
      <c r="A283" s="10">
        <v>281</v>
      </c>
      <c r="B283" s="10">
        <v>5</v>
      </c>
      <c r="C283" s="11" t="s">
        <v>723</v>
      </c>
      <c r="D283" s="12" t="s">
        <v>738</v>
      </c>
      <c r="E283" s="11" t="s">
        <v>739</v>
      </c>
      <c r="F283" s="11" t="s">
        <v>33</v>
      </c>
      <c r="G283" s="10" t="s">
        <v>121</v>
      </c>
      <c r="H283" s="13" t="s">
        <v>46</v>
      </c>
      <c r="I283" s="14">
        <v>1.19</v>
      </c>
      <c r="J283" s="14">
        <v>1.05</v>
      </c>
      <c r="K283" s="14">
        <v>0.76</v>
      </c>
      <c r="L283" s="15">
        <v>10702819.43</v>
      </c>
      <c r="M283" s="16">
        <v>-10464870.51</v>
      </c>
      <c r="N283" s="10">
        <v>2</v>
      </c>
      <c r="O283" s="10">
        <v>1</v>
      </c>
      <c r="P283" s="10">
        <v>0</v>
      </c>
      <c r="Q283" s="17">
        <v>12.2</v>
      </c>
      <c r="R283" s="10">
        <v>3</v>
      </c>
      <c r="S283" s="18">
        <v>16495585.630000001</v>
      </c>
      <c r="T283" s="19">
        <v>-13118379.18</v>
      </c>
      <c r="U283" s="20">
        <v>1.2565571885852191</v>
      </c>
      <c r="V283" s="20">
        <v>1.1172078431359476</v>
      </c>
      <c r="W283" s="20">
        <v>0.82339523885823318</v>
      </c>
      <c r="X283" s="21">
        <v>14159092.489999995</v>
      </c>
      <c r="Y283" s="22">
        <v>-7008597.4500000477</v>
      </c>
      <c r="Z283" s="23">
        <v>1</v>
      </c>
      <c r="AA283" s="23">
        <v>1</v>
      </c>
      <c r="AB283" s="23">
        <v>0</v>
      </c>
      <c r="AC283" s="24">
        <v>24.2</v>
      </c>
      <c r="AD283" s="23">
        <v>2</v>
      </c>
      <c r="AE283" s="25">
        <v>19951858.689999998</v>
      </c>
      <c r="AF283" s="26">
        <v>-9662106.1199999973</v>
      </c>
      <c r="AG283" s="27">
        <v>3456273.0600000005</v>
      </c>
    </row>
    <row r="284" spans="1:33" hidden="1">
      <c r="A284" s="10">
        <v>282</v>
      </c>
      <c r="B284" s="10">
        <v>5</v>
      </c>
      <c r="C284" s="11" t="s">
        <v>723</v>
      </c>
      <c r="D284" s="12" t="s">
        <v>740</v>
      </c>
      <c r="E284" s="11" t="s">
        <v>741</v>
      </c>
      <c r="F284" s="11" t="s">
        <v>33</v>
      </c>
      <c r="G284" s="10" t="s">
        <v>101</v>
      </c>
      <c r="H284" s="13" t="s">
        <v>54</v>
      </c>
      <c r="I284" s="14">
        <v>2.57</v>
      </c>
      <c r="J284" s="14">
        <v>2.14</v>
      </c>
      <c r="K284" s="14">
        <v>1.51</v>
      </c>
      <c r="L284" s="15">
        <v>31968566.02</v>
      </c>
      <c r="M284" s="16">
        <v>-15901701.43</v>
      </c>
      <c r="N284" s="10">
        <v>0</v>
      </c>
      <c r="O284" s="10">
        <v>1</v>
      </c>
      <c r="P284" s="10">
        <v>0</v>
      </c>
      <c r="Q284" s="17">
        <v>24.1</v>
      </c>
      <c r="R284" s="10">
        <v>1</v>
      </c>
      <c r="S284" s="18">
        <v>-1839078.21</v>
      </c>
      <c r="T284" s="19">
        <v>11284855.810000001</v>
      </c>
      <c r="U284" s="20">
        <v>2.6270270904629665</v>
      </c>
      <c r="V284" s="20">
        <v>2.1962151281851381</v>
      </c>
      <c r="W284" s="20">
        <v>1.570386762407787</v>
      </c>
      <c r="X284" s="21">
        <v>33176485.359999996</v>
      </c>
      <c r="Y284" s="22">
        <v>-14693782.089999974</v>
      </c>
      <c r="Z284" s="23">
        <v>0</v>
      </c>
      <c r="AA284" s="23">
        <v>1</v>
      </c>
      <c r="AB284" s="23">
        <v>0</v>
      </c>
      <c r="AC284" s="24">
        <v>27</v>
      </c>
      <c r="AD284" s="23">
        <v>1</v>
      </c>
      <c r="AE284" s="25">
        <v>-631158.86999997497</v>
      </c>
      <c r="AF284" s="26">
        <v>12492775.150000002</v>
      </c>
      <c r="AG284" s="27">
        <v>1207919.3399999999</v>
      </c>
    </row>
    <row r="285" spans="1:33" hidden="1">
      <c r="A285" s="10">
        <v>283</v>
      </c>
      <c r="B285" s="10">
        <v>5</v>
      </c>
      <c r="C285" s="11" t="s">
        <v>723</v>
      </c>
      <c r="D285" s="12" t="s">
        <v>742</v>
      </c>
      <c r="E285" s="11" t="s">
        <v>743</v>
      </c>
      <c r="F285" s="11" t="s">
        <v>33</v>
      </c>
      <c r="G285" s="10" t="s">
        <v>41</v>
      </c>
      <c r="H285" s="13" t="s">
        <v>42</v>
      </c>
      <c r="I285" s="14">
        <v>3.97</v>
      </c>
      <c r="J285" s="14">
        <v>3.56</v>
      </c>
      <c r="K285" s="14">
        <v>3.16</v>
      </c>
      <c r="L285" s="15">
        <v>39711531.109999999</v>
      </c>
      <c r="M285" s="16">
        <v>1324769.3400000001</v>
      </c>
      <c r="N285" s="10">
        <v>0</v>
      </c>
      <c r="O285" s="10">
        <v>0</v>
      </c>
      <c r="P285" s="10">
        <v>0</v>
      </c>
      <c r="Q285" s="17" t="s">
        <v>30</v>
      </c>
      <c r="R285" s="10">
        <v>0</v>
      </c>
      <c r="S285" s="18">
        <v>8733751.75</v>
      </c>
      <c r="T285" s="19">
        <v>28865159.039999999</v>
      </c>
      <c r="U285" s="20">
        <v>3.9900888297015507</v>
      </c>
      <c r="V285" s="20">
        <v>3.5850619121244476</v>
      </c>
      <c r="W285" s="20">
        <v>3.1791865811002502</v>
      </c>
      <c r="X285" s="21">
        <v>39994482.719999999</v>
      </c>
      <c r="Y285" s="22">
        <v>1607720.950000003</v>
      </c>
      <c r="Z285" s="23">
        <v>0</v>
      </c>
      <c r="AA285" s="23">
        <v>0</v>
      </c>
      <c r="AB285" s="23">
        <v>0</v>
      </c>
      <c r="AC285" s="24" t="s">
        <v>30</v>
      </c>
      <c r="AD285" s="23">
        <v>0</v>
      </c>
      <c r="AE285" s="25">
        <v>9016703.3599999994</v>
      </c>
      <c r="AF285" s="26">
        <v>29148110.650000002</v>
      </c>
      <c r="AG285" s="27">
        <v>282951.61</v>
      </c>
    </row>
    <row r="286" spans="1:33" hidden="1">
      <c r="A286" s="10">
        <v>284</v>
      </c>
      <c r="B286" s="10">
        <v>5</v>
      </c>
      <c r="C286" s="11" t="s">
        <v>723</v>
      </c>
      <c r="D286" s="12" t="s">
        <v>744</v>
      </c>
      <c r="E286" s="11" t="s">
        <v>745</v>
      </c>
      <c r="F286" s="11" t="s">
        <v>33</v>
      </c>
      <c r="G286" s="10" t="s">
        <v>746</v>
      </c>
      <c r="H286" s="13" t="s">
        <v>50</v>
      </c>
      <c r="I286" s="14">
        <v>1.42</v>
      </c>
      <c r="J286" s="14">
        <v>1.0900000000000001</v>
      </c>
      <c r="K286" s="14">
        <v>0.82</v>
      </c>
      <c r="L286" s="15">
        <v>8569020.5800000001</v>
      </c>
      <c r="M286" s="16">
        <v>-2469283.34</v>
      </c>
      <c r="N286" s="10">
        <v>1</v>
      </c>
      <c r="O286" s="10">
        <v>1</v>
      </c>
      <c r="P286" s="10">
        <v>0</v>
      </c>
      <c r="Q286" s="17">
        <v>41.6</v>
      </c>
      <c r="R286" s="10">
        <v>2</v>
      </c>
      <c r="S286" s="18">
        <v>8003433.2000000002</v>
      </c>
      <c r="T286" s="19">
        <v>-3724522.49</v>
      </c>
      <c r="U286" s="20">
        <v>1.4715406788467544</v>
      </c>
      <c r="V286" s="20">
        <v>1.1343852874494909</v>
      </c>
      <c r="W286" s="20">
        <v>0.86425205472003486</v>
      </c>
      <c r="X286" s="21">
        <v>9545552.8300000019</v>
      </c>
      <c r="Y286" s="22">
        <v>-1492751.0900000036</v>
      </c>
      <c r="Z286" s="23">
        <v>1</v>
      </c>
      <c r="AA286" s="23">
        <v>1</v>
      </c>
      <c r="AB286" s="23">
        <v>0</v>
      </c>
      <c r="AC286" s="24">
        <v>76.7</v>
      </c>
      <c r="AD286" s="23">
        <v>2</v>
      </c>
      <c r="AE286" s="25">
        <v>8979965.4499999881</v>
      </c>
      <c r="AF286" s="26">
        <v>-2747990.2400000021</v>
      </c>
      <c r="AG286" s="27">
        <v>976532.25</v>
      </c>
    </row>
    <row r="287" spans="1:33" hidden="1">
      <c r="A287" s="10">
        <v>285</v>
      </c>
      <c r="B287" s="10">
        <v>5</v>
      </c>
      <c r="C287" s="11" t="s">
        <v>723</v>
      </c>
      <c r="D287" s="12" t="s">
        <v>747</v>
      </c>
      <c r="E287" s="11" t="s">
        <v>748</v>
      </c>
      <c r="F287" s="11" t="s">
        <v>33</v>
      </c>
      <c r="G287" s="10" t="s">
        <v>170</v>
      </c>
      <c r="H287" s="13" t="s">
        <v>50</v>
      </c>
      <c r="I287" s="14">
        <v>4.82</v>
      </c>
      <c r="J287" s="14">
        <v>4.29</v>
      </c>
      <c r="K287" s="14">
        <v>3.79</v>
      </c>
      <c r="L287" s="15">
        <v>34030090.460000001</v>
      </c>
      <c r="M287" s="16">
        <v>7767223.2300000004</v>
      </c>
      <c r="N287" s="10">
        <v>0</v>
      </c>
      <c r="O287" s="10">
        <v>0</v>
      </c>
      <c r="P287" s="10">
        <v>0</v>
      </c>
      <c r="Q287" s="17" t="s">
        <v>30</v>
      </c>
      <c r="R287" s="10">
        <v>0</v>
      </c>
      <c r="S287" s="18">
        <v>9624764.2300000004</v>
      </c>
      <c r="T287" s="19">
        <v>24926237.309999999</v>
      </c>
      <c r="U287" s="20">
        <v>4.9240668983843436</v>
      </c>
      <c r="V287" s="20">
        <v>4.4007963741226064</v>
      </c>
      <c r="W287" s="20">
        <v>3.9033875713855846</v>
      </c>
      <c r="X287" s="21">
        <v>35000345.209999993</v>
      </c>
      <c r="Y287" s="22">
        <v>8737477.9800000042</v>
      </c>
      <c r="Z287" s="23">
        <v>0</v>
      </c>
      <c r="AA287" s="23">
        <v>0</v>
      </c>
      <c r="AB287" s="23">
        <v>0</v>
      </c>
      <c r="AC287" s="24" t="s">
        <v>30</v>
      </c>
      <c r="AD287" s="23">
        <v>0</v>
      </c>
      <c r="AE287" s="25">
        <v>10595018.980000004</v>
      </c>
      <c r="AF287" s="26">
        <v>25896492.059999999</v>
      </c>
      <c r="AG287" s="27">
        <v>970254.75</v>
      </c>
    </row>
    <row r="288" spans="1:33" hidden="1">
      <c r="A288" s="10">
        <v>286</v>
      </c>
      <c r="B288" s="10">
        <v>5</v>
      </c>
      <c r="C288" s="11" t="s">
        <v>723</v>
      </c>
      <c r="D288" s="12" t="s">
        <v>749</v>
      </c>
      <c r="E288" s="11" t="s">
        <v>750</v>
      </c>
      <c r="F288" s="11" t="s">
        <v>33</v>
      </c>
      <c r="G288" s="10" t="s">
        <v>41</v>
      </c>
      <c r="H288" s="13" t="s">
        <v>42</v>
      </c>
      <c r="I288" s="14">
        <v>2.1</v>
      </c>
      <c r="J288" s="14">
        <v>1.77</v>
      </c>
      <c r="K288" s="14">
        <v>1.33</v>
      </c>
      <c r="L288" s="15">
        <v>10453077.060000001</v>
      </c>
      <c r="M288" s="16">
        <v>1967857.74</v>
      </c>
      <c r="N288" s="10">
        <v>0</v>
      </c>
      <c r="O288" s="10">
        <v>0</v>
      </c>
      <c r="P288" s="10">
        <v>0</v>
      </c>
      <c r="Q288" s="17" t="s">
        <v>30</v>
      </c>
      <c r="R288" s="10">
        <v>0</v>
      </c>
      <c r="S288" s="18">
        <v>11487212.199999999</v>
      </c>
      <c r="T288" s="19">
        <v>3154151.66</v>
      </c>
      <c r="U288" s="20">
        <v>2.1877281506426276</v>
      </c>
      <c r="V288" s="20">
        <v>1.8499496629456194</v>
      </c>
      <c r="W288" s="20">
        <v>1.4176326454162393</v>
      </c>
      <c r="X288" s="21">
        <v>11257226.029999997</v>
      </c>
      <c r="Y288" s="22">
        <v>2772006.7099999934</v>
      </c>
      <c r="Z288" s="23">
        <v>0</v>
      </c>
      <c r="AA288" s="23">
        <v>0</v>
      </c>
      <c r="AB288" s="23">
        <v>0</v>
      </c>
      <c r="AC288" s="24" t="s">
        <v>30</v>
      </c>
      <c r="AD288" s="23">
        <v>0</v>
      </c>
      <c r="AE288" s="25">
        <v>12291361.169999987</v>
      </c>
      <c r="AF288" s="26">
        <v>3958300.6300000008</v>
      </c>
      <c r="AG288" s="27">
        <v>804148.97</v>
      </c>
    </row>
    <row r="289" spans="1:33" hidden="1">
      <c r="A289" s="10">
        <v>287</v>
      </c>
      <c r="B289" s="10">
        <v>5</v>
      </c>
      <c r="C289" s="11" t="s">
        <v>723</v>
      </c>
      <c r="D289" s="12" t="s">
        <v>751</v>
      </c>
      <c r="E289" s="11" t="s">
        <v>752</v>
      </c>
      <c r="F289" s="11" t="s">
        <v>33</v>
      </c>
      <c r="G289" s="10" t="s">
        <v>41</v>
      </c>
      <c r="H289" s="13" t="s">
        <v>42</v>
      </c>
      <c r="I289" s="14">
        <v>1.07</v>
      </c>
      <c r="J289" s="14">
        <v>0.96</v>
      </c>
      <c r="K289" s="14">
        <v>0.84</v>
      </c>
      <c r="L289" s="15">
        <v>1039588.35</v>
      </c>
      <c r="M289" s="16">
        <v>3676586.59</v>
      </c>
      <c r="N289" s="10">
        <v>2</v>
      </c>
      <c r="O289" s="10">
        <v>0</v>
      </c>
      <c r="P289" s="10">
        <v>0</v>
      </c>
      <c r="Q289" s="17" t="s">
        <v>30</v>
      </c>
      <c r="R289" s="10">
        <v>2</v>
      </c>
      <c r="S289" s="18">
        <v>10052003.369999999</v>
      </c>
      <c r="T289" s="19">
        <v>-2706666.16</v>
      </c>
      <c r="U289" s="20">
        <v>1.1136650118574134</v>
      </c>
      <c r="V289" s="20">
        <v>0.99958399386692631</v>
      </c>
      <c r="W289" s="20">
        <v>0.88225920940361102</v>
      </c>
      <c r="X289" s="21">
        <v>1672340.1399999987</v>
      </c>
      <c r="Y289" s="22">
        <v>4309338.3800000101</v>
      </c>
      <c r="Z289" s="23">
        <v>2</v>
      </c>
      <c r="AA289" s="23">
        <v>0</v>
      </c>
      <c r="AB289" s="23">
        <v>0</v>
      </c>
      <c r="AC289" s="24" t="s">
        <v>30</v>
      </c>
      <c r="AD289" s="23">
        <v>2</v>
      </c>
      <c r="AE289" s="25">
        <v>10684755.159999996</v>
      </c>
      <c r="AF289" s="26">
        <v>-2073914.370000001</v>
      </c>
      <c r="AG289" s="27">
        <v>632751.78999999992</v>
      </c>
    </row>
    <row r="290" spans="1:33" hidden="1">
      <c r="A290" s="10">
        <v>288</v>
      </c>
      <c r="B290" s="10">
        <v>5</v>
      </c>
      <c r="C290" s="11" t="s">
        <v>723</v>
      </c>
      <c r="D290" s="12" t="s">
        <v>753</v>
      </c>
      <c r="E290" s="11" t="s">
        <v>754</v>
      </c>
      <c r="F290" s="11" t="s">
        <v>33</v>
      </c>
      <c r="G290" s="10" t="s">
        <v>755</v>
      </c>
      <c r="H290" s="13" t="s">
        <v>85</v>
      </c>
      <c r="I290" s="14">
        <v>5.46</v>
      </c>
      <c r="J290" s="14">
        <v>5.18</v>
      </c>
      <c r="K290" s="14">
        <v>5.0199999999999996</v>
      </c>
      <c r="L290" s="15">
        <v>12672607.26</v>
      </c>
      <c r="M290" s="16">
        <v>1593999.16</v>
      </c>
      <c r="N290" s="10">
        <v>0</v>
      </c>
      <c r="O290" s="10">
        <v>0</v>
      </c>
      <c r="P290" s="10">
        <v>0</v>
      </c>
      <c r="Q290" s="17" t="s">
        <v>30</v>
      </c>
      <c r="R290" s="10">
        <v>0</v>
      </c>
      <c r="S290" s="18">
        <v>3612208.08</v>
      </c>
      <c r="T290" s="19">
        <v>11321774.65</v>
      </c>
      <c r="U290" s="20">
        <v>5.4917229115776358</v>
      </c>
      <c r="V290" s="20">
        <v>5.2184949943647121</v>
      </c>
      <c r="W290" s="20">
        <v>5.0520848939444827</v>
      </c>
      <c r="X290" s="21">
        <v>12768634.689999999</v>
      </c>
      <c r="Y290" s="22">
        <v>1690026.5899999961</v>
      </c>
      <c r="Z290" s="23">
        <v>0</v>
      </c>
      <c r="AA290" s="23">
        <v>0</v>
      </c>
      <c r="AB290" s="23">
        <v>0</v>
      </c>
      <c r="AC290" s="24" t="s">
        <v>30</v>
      </c>
      <c r="AD290" s="23">
        <v>0</v>
      </c>
      <c r="AE290" s="25">
        <v>3708235.5099999979</v>
      </c>
      <c r="AF290" s="26">
        <v>11417802.08</v>
      </c>
      <c r="AG290" s="27">
        <v>96027.43</v>
      </c>
    </row>
    <row r="291" spans="1:33" hidden="1">
      <c r="A291" s="10">
        <v>289</v>
      </c>
      <c r="B291" s="10">
        <v>5</v>
      </c>
      <c r="C291" s="11" t="s">
        <v>723</v>
      </c>
      <c r="D291" s="12" t="s">
        <v>756</v>
      </c>
      <c r="E291" s="11" t="s">
        <v>757</v>
      </c>
      <c r="F291" s="11" t="s">
        <v>33</v>
      </c>
      <c r="G291" s="10" t="s">
        <v>69</v>
      </c>
      <c r="H291" s="13" t="s">
        <v>42</v>
      </c>
      <c r="I291" s="14">
        <v>1.86</v>
      </c>
      <c r="J291" s="14">
        <v>1.58</v>
      </c>
      <c r="K291" s="14">
        <v>1.39</v>
      </c>
      <c r="L291" s="15">
        <v>6609207.6100000003</v>
      </c>
      <c r="M291" s="16">
        <v>2582726.52</v>
      </c>
      <c r="N291" s="10">
        <v>0</v>
      </c>
      <c r="O291" s="10">
        <v>0</v>
      </c>
      <c r="P291" s="10">
        <v>0</v>
      </c>
      <c r="Q291" s="17" t="s">
        <v>30</v>
      </c>
      <c r="R291" s="10">
        <v>0</v>
      </c>
      <c r="S291" s="18">
        <v>10666669.75</v>
      </c>
      <c r="T291" s="19">
        <v>3001006.8</v>
      </c>
      <c r="U291" s="20">
        <v>1.9270971618037447</v>
      </c>
      <c r="V291" s="20">
        <v>1.6503187877707906</v>
      </c>
      <c r="W291" s="20">
        <v>1.4580740679382516</v>
      </c>
      <c r="X291" s="21">
        <v>7132170.6200000001</v>
      </c>
      <c r="Y291" s="22">
        <v>3105689.5300000161</v>
      </c>
      <c r="Z291" s="23">
        <v>0</v>
      </c>
      <c r="AA291" s="23">
        <v>0</v>
      </c>
      <c r="AB291" s="23">
        <v>0</v>
      </c>
      <c r="AC291" s="24" t="s">
        <v>30</v>
      </c>
      <c r="AD291" s="23">
        <v>0</v>
      </c>
      <c r="AE291" s="25">
        <v>11189632.760000005</v>
      </c>
      <c r="AF291" s="26">
        <v>3523969.8099999996</v>
      </c>
      <c r="AG291" s="27">
        <v>522963.00999999995</v>
      </c>
    </row>
    <row r="292" spans="1:33" hidden="1">
      <c r="A292" s="10">
        <v>290</v>
      </c>
      <c r="B292" s="10">
        <v>5</v>
      </c>
      <c r="C292" s="11" t="s">
        <v>758</v>
      </c>
      <c r="D292" s="12" t="s">
        <v>759</v>
      </c>
      <c r="E292" s="11" t="s">
        <v>760</v>
      </c>
      <c r="F292" s="11" t="s">
        <v>27</v>
      </c>
      <c r="G292" s="10" t="s">
        <v>761</v>
      </c>
      <c r="H292" s="13" t="s">
        <v>29</v>
      </c>
      <c r="I292" s="14">
        <v>2.2000000000000002</v>
      </c>
      <c r="J292" s="14">
        <v>2.06</v>
      </c>
      <c r="K292" s="14">
        <v>1.67</v>
      </c>
      <c r="L292" s="15">
        <v>583418461.78999996</v>
      </c>
      <c r="M292" s="16">
        <v>146231764.53</v>
      </c>
      <c r="N292" s="10">
        <v>0</v>
      </c>
      <c r="O292" s="10">
        <v>0</v>
      </c>
      <c r="P292" s="10">
        <v>0</v>
      </c>
      <c r="Q292" s="17" t="s">
        <v>30</v>
      </c>
      <c r="R292" s="10">
        <v>0</v>
      </c>
      <c r="S292" s="18">
        <v>146504691.15000001</v>
      </c>
      <c r="T292" s="19">
        <v>324511169.97000003</v>
      </c>
      <c r="U292" s="20">
        <v>2.2502031409446741</v>
      </c>
      <c r="V292" s="20">
        <v>2.1133714404431205</v>
      </c>
      <c r="W292" s="20">
        <v>1.723043717596878</v>
      </c>
      <c r="X292" s="21">
        <v>610086310.16000009</v>
      </c>
      <c r="Y292" s="22">
        <v>172899612.9000001</v>
      </c>
      <c r="Z292" s="23">
        <v>0</v>
      </c>
      <c r="AA292" s="23">
        <v>0</v>
      </c>
      <c r="AB292" s="23">
        <v>0</v>
      </c>
      <c r="AC292" s="24" t="s">
        <v>30</v>
      </c>
      <c r="AD292" s="23">
        <v>0</v>
      </c>
      <c r="AE292" s="25">
        <v>173172539.51999998</v>
      </c>
      <c r="AF292" s="26">
        <v>351179018.33999997</v>
      </c>
      <c r="AG292" s="27">
        <v>26667848.369999994</v>
      </c>
    </row>
    <row r="293" spans="1:33" hidden="1">
      <c r="A293" s="10">
        <v>291</v>
      </c>
      <c r="B293" s="10">
        <v>5</v>
      </c>
      <c r="C293" s="11" t="s">
        <v>758</v>
      </c>
      <c r="D293" s="12" t="s">
        <v>762</v>
      </c>
      <c r="E293" s="11" t="s">
        <v>763</v>
      </c>
      <c r="F293" s="11" t="s">
        <v>33</v>
      </c>
      <c r="G293" s="10" t="s">
        <v>764</v>
      </c>
      <c r="H293" s="13" t="s">
        <v>35</v>
      </c>
      <c r="I293" s="14">
        <v>1.57</v>
      </c>
      <c r="J293" s="14">
        <v>1.33</v>
      </c>
      <c r="K293" s="14">
        <v>0.73</v>
      </c>
      <c r="L293" s="15">
        <v>27749766.829999998</v>
      </c>
      <c r="M293" s="16">
        <v>-9043223.0500000007</v>
      </c>
      <c r="N293" s="10">
        <v>1</v>
      </c>
      <c r="O293" s="10">
        <v>1</v>
      </c>
      <c r="P293" s="10">
        <v>0</v>
      </c>
      <c r="Q293" s="17">
        <v>36.799999999999997</v>
      </c>
      <c r="R293" s="10">
        <v>2</v>
      </c>
      <c r="S293" s="18">
        <v>-1286546.3400000001</v>
      </c>
      <c r="T293" s="19">
        <v>-13310848.02</v>
      </c>
      <c r="U293" s="20">
        <v>1.6095844095184682</v>
      </c>
      <c r="V293" s="20">
        <v>1.3664953087047222</v>
      </c>
      <c r="W293" s="20">
        <v>0.77545485342998466</v>
      </c>
      <c r="X293" s="21">
        <v>29752124.840000004</v>
      </c>
      <c r="Y293" s="22">
        <v>-7040865.0400000215</v>
      </c>
      <c r="Z293" s="23">
        <v>1</v>
      </c>
      <c r="AA293" s="23">
        <v>1</v>
      </c>
      <c r="AB293" s="23">
        <v>0</v>
      </c>
      <c r="AC293" s="24">
        <v>50.7</v>
      </c>
      <c r="AD293" s="23">
        <v>2</v>
      </c>
      <c r="AE293" s="25">
        <v>715811.66999998689</v>
      </c>
      <c r="AF293" s="26">
        <v>-11308490.010000005</v>
      </c>
      <c r="AG293" s="27">
        <v>2002358.0100000002</v>
      </c>
    </row>
    <row r="294" spans="1:33" hidden="1">
      <c r="A294" s="10">
        <v>292</v>
      </c>
      <c r="B294" s="10">
        <v>5</v>
      </c>
      <c r="C294" s="11" t="s">
        <v>758</v>
      </c>
      <c r="D294" s="12" t="s">
        <v>765</v>
      </c>
      <c r="E294" s="11" t="s">
        <v>766</v>
      </c>
      <c r="F294" s="11" t="s">
        <v>33</v>
      </c>
      <c r="G294" s="10" t="s">
        <v>41</v>
      </c>
      <c r="H294" s="13" t="s">
        <v>50</v>
      </c>
      <c r="I294" s="14">
        <v>3.84</v>
      </c>
      <c r="J294" s="14">
        <v>3.59</v>
      </c>
      <c r="K294" s="14">
        <v>3.04</v>
      </c>
      <c r="L294" s="15">
        <v>50685837.969999999</v>
      </c>
      <c r="M294" s="16">
        <v>10311583.98</v>
      </c>
      <c r="N294" s="10">
        <v>0</v>
      </c>
      <c r="O294" s="10">
        <v>0</v>
      </c>
      <c r="P294" s="10">
        <v>0</v>
      </c>
      <c r="Q294" s="17" t="s">
        <v>30</v>
      </c>
      <c r="R294" s="10">
        <v>0</v>
      </c>
      <c r="S294" s="18">
        <v>4174586.62</v>
      </c>
      <c r="T294" s="19">
        <v>36365819.039999999</v>
      </c>
      <c r="U294" s="20">
        <v>3.9044671718403983</v>
      </c>
      <c r="V294" s="20">
        <v>3.6579776966354935</v>
      </c>
      <c r="W294" s="20">
        <v>3.1019411535875836</v>
      </c>
      <c r="X294" s="21">
        <v>51826388.099999994</v>
      </c>
      <c r="Y294" s="22">
        <v>11452134.109999999</v>
      </c>
      <c r="Z294" s="23">
        <v>0</v>
      </c>
      <c r="AA294" s="23">
        <v>0</v>
      </c>
      <c r="AB294" s="23">
        <v>0</v>
      </c>
      <c r="AC294" s="24" t="s">
        <v>30</v>
      </c>
      <c r="AD294" s="23">
        <v>0</v>
      </c>
      <c r="AE294" s="25">
        <v>5315136.7499999851</v>
      </c>
      <c r="AF294" s="26">
        <v>37506369.170000002</v>
      </c>
      <c r="AG294" s="27">
        <v>1140550.1300000001</v>
      </c>
    </row>
    <row r="295" spans="1:33" hidden="1">
      <c r="A295" s="10">
        <v>293</v>
      </c>
      <c r="B295" s="10">
        <v>5</v>
      </c>
      <c r="C295" s="11" t="s">
        <v>758</v>
      </c>
      <c r="D295" s="12" t="s">
        <v>767</v>
      </c>
      <c r="E295" s="11" t="s">
        <v>768</v>
      </c>
      <c r="F295" s="11" t="s">
        <v>33</v>
      </c>
      <c r="G295" s="10" t="s">
        <v>365</v>
      </c>
      <c r="H295" s="13" t="s">
        <v>50</v>
      </c>
      <c r="I295" s="14">
        <v>1.01</v>
      </c>
      <c r="J295" s="14">
        <v>0.86</v>
      </c>
      <c r="K295" s="14">
        <v>0.37</v>
      </c>
      <c r="L295" s="15">
        <v>225532.79999999999</v>
      </c>
      <c r="M295" s="16">
        <v>-8486823.8499999996</v>
      </c>
      <c r="N295" s="10">
        <v>3</v>
      </c>
      <c r="O295" s="10">
        <v>1</v>
      </c>
      <c r="P295" s="10">
        <v>2</v>
      </c>
      <c r="Q295" s="17">
        <v>0.3</v>
      </c>
      <c r="R295" s="10">
        <v>6</v>
      </c>
      <c r="S295" s="18">
        <v>-5802541.3799999999</v>
      </c>
      <c r="T295" s="19">
        <v>-15833614.949999999</v>
      </c>
      <c r="U295" s="20">
        <v>1.0403389396665261</v>
      </c>
      <c r="V295" s="20">
        <v>0.89388431388729828</v>
      </c>
      <c r="W295" s="20">
        <v>0.3997100138819929</v>
      </c>
      <c r="X295" s="21">
        <v>1015980.1000000015</v>
      </c>
      <c r="Y295" s="22">
        <v>-7696376.5499999821</v>
      </c>
      <c r="Z295" s="23">
        <v>3</v>
      </c>
      <c r="AA295" s="23">
        <v>1</v>
      </c>
      <c r="AB295" s="23">
        <v>2</v>
      </c>
      <c r="AC295" s="24">
        <v>1.5</v>
      </c>
      <c r="AD295" s="23">
        <v>6</v>
      </c>
      <c r="AE295" s="25">
        <v>-5012094.0799999833</v>
      </c>
      <c r="AF295" s="26">
        <v>-15043167.65</v>
      </c>
      <c r="AG295" s="27">
        <v>790447.29999999993</v>
      </c>
    </row>
    <row r="296" spans="1:33" hidden="1">
      <c r="A296" s="10">
        <v>294</v>
      </c>
      <c r="B296" s="10">
        <v>5</v>
      </c>
      <c r="C296" s="11" t="s">
        <v>758</v>
      </c>
      <c r="D296" s="12" t="s">
        <v>769</v>
      </c>
      <c r="E296" s="11" t="s">
        <v>770</v>
      </c>
      <c r="F296" s="11" t="s">
        <v>33</v>
      </c>
      <c r="G296" s="10" t="s">
        <v>603</v>
      </c>
      <c r="H296" s="13" t="s">
        <v>50</v>
      </c>
      <c r="I296" s="14">
        <v>6.1</v>
      </c>
      <c r="J296" s="14">
        <v>5.8</v>
      </c>
      <c r="K296" s="14">
        <v>4.6900000000000004</v>
      </c>
      <c r="L296" s="15">
        <v>63500092.049999997</v>
      </c>
      <c r="M296" s="16">
        <v>23045315.010000002</v>
      </c>
      <c r="N296" s="10">
        <v>0</v>
      </c>
      <c r="O296" s="10">
        <v>0</v>
      </c>
      <c r="P296" s="10">
        <v>0</v>
      </c>
      <c r="Q296" s="17" t="s">
        <v>30</v>
      </c>
      <c r="R296" s="10">
        <v>0</v>
      </c>
      <c r="S296" s="18">
        <v>34486646.109999999</v>
      </c>
      <c r="T296" s="19">
        <v>46031801.719999999</v>
      </c>
      <c r="U296" s="20">
        <v>6.141127514786497</v>
      </c>
      <c r="V296" s="20">
        <v>5.8495165317994173</v>
      </c>
      <c r="W296" s="20">
        <v>4.7396336207062033</v>
      </c>
      <c r="X296" s="21">
        <v>64073769.239999995</v>
      </c>
      <c r="Y296" s="22">
        <v>23618992.199999988</v>
      </c>
      <c r="Z296" s="23">
        <v>0</v>
      </c>
      <c r="AA296" s="23">
        <v>0</v>
      </c>
      <c r="AB296" s="23">
        <v>0</v>
      </c>
      <c r="AC296" s="24" t="s">
        <v>30</v>
      </c>
      <c r="AD296" s="23">
        <v>0</v>
      </c>
      <c r="AE296" s="25">
        <v>35060323.299999982</v>
      </c>
      <c r="AF296" s="26">
        <v>46605478.909999996</v>
      </c>
      <c r="AG296" s="27">
        <v>573677.18999999994</v>
      </c>
    </row>
    <row r="297" spans="1:33" hidden="1">
      <c r="A297" s="10">
        <v>295</v>
      </c>
      <c r="B297" s="10">
        <v>5</v>
      </c>
      <c r="C297" s="11" t="s">
        <v>758</v>
      </c>
      <c r="D297" s="12" t="s">
        <v>771</v>
      </c>
      <c r="E297" s="11" t="s">
        <v>772</v>
      </c>
      <c r="F297" s="11" t="s">
        <v>33</v>
      </c>
      <c r="G297" s="10" t="s">
        <v>49</v>
      </c>
      <c r="H297" s="13" t="s">
        <v>79</v>
      </c>
      <c r="I297" s="14">
        <v>5.65</v>
      </c>
      <c r="J297" s="14">
        <v>5.37</v>
      </c>
      <c r="K297" s="14">
        <v>4.7300000000000004</v>
      </c>
      <c r="L297" s="15">
        <v>89548197.090000004</v>
      </c>
      <c r="M297" s="16">
        <v>-8020533.4299999997</v>
      </c>
      <c r="N297" s="10">
        <v>0</v>
      </c>
      <c r="O297" s="10">
        <v>1</v>
      </c>
      <c r="P297" s="10">
        <v>0</v>
      </c>
      <c r="Q297" s="17">
        <v>133.9</v>
      </c>
      <c r="R297" s="10">
        <v>1</v>
      </c>
      <c r="S297" s="18">
        <v>-986817.71</v>
      </c>
      <c r="T297" s="19">
        <v>71710131.159999996</v>
      </c>
      <c r="U297" s="20">
        <v>5.6817327374547038</v>
      </c>
      <c r="V297" s="20">
        <v>5.3988620791124706</v>
      </c>
      <c r="W297" s="20">
        <v>4.7546665129690311</v>
      </c>
      <c r="X297" s="21">
        <v>90083162.38000001</v>
      </c>
      <c r="Y297" s="22">
        <v>-7485568.1399999857</v>
      </c>
      <c r="Z297" s="23">
        <v>0</v>
      </c>
      <c r="AA297" s="23">
        <v>1</v>
      </c>
      <c r="AB297" s="23">
        <v>0</v>
      </c>
      <c r="AC297" s="24">
        <v>144.4</v>
      </c>
      <c r="AD297" s="23">
        <v>1</v>
      </c>
      <c r="AE297" s="25">
        <v>-451852.41999998689</v>
      </c>
      <c r="AF297" s="26">
        <v>72245096.450000003</v>
      </c>
      <c r="AG297" s="27">
        <v>534965.29</v>
      </c>
    </row>
    <row r="298" spans="1:33" hidden="1">
      <c r="A298" s="10">
        <v>296</v>
      </c>
      <c r="B298" s="10">
        <v>5</v>
      </c>
      <c r="C298" s="11" t="s">
        <v>758</v>
      </c>
      <c r="D298" s="12" t="s">
        <v>773</v>
      </c>
      <c r="E298" s="11" t="s">
        <v>774</v>
      </c>
      <c r="F298" s="11" t="s">
        <v>33</v>
      </c>
      <c r="G298" s="10" t="s">
        <v>435</v>
      </c>
      <c r="H298" s="13" t="s">
        <v>46</v>
      </c>
      <c r="I298" s="14">
        <v>1.46</v>
      </c>
      <c r="J298" s="14">
        <v>1.29</v>
      </c>
      <c r="K298" s="14">
        <v>1.1499999999999999</v>
      </c>
      <c r="L298" s="15">
        <v>34189626.539999999</v>
      </c>
      <c r="M298" s="16">
        <v>24244.15</v>
      </c>
      <c r="N298" s="10">
        <v>1</v>
      </c>
      <c r="O298" s="10">
        <v>0</v>
      </c>
      <c r="P298" s="10">
        <v>0</v>
      </c>
      <c r="Q298" s="17" t="s">
        <v>30</v>
      </c>
      <c r="R298" s="10">
        <v>1</v>
      </c>
      <c r="S298" s="18">
        <v>-14626766.939999999</v>
      </c>
      <c r="T298" s="19">
        <v>11122488.359999999</v>
      </c>
      <c r="U298" s="20">
        <v>1.5052227988000366</v>
      </c>
      <c r="V298" s="20">
        <v>1.3316480169560443</v>
      </c>
      <c r="W298" s="20">
        <v>1.1955620241002807</v>
      </c>
      <c r="X298" s="21">
        <v>37634873.589999989</v>
      </c>
      <c r="Y298" s="22">
        <v>3469491.2000000477</v>
      </c>
      <c r="Z298" s="23">
        <v>0</v>
      </c>
      <c r="AA298" s="23">
        <v>0</v>
      </c>
      <c r="AB298" s="23">
        <v>0</v>
      </c>
      <c r="AC298" s="24" t="s">
        <v>30</v>
      </c>
      <c r="AD298" s="23">
        <v>0</v>
      </c>
      <c r="AE298" s="25">
        <v>-11181519.889999986</v>
      </c>
      <c r="AF298" s="26">
        <v>14567735.409999996</v>
      </c>
      <c r="AG298" s="27">
        <v>3445247.0500000007</v>
      </c>
    </row>
    <row r="299" spans="1:33" hidden="1">
      <c r="A299" s="10">
        <v>297</v>
      </c>
      <c r="B299" s="10">
        <v>5</v>
      </c>
      <c r="C299" s="11" t="s">
        <v>758</v>
      </c>
      <c r="D299" s="12" t="s">
        <v>775</v>
      </c>
      <c r="E299" s="11" t="s">
        <v>776</v>
      </c>
      <c r="F299" s="11" t="s">
        <v>33</v>
      </c>
      <c r="G299" s="10" t="s">
        <v>41</v>
      </c>
      <c r="H299" s="13" t="s">
        <v>42</v>
      </c>
      <c r="I299" s="14">
        <v>2.15</v>
      </c>
      <c r="J299" s="14">
        <v>1.91</v>
      </c>
      <c r="K299" s="14">
        <v>1.61</v>
      </c>
      <c r="L299" s="15">
        <v>24680937.100000001</v>
      </c>
      <c r="M299" s="16">
        <v>8782155.9199999999</v>
      </c>
      <c r="N299" s="10">
        <v>0</v>
      </c>
      <c r="O299" s="10">
        <v>0</v>
      </c>
      <c r="P299" s="10">
        <v>0</v>
      </c>
      <c r="Q299" s="17" t="s">
        <v>30</v>
      </c>
      <c r="R299" s="10">
        <v>0</v>
      </c>
      <c r="S299" s="18">
        <v>11242853.609999999</v>
      </c>
      <c r="T299" s="19">
        <v>13198523.42</v>
      </c>
      <c r="U299" s="20">
        <v>2.1638145132343842</v>
      </c>
      <c r="V299" s="20">
        <v>1.9287766482806727</v>
      </c>
      <c r="W299" s="20">
        <v>1.6307654575366668</v>
      </c>
      <c r="X299" s="21">
        <v>25069737.099999998</v>
      </c>
      <c r="Y299" s="22">
        <v>9170955.9200000018</v>
      </c>
      <c r="Z299" s="23">
        <v>0</v>
      </c>
      <c r="AA299" s="23">
        <v>0</v>
      </c>
      <c r="AB299" s="23">
        <v>0</v>
      </c>
      <c r="AC299" s="24" t="s">
        <v>30</v>
      </c>
      <c r="AD299" s="23">
        <v>0</v>
      </c>
      <c r="AE299" s="25">
        <v>11631653.609999999</v>
      </c>
      <c r="AF299" s="26">
        <v>13587323.419999998</v>
      </c>
      <c r="AG299" s="27">
        <v>388800.00000000006</v>
      </c>
    </row>
    <row r="300" spans="1:33" hidden="1">
      <c r="A300" s="10">
        <v>298</v>
      </c>
      <c r="B300" s="10">
        <v>5</v>
      </c>
      <c r="C300" s="11" t="s">
        <v>758</v>
      </c>
      <c r="D300" s="12" t="s">
        <v>777</v>
      </c>
      <c r="E300" s="11" t="s">
        <v>778</v>
      </c>
      <c r="F300" s="11" t="s">
        <v>33</v>
      </c>
      <c r="G300" s="10" t="s">
        <v>118</v>
      </c>
      <c r="H300" s="13" t="s">
        <v>42</v>
      </c>
      <c r="I300" s="14">
        <v>1.79</v>
      </c>
      <c r="J300" s="14">
        <v>1.64</v>
      </c>
      <c r="K300" s="14">
        <v>1.44</v>
      </c>
      <c r="L300" s="15">
        <v>13449472.85</v>
      </c>
      <c r="M300" s="16">
        <v>6121243.6200000001</v>
      </c>
      <c r="N300" s="10">
        <v>0</v>
      </c>
      <c r="O300" s="10">
        <v>0</v>
      </c>
      <c r="P300" s="10">
        <v>0</v>
      </c>
      <c r="Q300" s="17" t="s">
        <v>30</v>
      </c>
      <c r="R300" s="10">
        <v>0</v>
      </c>
      <c r="S300" s="18">
        <v>8878860.6999999993</v>
      </c>
      <c r="T300" s="19">
        <v>7702918.75</v>
      </c>
      <c r="U300" s="20">
        <v>1.8166736764378115</v>
      </c>
      <c r="V300" s="20">
        <v>1.6595156047481876</v>
      </c>
      <c r="W300" s="20">
        <v>1.4667196850544335</v>
      </c>
      <c r="X300" s="21">
        <v>13838002.779999997</v>
      </c>
      <c r="Y300" s="22">
        <v>6509773.5500000119</v>
      </c>
      <c r="Z300" s="23">
        <v>0</v>
      </c>
      <c r="AA300" s="23">
        <v>0</v>
      </c>
      <c r="AB300" s="23">
        <v>0</v>
      </c>
      <c r="AC300" s="24" t="s">
        <v>30</v>
      </c>
      <c r="AD300" s="23">
        <v>0</v>
      </c>
      <c r="AE300" s="25">
        <v>9267390.6300000101</v>
      </c>
      <c r="AF300" s="26">
        <v>8091448.6799999997</v>
      </c>
      <c r="AG300" s="27">
        <v>388529.93000000005</v>
      </c>
    </row>
    <row r="301" spans="1:33" hidden="1">
      <c r="A301" s="10">
        <v>299</v>
      </c>
      <c r="B301" s="10">
        <v>5</v>
      </c>
      <c r="C301" s="11" t="s">
        <v>779</v>
      </c>
      <c r="D301" s="12" t="s">
        <v>780</v>
      </c>
      <c r="E301" s="11" t="s">
        <v>781</v>
      </c>
      <c r="F301" s="11" t="s">
        <v>93</v>
      </c>
      <c r="G301" s="10" t="s">
        <v>782</v>
      </c>
      <c r="H301" s="13" t="s">
        <v>199</v>
      </c>
      <c r="I301" s="14">
        <v>1.37</v>
      </c>
      <c r="J301" s="14">
        <v>1.27</v>
      </c>
      <c r="K301" s="14">
        <v>0.94</v>
      </c>
      <c r="L301" s="15">
        <v>58834603.710000001</v>
      </c>
      <c r="M301" s="16">
        <v>-16722766.720000001</v>
      </c>
      <c r="N301" s="10">
        <v>1</v>
      </c>
      <c r="O301" s="10">
        <v>1</v>
      </c>
      <c r="P301" s="10">
        <v>0</v>
      </c>
      <c r="Q301" s="17">
        <v>42.2</v>
      </c>
      <c r="R301" s="10">
        <v>2</v>
      </c>
      <c r="S301" s="18">
        <v>6576328.4500000002</v>
      </c>
      <c r="T301" s="19">
        <v>-3789614.47</v>
      </c>
      <c r="U301" s="20">
        <v>1.4104172685582117</v>
      </c>
      <c r="V301" s="20">
        <v>1.3149839965683578</v>
      </c>
      <c r="W301" s="20">
        <v>0.98487212269362945</v>
      </c>
      <c r="X301" s="21">
        <v>65926486.960000008</v>
      </c>
      <c r="Y301" s="22">
        <v>-9630883.4700000286</v>
      </c>
      <c r="Z301" s="23">
        <v>1</v>
      </c>
      <c r="AA301" s="23">
        <v>1</v>
      </c>
      <c r="AB301" s="23">
        <v>0</v>
      </c>
      <c r="AC301" s="24">
        <v>82.1</v>
      </c>
      <c r="AD301" s="23">
        <v>2</v>
      </c>
      <c r="AE301" s="25">
        <v>13668211.700000048</v>
      </c>
      <c r="AF301" s="26">
        <v>3302268.7800000012</v>
      </c>
      <c r="AG301" s="27">
        <v>7091883.2500000009</v>
      </c>
    </row>
    <row r="302" spans="1:33" hidden="1">
      <c r="A302" s="10">
        <v>300</v>
      </c>
      <c r="B302" s="10">
        <v>5</v>
      </c>
      <c r="C302" s="11" t="s">
        <v>779</v>
      </c>
      <c r="D302" s="12" t="s">
        <v>783</v>
      </c>
      <c r="E302" s="11" t="s">
        <v>784</v>
      </c>
      <c r="F302" s="11" t="s">
        <v>33</v>
      </c>
      <c r="G302" s="10" t="s">
        <v>69</v>
      </c>
      <c r="H302" s="13" t="s">
        <v>50</v>
      </c>
      <c r="I302" s="14">
        <v>1.08</v>
      </c>
      <c r="J302" s="14">
        <v>1</v>
      </c>
      <c r="K302" s="14">
        <v>0.82</v>
      </c>
      <c r="L302" s="15">
        <v>1957471.61</v>
      </c>
      <c r="M302" s="16">
        <v>8317047.2300000004</v>
      </c>
      <c r="N302" s="10">
        <v>1</v>
      </c>
      <c r="O302" s="10">
        <v>0</v>
      </c>
      <c r="P302" s="10">
        <v>0</v>
      </c>
      <c r="Q302" s="17" t="s">
        <v>30</v>
      </c>
      <c r="R302" s="10">
        <v>1</v>
      </c>
      <c r="S302" s="18">
        <v>11991565.859999999</v>
      </c>
      <c r="T302" s="19">
        <v>-4557055.32</v>
      </c>
      <c r="U302" s="20">
        <v>1.1076459792332409</v>
      </c>
      <c r="V302" s="20">
        <v>1.0242500953612841</v>
      </c>
      <c r="W302" s="20">
        <v>0.84352557001244266</v>
      </c>
      <c r="X302" s="21">
        <v>2655086.870000001</v>
      </c>
      <c r="Y302" s="22">
        <v>9014662.4900000095</v>
      </c>
      <c r="Z302" s="23">
        <v>1</v>
      </c>
      <c r="AA302" s="23">
        <v>0</v>
      </c>
      <c r="AB302" s="23">
        <v>0</v>
      </c>
      <c r="AC302" s="24" t="s">
        <v>30</v>
      </c>
      <c r="AD302" s="23">
        <v>1</v>
      </c>
      <c r="AE302" s="25">
        <v>12689181.120000005</v>
      </c>
      <c r="AF302" s="26">
        <v>-3859440.0599999987</v>
      </c>
      <c r="AG302" s="27">
        <v>697615.25999999989</v>
      </c>
    </row>
    <row r="303" spans="1:33" hidden="1">
      <c r="A303" s="10">
        <v>301</v>
      </c>
      <c r="B303" s="10">
        <v>5</v>
      </c>
      <c r="C303" s="11" t="s">
        <v>779</v>
      </c>
      <c r="D303" s="12" t="s">
        <v>785</v>
      </c>
      <c r="E303" s="11" t="s">
        <v>786</v>
      </c>
      <c r="F303" s="11" t="s">
        <v>33</v>
      </c>
      <c r="G303" s="10" t="s">
        <v>49</v>
      </c>
      <c r="H303" s="13" t="s">
        <v>50</v>
      </c>
      <c r="I303" s="14">
        <v>0.89</v>
      </c>
      <c r="J303" s="14">
        <v>0.83</v>
      </c>
      <c r="K303" s="14">
        <v>0.62</v>
      </c>
      <c r="L303" s="15">
        <v>-3162269.28</v>
      </c>
      <c r="M303" s="16">
        <v>1272445.19</v>
      </c>
      <c r="N303" s="10">
        <v>3</v>
      </c>
      <c r="O303" s="10">
        <v>1</v>
      </c>
      <c r="P303" s="10">
        <v>2</v>
      </c>
      <c r="Q303" s="17">
        <v>29.8</v>
      </c>
      <c r="R303" s="10">
        <v>6</v>
      </c>
      <c r="S303" s="18">
        <v>4970964.3099999996</v>
      </c>
      <c r="T303" s="19">
        <v>-11076410.92</v>
      </c>
      <c r="U303" s="20">
        <v>0.94296782679106983</v>
      </c>
      <c r="V303" s="20">
        <v>0.88301917637919269</v>
      </c>
      <c r="W303" s="20">
        <v>0.67495255371320417</v>
      </c>
      <c r="X303" s="21">
        <v>-1684085.7300000004</v>
      </c>
      <c r="Y303" s="22">
        <v>2750628.7400000095</v>
      </c>
      <c r="Z303" s="23">
        <v>3</v>
      </c>
      <c r="AA303" s="23">
        <v>1</v>
      </c>
      <c r="AB303" s="23">
        <v>2</v>
      </c>
      <c r="AC303" s="24">
        <v>7.3</v>
      </c>
      <c r="AD303" s="23">
        <v>6</v>
      </c>
      <c r="AE303" s="25">
        <v>6449147.8600000143</v>
      </c>
      <c r="AF303" s="26">
        <v>-9598227.370000001</v>
      </c>
      <c r="AG303" s="27">
        <v>1478183.55</v>
      </c>
    </row>
    <row r="304" spans="1:33" hidden="1">
      <c r="A304" s="10">
        <v>302</v>
      </c>
      <c r="B304" s="10">
        <v>5</v>
      </c>
      <c r="C304" s="11" t="s">
        <v>779</v>
      </c>
      <c r="D304" s="12" t="s">
        <v>787</v>
      </c>
      <c r="E304" s="11" t="s">
        <v>788</v>
      </c>
      <c r="F304" s="11" t="s">
        <v>33</v>
      </c>
      <c r="G304" s="10" t="s">
        <v>789</v>
      </c>
      <c r="H304" s="13" t="s">
        <v>46</v>
      </c>
      <c r="I304" s="14">
        <v>0.92</v>
      </c>
      <c r="J304" s="14">
        <v>0.81</v>
      </c>
      <c r="K304" s="14">
        <v>0.35</v>
      </c>
      <c r="L304" s="15">
        <v>-7646972.0199999996</v>
      </c>
      <c r="M304" s="16">
        <v>21972108.600000001</v>
      </c>
      <c r="N304" s="10">
        <v>3</v>
      </c>
      <c r="O304" s="10">
        <v>1</v>
      </c>
      <c r="P304" s="10">
        <v>1</v>
      </c>
      <c r="Q304" s="17">
        <v>4.0999999999999996</v>
      </c>
      <c r="R304" s="10">
        <v>5</v>
      </c>
      <c r="S304" s="18">
        <v>52582956.950000003</v>
      </c>
      <c r="T304" s="19">
        <v>-60379064.909999996</v>
      </c>
      <c r="U304" s="20">
        <v>0.95338008552449016</v>
      </c>
      <c r="V304" s="20">
        <v>0.84196124479713874</v>
      </c>
      <c r="W304" s="20">
        <v>0.38746100103376069</v>
      </c>
      <c r="X304" s="21">
        <v>-4344023.25</v>
      </c>
      <c r="Y304" s="22">
        <v>25275057.369999945</v>
      </c>
      <c r="Z304" s="23">
        <v>3</v>
      </c>
      <c r="AA304" s="23">
        <v>1</v>
      </c>
      <c r="AB304" s="23">
        <v>0</v>
      </c>
      <c r="AC304" s="24">
        <v>2</v>
      </c>
      <c r="AD304" s="23">
        <v>4</v>
      </c>
      <c r="AE304" s="25">
        <v>55885905.720000029</v>
      </c>
      <c r="AF304" s="26">
        <v>-57076116.140000001</v>
      </c>
      <c r="AG304" s="27">
        <v>3302948.7699999996</v>
      </c>
    </row>
    <row r="305" spans="1:33" hidden="1">
      <c r="A305" s="10">
        <v>303</v>
      </c>
      <c r="B305" s="10">
        <v>5</v>
      </c>
      <c r="C305" s="11" t="s">
        <v>779</v>
      </c>
      <c r="D305" s="12" t="s">
        <v>790</v>
      </c>
      <c r="E305" s="11" t="s">
        <v>791</v>
      </c>
      <c r="F305" s="11" t="s">
        <v>33</v>
      </c>
      <c r="G305" s="10" t="s">
        <v>337</v>
      </c>
      <c r="H305" s="13" t="s">
        <v>50</v>
      </c>
      <c r="I305" s="14">
        <v>1.23</v>
      </c>
      <c r="J305" s="14">
        <v>1.1200000000000001</v>
      </c>
      <c r="K305" s="14">
        <v>1.05</v>
      </c>
      <c r="L305" s="15">
        <v>6341339.5300000003</v>
      </c>
      <c r="M305" s="16">
        <v>-3589864.3</v>
      </c>
      <c r="N305" s="10">
        <v>1</v>
      </c>
      <c r="O305" s="10">
        <v>1</v>
      </c>
      <c r="P305" s="10">
        <v>0</v>
      </c>
      <c r="Q305" s="17">
        <v>21.1</v>
      </c>
      <c r="R305" s="10">
        <v>2</v>
      </c>
      <c r="S305" s="18">
        <v>1110306.0900000001</v>
      </c>
      <c r="T305" s="19">
        <v>1293734.1299999999</v>
      </c>
      <c r="U305" s="20">
        <v>1.2591124550336132</v>
      </c>
      <c r="V305" s="20">
        <v>1.1439878367861696</v>
      </c>
      <c r="W305" s="20">
        <v>1.0721594767526115</v>
      </c>
      <c r="X305" s="21">
        <v>6995863.0199999996</v>
      </c>
      <c r="Y305" s="22">
        <v>-2935340.8100000173</v>
      </c>
      <c r="Z305" s="23">
        <v>1</v>
      </c>
      <c r="AA305" s="23">
        <v>1</v>
      </c>
      <c r="AB305" s="23">
        <v>0</v>
      </c>
      <c r="AC305" s="24">
        <v>28.5</v>
      </c>
      <c r="AD305" s="23">
        <v>2</v>
      </c>
      <c r="AE305" s="25">
        <v>1764829.5799999833</v>
      </c>
      <c r="AF305" s="26">
        <v>1948257.620000001</v>
      </c>
      <c r="AG305" s="27">
        <v>654523.48999999976</v>
      </c>
    </row>
    <row r="306" spans="1:33" hidden="1">
      <c r="A306" s="10">
        <v>304</v>
      </c>
      <c r="B306" s="10">
        <v>5</v>
      </c>
      <c r="C306" s="11" t="s">
        <v>779</v>
      </c>
      <c r="D306" s="12" t="s">
        <v>792</v>
      </c>
      <c r="E306" s="11" t="s">
        <v>793</v>
      </c>
      <c r="F306" s="11" t="s">
        <v>33</v>
      </c>
      <c r="G306" s="10" t="s">
        <v>49</v>
      </c>
      <c r="H306" s="13" t="s">
        <v>50</v>
      </c>
      <c r="I306" s="14">
        <v>0.95</v>
      </c>
      <c r="J306" s="14">
        <v>0.85</v>
      </c>
      <c r="K306" s="14">
        <v>0.67</v>
      </c>
      <c r="L306" s="15">
        <v>-1611366.31</v>
      </c>
      <c r="M306" s="16">
        <v>-11747714.15</v>
      </c>
      <c r="N306" s="10">
        <v>3</v>
      </c>
      <c r="O306" s="10">
        <v>2</v>
      </c>
      <c r="P306" s="10">
        <v>2</v>
      </c>
      <c r="Q306" s="17" t="s">
        <v>30</v>
      </c>
      <c r="R306" s="10">
        <v>7</v>
      </c>
      <c r="S306" s="18">
        <v>-1738452.22</v>
      </c>
      <c r="T306" s="19">
        <v>-11550563.09</v>
      </c>
      <c r="U306" s="20">
        <v>0.98509586466597066</v>
      </c>
      <c r="V306" s="20">
        <v>0.88198866516636854</v>
      </c>
      <c r="W306" s="20">
        <v>0.70375434854573127</v>
      </c>
      <c r="X306" s="21">
        <v>-526531.37000000477</v>
      </c>
      <c r="Y306" s="22">
        <v>-10662879.210000008</v>
      </c>
      <c r="Z306" s="23">
        <v>3</v>
      </c>
      <c r="AA306" s="23">
        <v>2</v>
      </c>
      <c r="AB306" s="23">
        <v>2</v>
      </c>
      <c r="AC306" s="24" t="s">
        <v>30</v>
      </c>
      <c r="AD306" s="23">
        <v>7</v>
      </c>
      <c r="AE306" s="25">
        <v>-653617.28000000119</v>
      </c>
      <c r="AF306" s="26">
        <v>-10465728.149999999</v>
      </c>
      <c r="AG306" s="27">
        <v>1084834.9400000002</v>
      </c>
    </row>
    <row r="307" spans="1:33" hidden="1">
      <c r="A307" s="10">
        <v>305</v>
      </c>
      <c r="B307" s="10">
        <v>5</v>
      </c>
      <c r="C307" s="11" t="s">
        <v>779</v>
      </c>
      <c r="D307" s="12" t="s">
        <v>794</v>
      </c>
      <c r="E307" s="11" t="s">
        <v>795</v>
      </c>
      <c r="F307" s="11" t="s">
        <v>93</v>
      </c>
      <c r="G307" s="10" t="s">
        <v>796</v>
      </c>
      <c r="H307" s="13" t="s">
        <v>199</v>
      </c>
      <c r="I307" s="14">
        <v>0.94</v>
      </c>
      <c r="J307" s="14">
        <v>0.81</v>
      </c>
      <c r="K307" s="14">
        <v>0.54</v>
      </c>
      <c r="L307" s="15">
        <v>-12786939.949999999</v>
      </c>
      <c r="M307" s="16">
        <v>53928903.960000001</v>
      </c>
      <c r="N307" s="10">
        <v>3</v>
      </c>
      <c r="O307" s="10">
        <v>1</v>
      </c>
      <c r="P307" s="10">
        <v>0</v>
      </c>
      <c r="Q307" s="17">
        <v>2.8</v>
      </c>
      <c r="R307" s="10">
        <v>4</v>
      </c>
      <c r="S307" s="18">
        <v>151656101.77000001</v>
      </c>
      <c r="T307" s="19">
        <v>-102093928.63</v>
      </c>
      <c r="U307" s="20">
        <v>0.98946011597685846</v>
      </c>
      <c r="V307" s="20">
        <v>0.8603220644208841</v>
      </c>
      <c r="W307" s="20">
        <v>0.5847874580651572</v>
      </c>
      <c r="X307" s="21">
        <v>-2326041.2700000107</v>
      </c>
      <c r="Y307" s="22">
        <v>64389802.639999986</v>
      </c>
      <c r="Z307" s="23">
        <v>3</v>
      </c>
      <c r="AA307" s="23">
        <v>1</v>
      </c>
      <c r="AB307" s="23">
        <v>0</v>
      </c>
      <c r="AC307" s="24">
        <v>0.4</v>
      </c>
      <c r="AD307" s="23">
        <v>4</v>
      </c>
      <c r="AE307" s="25">
        <v>162117000.45000005</v>
      </c>
      <c r="AF307" s="26">
        <v>-91633029.950000018</v>
      </c>
      <c r="AG307" s="27">
        <v>10460898.68</v>
      </c>
    </row>
    <row r="308" spans="1:33" hidden="1">
      <c r="A308" s="10">
        <v>306</v>
      </c>
      <c r="B308" s="10">
        <v>5</v>
      </c>
      <c r="C308" s="11" t="s">
        <v>779</v>
      </c>
      <c r="D308" s="12" t="s">
        <v>797</v>
      </c>
      <c r="E308" s="11" t="s">
        <v>798</v>
      </c>
      <c r="F308" s="11" t="s">
        <v>33</v>
      </c>
      <c r="G308" s="10" t="s">
        <v>49</v>
      </c>
      <c r="H308" s="13" t="s">
        <v>50</v>
      </c>
      <c r="I308" s="14">
        <v>4.8899999999999997</v>
      </c>
      <c r="J308" s="14">
        <v>4.7</v>
      </c>
      <c r="K308" s="14">
        <v>4.29</v>
      </c>
      <c r="L308" s="15">
        <v>86438904.659999996</v>
      </c>
      <c r="M308" s="16">
        <v>12901587.68</v>
      </c>
      <c r="N308" s="10">
        <v>0</v>
      </c>
      <c r="O308" s="10">
        <v>0</v>
      </c>
      <c r="P308" s="10">
        <v>0</v>
      </c>
      <c r="Q308" s="17" t="s">
        <v>30</v>
      </c>
      <c r="R308" s="10">
        <v>0</v>
      </c>
      <c r="S308" s="18">
        <v>19207967.34</v>
      </c>
      <c r="T308" s="19">
        <v>73222769.650000006</v>
      </c>
      <c r="U308" s="20">
        <v>4.9634961380248139</v>
      </c>
      <c r="V308" s="20">
        <v>4.7815242662069783</v>
      </c>
      <c r="W308" s="20">
        <v>4.3694809994654404</v>
      </c>
      <c r="X308" s="21">
        <v>88183106.239999995</v>
      </c>
      <c r="Y308" s="22">
        <v>14645789.26000002</v>
      </c>
      <c r="Z308" s="23">
        <v>0</v>
      </c>
      <c r="AA308" s="23">
        <v>0</v>
      </c>
      <c r="AB308" s="23">
        <v>0</v>
      </c>
      <c r="AC308" s="24" t="s">
        <v>30</v>
      </c>
      <c r="AD308" s="23">
        <v>0</v>
      </c>
      <c r="AE308" s="25">
        <v>20952168.920000017</v>
      </c>
      <c r="AF308" s="26">
        <v>74966971.229999989</v>
      </c>
      <c r="AG308" s="27">
        <v>1744201.5799999998</v>
      </c>
    </row>
    <row r="309" spans="1:33" hidden="1">
      <c r="A309" s="10">
        <v>307</v>
      </c>
      <c r="B309" s="10">
        <v>5</v>
      </c>
      <c r="C309" s="11" t="s">
        <v>799</v>
      </c>
      <c r="D309" s="12" t="s">
        <v>800</v>
      </c>
      <c r="E309" s="11" t="s">
        <v>801</v>
      </c>
      <c r="F309" s="11" t="s">
        <v>93</v>
      </c>
      <c r="G309" s="10" t="s">
        <v>802</v>
      </c>
      <c r="H309" s="13" t="s">
        <v>160</v>
      </c>
      <c r="I309" s="14">
        <v>1.83</v>
      </c>
      <c r="J309" s="14">
        <v>1.68</v>
      </c>
      <c r="K309" s="14">
        <v>1.17</v>
      </c>
      <c r="L309" s="15">
        <v>189164796.99000001</v>
      </c>
      <c r="M309" s="16">
        <v>2675758.2599999998</v>
      </c>
      <c r="N309" s="10">
        <v>0</v>
      </c>
      <c r="O309" s="10">
        <v>0</v>
      </c>
      <c r="P309" s="10">
        <v>0</v>
      </c>
      <c r="Q309" s="17" t="s">
        <v>30</v>
      </c>
      <c r="R309" s="10">
        <v>0</v>
      </c>
      <c r="S309" s="18">
        <v>63933490.369999997</v>
      </c>
      <c r="T309" s="19">
        <v>44227175.93</v>
      </c>
      <c r="U309" s="20">
        <v>1.8883672546440347</v>
      </c>
      <c r="V309" s="20">
        <v>1.7404296385573021</v>
      </c>
      <c r="W309" s="20">
        <v>1.2264725845498867</v>
      </c>
      <c r="X309" s="21">
        <v>201951092.53</v>
      </c>
      <c r="Y309" s="22">
        <v>15462053.799999952</v>
      </c>
      <c r="Z309" s="23">
        <v>0</v>
      </c>
      <c r="AA309" s="23">
        <v>0</v>
      </c>
      <c r="AB309" s="23">
        <v>0</v>
      </c>
      <c r="AC309" s="24" t="s">
        <v>30</v>
      </c>
      <c r="AD309" s="23">
        <v>0</v>
      </c>
      <c r="AE309" s="25">
        <v>76719785.910000086</v>
      </c>
      <c r="AF309" s="26">
        <v>57013471.469999999</v>
      </c>
      <c r="AG309" s="27">
        <v>12786295.540000003</v>
      </c>
    </row>
    <row r="310" spans="1:33" hidden="1">
      <c r="A310" s="10">
        <v>308</v>
      </c>
      <c r="B310" s="10">
        <v>5</v>
      </c>
      <c r="C310" s="11" t="s">
        <v>799</v>
      </c>
      <c r="D310" s="12" t="s">
        <v>803</v>
      </c>
      <c r="E310" s="11" t="s">
        <v>804</v>
      </c>
      <c r="F310" s="11" t="s">
        <v>33</v>
      </c>
      <c r="G310" s="10" t="s">
        <v>109</v>
      </c>
      <c r="H310" s="13" t="s">
        <v>42</v>
      </c>
      <c r="I310" s="14">
        <v>1.17</v>
      </c>
      <c r="J310" s="14">
        <v>0.96</v>
      </c>
      <c r="K310" s="14">
        <v>0.74</v>
      </c>
      <c r="L310" s="15">
        <v>3637132.19</v>
      </c>
      <c r="M310" s="16">
        <v>557345.86</v>
      </c>
      <c r="N310" s="10">
        <v>3</v>
      </c>
      <c r="O310" s="10">
        <v>0</v>
      </c>
      <c r="P310" s="10">
        <v>0</v>
      </c>
      <c r="Q310" s="17" t="s">
        <v>30</v>
      </c>
      <c r="R310" s="10">
        <v>3</v>
      </c>
      <c r="S310" s="18">
        <v>5164676.9800000004</v>
      </c>
      <c r="T310" s="19">
        <v>-5508966.3300000001</v>
      </c>
      <c r="U310" s="20">
        <v>1.1893089105900976</v>
      </c>
      <c r="V310" s="20">
        <v>0.98644995346240361</v>
      </c>
      <c r="W310" s="20">
        <v>0.7651111306970183</v>
      </c>
      <c r="X310" s="21">
        <v>4128593.5340000018</v>
      </c>
      <c r="Y310" s="22">
        <v>1048807.2039999962</v>
      </c>
      <c r="Z310" s="23">
        <v>3</v>
      </c>
      <c r="AA310" s="23">
        <v>0</v>
      </c>
      <c r="AB310" s="23">
        <v>0</v>
      </c>
      <c r="AC310" s="24" t="s">
        <v>30</v>
      </c>
      <c r="AD310" s="23">
        <v>3</v>
      </c>
      <c r="AE310" s="25">
        <v>5656138.324000001</v>
      </c>
      <c r="AF310" s="26">
        <v>-5017504.99</v>
      </c>
      <c r="AG310" s="27">
        <v>491461.34</v>
      </c>
    </row>
    <row r="311" spans="1:33" hidden="1">
      <c r="A311" s="10">
        <v>309</v>
      </c>
      <c r="B311" s="10">
        <v>5</v>
      </c>
      <c r="C311" s="11" t="s">
        <v>799</v>
      </c>
      <c r="D311" s="12" t="s">
        <v>805</v>
      </c>
      <c r="E311" s="11" t="s">
        <v>806</v>
      </c>
      <c r="F311" s="11" t="s">
        <v>33</v>
      </c>
      <c r="G311" s="10" t="s">
        <v>41</v>
      </c>
      <c r="H311" s="13" t="s">
        <v>42</v>
      </c>
      <c r="I311" s="14">
        <v>1.32</v>
      </c>
      <c r="J311" s="14">
        <v>1.18</v>
      </c>
      <c r="K311" s="14">
        <v>1.04</v>
      </c>
      <c r="L311" s="15">
        <v>3355938.37</v>
      </c>
      <c r="M311" s="16">
        <v>1821258.54</v>
      </c>
      <c r="N311" s="10">
        <v>1</v>
      </c>
      <c r="O311" s="10">
        <v>0</v>
      </c>
      <c r="P311" s="10">
        <v>0</v>
      </c>
      <c r="Q311" s="17" t="s">
        <v>30</v>
      </c>
      <c r="R311" s="10">
        <v>1</v>
      </c>
      <c r="S311" s="18">
        <v>2724153.24</v>
      </c>
      <c r="T311" s="19">
        <v>432979.89</v>
      </c>
      <c r="U311" s="20">
        <v>1.3674328753943286</v>
      </c>
      <c r="V311" s="20">
        <v>1.2189755072970967</v>
      </c>
      <c r="W311" s="20">
        <v>1.085456101378409</v>
      </c>
      <c r="X311" s="21">
        <v>3808792.5599999987</v>
      </c>
      <c r="Y311" s="22">
        <v>2274112.7299999893</v>
      </c>
      <c r="Z311" s="23">
        <v>1</v>
      </c>
      <c r="AA311" s="23">
        <v>0</v>
      </c>
      <c r="AB311" s="23">
        <v>0</v>
      </c>
      <c r="AC311" s="24" t="s">
        <v>30</v>
      </c>
      <c r="AD311" s="23">
        <v>1</v>
      </c>
      <c r="AE311" s="25">
        <v>3177007.4300000072</v>
      </c>
      <c r="AF311" s="26">
        <v>885834.08000000007</v>
      </c>
      <c r="AG311" s="27">
        <v>452854.18999999994</v>
      </c>
    </row>
    <row r="312" spans="1:33" hidden="1">
      <c r="A312" s="10">
        <v>310</v>
      </c>
      <c r="B312" s="10">
        <v>5</v>
      </c>
      <c r="C312" s="11" t="s">
        <v>799</v>
      </c>
      <c r="D312" s="12" t="s">
        <v>807</v>
      </c>
      <c r="E312" s="11" t="s">
        <v>808</v>
      </c>
      <c r="F312" s="11" t="s">
        <v>33</v>
      </c>
      <c r="G312" s="10" t="s">
        <v>809</v>
      </c>
      <c r="H312" s="13" t="s">
        <v>54</v>
      </c>
      <c r="I312" s="14">
        <v>0.71</v>
      </c>
      <c r="J312" s="14">
        <v>0.53</v>
      </c>
      <c r="K312" s="14">
        <v>0.22</v>
      </c>
      <c r="L312" s="15">
        <v>-11685027.390000001</v>
      </c>
      <c r="M312" s="16">
        <v>-13025040.210000001</v>
      </c>
      <c r="N312" s="10">
        <v>3</v>
      </c>
      <c r="O312" s="10">
        <v>2</v>
      </c>
      <c r="P312" s="10">
        <v>2</v>
      </c>
      <c r="Q312" s="17" t="s">
        <v>30</v>
      </c>
      <c r="R312" s="10">
        <v>7</v>
      </c>
      <c r="S312" s="18">
        <v>-1517695.13</v>
      </c>
      <c r="T312" s="19">
        <v>-31173374.920000002</v>
      </c>
      <c r="U312" s="20">
        <v>0.7493142829054662</v>
      </c>
      <c r="V312" s="20">
        <v>0.57464657972214161</v>
      </c>
      <c r="W312" s="20">
        <v>0.26186418987139193</v>
      </c>
      <c r="X312" s="21">
        <v>-10022462.699999996</v>
      </c>
      <c r="Y312" s="22">
        <v>-11362475.520000011</v>
      </c>
      <c r="Z312" s="23">
        <v>3</v>
      </c>
      <c r="AA312" s="23">
        <v>2</v>
      </c>
      <c r="AB312" s="23">
        <v>2</v>
      </c>
      <c r="AC312" s="24" t="s">
        <v>30</v>
      </c>
      <c r="AD312" s="23">
        <v>7</v>
      </c>
      <c r="AE312" s="25">
        <v>144869.56000000238</v>
      </c>
      <c r="AF312" s="26">
        <v>-29510810.229999997</v>
      </c>
      <c r="AG312" s="27">
        <v>1662564.69</v>
      </c>
    </row>
    <row r="313" spans="1:33" hidden="1">
      <c r="A313" s="10">
        <v>311</v>
      </c>
      <c r="B313" s="10">
        <v>5</v>
      </c>
      <c r="C313" s="11" t="s">
        <v>799</v>
      </c>
      <c r="D313" s="12" t="s">
        <v>810</v>
      </c>
      <c r="E313" s="11" t="s">
        <v>811</v>
      </c>
      <c r="F313" s="11" t="s">
        <v>33</v>
      </c>
      <c r="G313" s="10" t="s">
        <v>49</v>
      </c>
      <c r="H313" s="13" t="s">
        <v>35</v>
      </c>
      <c r="I313" s="14">
        <v>1.24</v>
      </c>
      <c r="J313" s="14">
        <v>1</v>
      </c>
      <c r="K313" s="14">
        <v>0.67</v>
      </c>
      <c r="L313" s="15">
        <v>6636677.3700000001</v>
      </c>
      <c r="M313" s="16">
        <v>-5898823.6600000001</v>
      </c>
      <c r="N313" s="10">
        <v>2</v>
      </c>
      <c r="O313" s="10">
        <v>1</v>
      </c>
      <c r="P313" s="10">
        <v>0</v>
      </c>
      <c r="Q313" s="17">
        <v>13.5</v>
      </c>
      <c r="R313" s="10">
        <v>3</v>
      </c>
      <c r="S313" s="18">
        <v>8465565.4399999995</v>
      </c>
      <c r="T313" s="19">
        <v>-9256719.7300000004</v>
      </c>
      <c r="U313" s="20">
        <v>1.2794159156569307</v>
      </c>
      <c r="V313" s="20">
        <v>1.0419598692312804</v>
      </c>
      <c r="W313" s="20">
        <v>0.71624734610740659</v>
      </c>
      <c r="X313" s="21">
        <v>7885504.1699999943</v>
      </c>
      <c r="Y313" s="22">
        <v>-4649996.8599999845</v>
      </c>
      <c r="Z313" s="23">
        <v>2</v>
      </c>
      <c r="AA313" s="23">
        <v>1</v>
      </c>
      <c r="AB313" s="23">
        <v>0</v>
      </c>
      <c r="AC313" s="24">
        <v>20.3</v>
      </c>
      <c r="AD313" s="23">
        <v>3</v>
      </c>
      <c r="AE313" s="25">
        <v>9714392.2400000095</v>
      </c>
      <c r="AF313" s="26">
        <v>-8007892.9299999997</v>
      </c>
      <c r="AG313" s="27">
        <v>1248826.8</v>
      </c>
    </row>
    <row r="314" spans="1:33" hidden="1">
      <c r="A314" s="10">
        <v>312</v>
      </c>
      <c r="B314" s="10">
        <v>5</v>
      </c>
      <c r="C314" s="11" t="s">
        <v>799</v>
      </c>
      <c r="D314" s="12" t="s">
        <v>812</v>
      </c>
      <c r="E314" s="11" t="s">
        <v>813</v>
      </c>
      <c r="F314" s="11" t="s">
        <v>33</v>
      </c>
      <c r="G314" s="10" t="s">
        <v>41</v>
      </c>
      <c r="H314" s="13" t="s">
        <v>50</v>
      </c>
      <c r="I314" s="14">
        <v>1.32</v>
      </c>
      <c r="J314" s="14">
        <v>1.0900000000000001</v>
      </c>
      <c r="K314" s="14">
        <v>0.61</v>
      </c>
      <c r="L314" s="15">
        <v>3907033.13</v>
      </c>
      <c r="M314" s="16">
        <v>-3039503.86</v>
      </c>
      <c r="N314" s="10">
        <v>2</v>
      </c>
      <c r="O314" s="10">
        <v>1</v>
      </c>
      <c r="P314" s="10">
        <v>0</v>
      </c>
      <c r="Q314" s="17">
        <v>15.4</v>
      </c>
      <c r="R314" s="10">
        <v>3</v>
      </c>
      <c r="S314" s="18">
        <v>1003083.32</v>
      </c>
      <c r="T314" s="19">
        <v>-4734122.38</v>
      </c>
      <c r="U314" s="20">
        <v>1.361667640015511</v>
      </c>
      <c r="V314" s="20">
        <v>1.1334709886348584</v>
      </c>
      <c r="W314" s="20">
        <v>0.65043906569629006</v>
      </c>
      <c r="X314" s="21">
        <v>4394123.6800000016</v>
      </c>
      <c r="Y314" s="22">
        <v>-2552413.3100000024</v>
      </c>
      <c r="Z314" s="23">
        <v>2</v>
      </c>
      <c r="AA314" s="23">
        <v>1</v>
      </c>
      <c r="AB314" s="23">
        <v>0</v>
      </c>
      <c r="AC314" s="24">
        <v>20.6</v>
      </c>
      <c r="AD314" s="23">
        <v>3</v>
      </c>
      <c r="AE314" s="25">
        <v>1490173.8699999899</v>
      </c>
      <c r="AF314" s="26">
        <v>-4247031.8299999991</v>
      </c>
      <c r="AG314" s="27">
        <v>487090.54999999993</v>
      </c>
    </row>
    <row r="315" spans="1:33" hidden="1">
      <c r="A315" s="10">
        <v>313</v>
      </c>
      <c r="B315" s="10">
        <v>5</v>
      </c>
      <c r="C315" s="11" t="s">
        <v>799</v>
      </c>
      <c r="D315" s="12" t="s">
        <v>814</v>
      </c>
      <c r="E315" s="11" t="s">
        <v>815</v>
      </c>
      <c r="F315" s="11" t="s">
        <v>33</v>
      </c>
      <c r="G315" s="10" t="s">
        <v>41</v>
      </c>
      <c r="H315" s="13" t="s">
        <v>50</v>
      </c>
      <c r="I315" s="14">
        <v>1.29</v>
      </c>
      <c r="J315" s="14">
        <v>1.0900000000000001</v>
      </c>
      <c r="K315" s="14">
        <v>0.83</v>
      </c>
      <c r="L315" s="15">
        <v>4931697.29</v>
      </c>
      <c r="M315" s="16">
        <v>2034139.84</v>
      </c>
      <c r="N315" s="10">
        <v>1</v>
      </c>
      <c r="O315" s="10">
        <v>0</v>
      </c>
      <c r="P315" s="10">
        <v>0</v>
      </c>
      <c r="Q315" s="17" t="s">
        <v>30</v>
      </c>
      <c r="R315" s="10">
        <v>1</v>
      </c>
      <c r="S315" s="18">
        <v>6301516.0300000003</v>
      </c>
      <c r="T315" s="19">
        <v>-2880404.47</v>
      </c>
      <c r="U315" s="20">
        <v>1.3316548286505838</v>
      </c>
      <c r="V315" s="20">
        <v>1.1222995652289351</v>
      </c>
      <c r="W315" s="20">
        <v>0.86529893541325098</v>
      </c>
      <c r="X315" s="21">
        <v>5551762.5199999996</v>
      </c>
      <c r="Y315" s="22">
        <v>2654205.0700000077</v>
      </c>
      <c r="Z315" s="23">
        <v>1</v>
      </c>
      <c r="AA315" s="23">
        <v>0</v>
      </c>
      <c r="AB315" s="23">
        <v>0</v>
      </c>
      <c r="AC315" s="24" t="s">
        <v>30</v>
      </c>
      <c r="AD315" s="23">
        <v>1</v>
      </c>
      <c r="AE315" s="25">
        <v>6921581.2600000054</v>
      </c>
      <c r="AF315" s="26">
        <v>-2260339.2399999984</v>
      </c>
      <c r="AG315" s="27">
        <v>620065.2300000001</v>
      </c>
    </row>
    <row r="316" spans="1:33" hidden="1">
      <c r="A316" s="10">
        <v>314</v>
      </c>
      <c r="B316" s="10">
        <v>5</v>
      </c>
      <c r="C316" s="11" t="s">
        <v>799</v>
      </c>
      <c r="D316" s="12" t="s">
        <v>816</v>
      </c>
      <c r="E316" s="11" t="s">
        <v>817</v>
      </c>
      <c r="F316" s="11" t="s">
        <v>33</v>
      </c>
      <c r="G316" s="10" t="s">
        <v>109</v>
      </c>
      <c r="H316" s="13" t="s">
        <v>42</v>
      </c>
      <c r="I316" s="14">
        <v>1.06</v>
      </c>
      <c r="J316" s="14">
        <v>0.92</v>
      </c>
      <c r="K316" s="14">
        <v>0.69</v>
      </c>
      <c r="L316" s="15">
        <v>1298391.48</v>
      </c>
      <c r="M316" s="16">
        <v>3445761.82</v>
      </c>
      <c r="N316" s="10">
        <v>3</v>
      </c>
      <c r="O316" s="10">
        <v>0</v>
      </c>
      <c r="P316" s="10">
        <v>0</v>
      </c>
      <c r="Q316" s="17" t="s">
        <v>30</v>
      </c>
      <c r="R316" s="10">
        <v>3</v>
      </c>
      <c r="S316" s="18">
        <v>6342264.6600000001</v>
      </c>
      <c r="T316" s="19">
        <v>-7138415.3200000003</v>
      </c>
      <c r="U316" s="20">
        <v>1.0814805517216353</v>
      </c>
      <c r="V316" s="20">
        <v>0.9403873970010983</v>
      </c>
      <c r="W316" s="20">
        <v>0.71575232335183403</v>
      </c>
      <c r="X316" s="21">
        <v>1867688.1499999985</v>
      </c>
      <c r="Y316" s="22">
        <v>4015058.4899999946</v>
      </c>
      <c r="Z316" s="23">
        <v>3</v>
      </c>
      <c r="AA316" s="23">
        <v>0</v>
      </c>
      <c r="AB316" s="23">
        <v>0</v>
      </c>
      <c r="AC316" s="24" t="s">
        <v>30</v>
      </c>
      <c r="AD316" s="23">
        <v>3</v>
      </c>
      <c r="AE316" s="25">
        <v>6911561.3299999982</v>
      </c>
      <c r="AF316" s="26">
        <v>-6569118.6500000022</v>
      </c>
      <c r="AG316" s="27">
        <v>569296.66999999993</v>
      </c>
    </row>
    <row r="317" spans="1:33" hidden="1">
      <c r="A317" s="10">
        <v>315</v>
      </c>
      <c r="B317" s="10">
        <v>5</v>
      </c>
      <c r="C317" s="11" t="s">
        <v>818</v>
      </c>
      <c r="D317" s="12" t="s">
        <v>819</v>
      </c>
      <c r="E317" s="11" t="s">
        <v>820</v>
      </c>
      <c r="F317" s="11" t="s">
        <v>27</v>
      </c>
      <c r="G317" s="10" t="s">
        <v>821</v>
      </c>
      <c r="H317" s="13" t="s">
        <v>29</v>
      </c>
      <c r="I317" s="14">
        <v>2.75</v>
      </c>
      <c r="J317" s="14">
        <v>2.48</v>
      </c>
      <c r="K317" s="14">
        <v>0.77</v>
      </c>
      <c r="L317" s="15">
        <v>859665788.96000004</v>
      </c>
      <c r="M317" s="16">
        <v>333212395.47000003</v>
      </c>
      <c r="N317" s="10">
        <v>1</v>
      </c>
      <c r="O317" s="10">
        <v>0</v>
      </c>
      <c r="P317" s="10">
        <v>0</v>
      </c>
      <c r="Q317" s="17" t="s">
        <v>30</v>
      </c>
      <c r="R317" s="10">
        <v>1</v>
      </c>
      <c r="S317" s="18">
        <v>224758335.33000001</v>
      </c>
      <c r="T317" s="19">
        <v>-113614305.59999999</v>
      </c>
      <c r="U317" s="20">
        <v>2.7990137809074129</v>
      </c>
      <c r="V317" s="20">
        <v>2.5249257652426222</v>
      </c>
      <c r="W317" s="20">
        <v>0.81839780115625005</v>
      </c>
      <c r="X317" s="21">
        <v>884040278.73000002</v>
      </c>
      <c r="Y317" s="22">
        <v>357586885.23999977</v>
      </c>
      <c r="Z317" s="23">
        <v>0</v>
      </c>
      <c r="AA317" s="23">
        <v>0</v>
      </c>
      <c r="AB317" s="23">
        <v>0</v>
      </c>
      <c r="AC317" s="24" t="s">
        <v>30</v>
      </c>
      <c r="AD317" s="23">
        <v>0</v>
      </c>
      <c r="AE317" s="25">
        <v>249132825.0999999</v>
      </c>
      <c r="AF317" s="26">
        <v>-89239815.830000043</v>
      </c>
      <c r="AG317" s="27">
        <v>24374489.77</v>
      </c>
    </row>
    <row r="318" spans="1:33" hidden="1">
      <c r="A318" s="10">
        <v>316</v>
      </c>
      <c r="B318" s="10">
        <v>5</v>
      </c>
      <c r="C318" s="11" t="s">
        <v>818</v>
      </c>
      <c r="D318" s="12" t="s">
        <v>822</v>
      </c>
      <c r="E318" s="11" t="s">
        <v>823</v>
      </c>
      <c r="F318" s="11" t="s">
        <v>93</v>
      </c>
      <c r="G318" s="10" t="s">
        <v>824</v>
      </c>
      <c r="H318" s="13" t="s">
        <v>95</v>
      </c>
      <c r="I318" s="14">
        <v>0.97</v>
      </c>
      <c r="J318" s="14">
        <v>0.92</v>
      </c>
      <c r="K318" s="14">
        <v>0.77</v>
      </c>
      <c r="L318" s="15">
        <v>-4329785.97</v>
      </c>
      <c r="M318" s="16">
        <v>12436055.210000001</v>
      </c>
      <c r="N318" s="10">
        <v>3</v>
      </c>
      <c r="O318" s="10">
        <v>1</v>
      </c>
      <c r="P318" s="10">
        <v>1</v>
      </c>
      <c r="Q318" s="17">
        <v>4.0999999999999996</v>
      </c>
      <c r="R318" s="10">
        <v>5</v>
      </c>
      <c r="S318" s="18">
        <v>33555097.210000001</v>
      </c>
      <c r="T318" s="19">
        <v>-36121955.210000001</v>
      </c>
      <c r="U318" s="20">
        <v>1.0034403070645752</v>
      </c>
      <c r="V318" s="20">
        <v>0.94796733302431513</v>
      </c>
      <c r="W318" s="20">
        <v>0.79920435853573246</v>
      </c>
      <c r="X318" s="21">
        <v>543639.56999999285</v>
      </c>
      <c r="Y318" s="22">
        <v>17309480.75</v>
      </c>
      <c r="Z318" s="23">
        <v>3</v>
      </c>
      <c r="AA318" s="23">
        <v>0</v>
      </c>
      <c r="AB318" s="23">
        <v>0</v>
      </c>
      <c r="AC318" s="24" t="s">
        <v>30</v>
      </c>
      <c r="AD318" s="23">
        <v>3</v>
      </c>
      <c r="AE318" s="25">
        <v>38428522.75000006</v>
      </c>
      <c r="AF318" s="26">
        <v>-31248529.670000002</v>
      </c>
      <c r="AG318" s="27">
        <v>4873425.540000001</v>
      </c>
    </row>
    <row r="319" spans="1:33" hidden="1">
      <c r="A319" s="10">
        <v>317</v>
      </c>
      <c r="B319" s="10">
        <v>5</v>
      </c>
      <c r="C319" s="11" t="s">
        <v>818</v>
      </c>
      <c r="D319" s="12" t="s">
        <v>825</v>
      </c>
      <c r="E319" s="11" t="s">
        <v>826</v>
      </c>
      <c r="F319" s="11" t="s">
        <v>93</v>
      </c>
      <c r="G319" s="10" t="s">
        <v>827</v>
      </c>
      <c r="H319" s="13" t="s">
        <v>199</v>
      </c>
      <c r="I319" s="14">
        <v>1.7</v>
      </c>
      <c r="J319" s="14">
        <v>1.54</v>
      </c>
      <c r="K319" s="14">
        <v>1.1200000000000001</v>
      </c>
      <c r="L319" s="15">
        <v>83302652.409999996</v>
      </c>
      <c r="M319" s="16">
        <v>42146440.890000001</v>
      </c>
      <c r="N319" s="10">
        <v>0</v>
      </c>
      <c r="O319" s="10">
        <v>0</v>
      </c>
      <c r="P319" s="10">
        <v>0</v>
      </c>
      <c r="Q319" s="17" t="s">
        <v>30</v>
      </c>
      <c r="R319" s="10">
        <v>0</v>
      </c>
      <c r="S319" s="18">
        <v>30799483.48</v>
      </c>
      <c r="T319" s="19">
        <v>16610216.07</v>
      </c>
      <c r="U319" s="20">
        <v>1.7712695075996097</v>
      </c>
      <c r="V319" s="20">
        <v>1.6064494765958997</v>
      </c>
      <c r="W319" s="20">
        <v>1.1912882289569151</v>
      </c>
      <c r="X319" s="21">
        <v>91355572.459999993</v>
      </c>
      <c r="Y319" s="22">
        <v>50199360.939999938</v>
      </c>
      <c r="Z319" s="23">
        <v>0</v>
      </c>
      <c r="AA319" s="23">
        <v>0</v>
      </c>
      <c r="AB319" s="23">
        <v>0</v>
      </c>
      <c r="AC319" s="24" t="s">
        <v>30</v>
      </c>
      <c r="AD319" s="23">
        <v>0</v>
      </c>
      <c r="AE319" s="25">
        <v>38852403.529999971</v>
      </c>
      <c r="AF319" s="26">
        <v>24663136.11999999</v>
      </c>
      <c r="AG319" s="27">
        <v>8052920.0499999998</v>
      </c>
    </row>
    <row r="320" spans="1:33" hidden="1">
      <c r="A320" s="10">
        <v>318</v>
      </c>
      <c r="B320" s="10">
        <v>5</v>
      </c>
      <c r="C320" s="11" t="s">
        <v>818</v>
      </c>
      <c r="D320" s="12" t="s">
        <v>828</v>
      </c>
      <c r="E320" s="11" t="s">
        <v>829</v>
      </c>
      <c r="F320" s="11" t="s">
        <v>93</v>
      </c>
      <c r="G320" s="10" t="s">
        <v>830</v>
      </c>
      <c r="H320" s="13" t="s">
        <v>95</v>
      </c>
      <c r="I320" s="14">
        <v>1.79</v>
      </c>
      <c r="J320" s="14">
        <v>1.68</v>
      </c>
      <c r="K320" s="14">
        <v>0.88</v>
      </c>
      <c r="L320" s="15">
        <v>88248441.609999999</v>
      </c>
      <c r="M320" s="16">
        <v>41692647.700000003</v>
      </c>
      <c r="N320" s="10">
        <v>0</v>
      </c>
      <c r="O320" s="10">
        <v>0</v>
      </c>
      <c r="P320" s="10">
        <v>0</v>
      </c>
      <c r="Q320" s="17" t="s">
        <v>30</v>
      </c>
      <c r="R320" s="10">
        <v>0</v>
      </c>
      <c r="S320" s="18">
        <v>69364884.840000004</v>
      </c>
      <c r="T320" s="19">
        <v>-13676834.039999999</v>
      </c>
      <c r="U320" s="20">
        <v>1.8381710410631358</v>
      </c>
      <c r="V320" s="20">
        <v>1.7314811985638456</v>
      </c>
      <c r="W320" s="20">
        <v>0.93142675559740051</v>
      </c>
      <c r="X320" s="21">
        <v>94199349.129999995</v>
      </c>
      <c r="Y320" s="22">
        <v>47643555.220000029</v>
      </c>
      <c r="Z320" s="23">
        <v>0</v>
      </c>
      <c r="AA320" s="23">
        <v>0</v>
      </c>
      <c r="AB320" s="23">
        <v>0</v>
      </c>
      <c r="AC320" s="24" t="s">
        <v>30</v>
      </c>
      <c r="AD320" s="23">
        <v>0</v>
      </c>
      <c r="AE320" s="25">
        <v>75315792.360000014</v>
      </c>
      <c r="AF320" s="26">
        <v>-7725926.5200000107</v>
      </c>
      <c r="AG320" s="27">
        <v>5950907.5199999996</v>
      </c>
    </row>
    <row r="321" spans="1:33" hidden="1">
      <c r="A321" s="10">
        <v>319</v>
      </c>
      <c r="B321" s="10">
        <v>5</v>
      </c>
      <c r="C321" s="11" t="s">
        <v>818</v>
      </c>
      <c r="D321" s="12" t="s">
        <v>831</v>
      </c>
      <c r="E321" s="11" t="s">
        <v>832</v>
      </c>
      <c r="F321" s="11" t="s">
        <v>33</v>
      </c>
      <c r="G321" s="10" t="s">
        <v>49</v>
      </c>
      <c r="H321" s="13" t="s">
        <v>42</v>
      </c>
      <c r="I321" s="14">
        <v>2.0099999999999998</v>
      </c>
      <c r="J321" s="14">
        <v>1.69</v>
      </c>
      <c r="K321" s="14">
        <v>1.1399999999999999</v>
      </c>
      <c r="L321" s="15">
        <v>18444465.600000001</v>
      </c>
      <c r="M321" s="16">
        <v>1089888.71</v>
      </c>
      <c r="N321" s="10">
        <v>0</v>
      </c>
      <c r="O321" s="10">
        <v>0</v>
      </c>
      <c r="P321" s="10">
        <v>0</v>
      </c>
      <c r="Q321" s="17" t="s">
        <v>30</v>
      </c>
      <c r="R321" s="10">
        <v>0</v>
      </c>
      <c r="S321" s="18">
        <v>11011070.41</v>
      </c>
      <c r="T321" s="19">
        <v>2577280.6800000002</v>
      </c>
      <c r="U321" s="20">
        <v>2.0409048229383284</v>
      </c>
      <c r="V321" s="20">
        <v>1.7244001340327737</v>
      </c>
      <c r="W321" s="20">
        <v>1.1760641409043</v>
      </c>
      <c r="X321" s="21">
        <v>19097424.130000003</v>
      </c>
      <c r="Y321" s="22">
        <v>1742847.2399999797</v>
      </c>
      <c r="Z321" s="23">
        <v>0</v>
      </c>
      <c r="AA321" s="23">
        <v>0</v>
      </c>
      <c r="AB321" s="23">
        <v>0</v>
      </c>
      <c r="AC321" s="24" t="s">
        <v>30</v>
      </c>
      <c r="AD321" s="23">
        <v>0</v>
      </c>
      <c r="AE321" s="25">
        <v>11664028.939999998</v>
      </c>
      <c r="AF321" s="26">
        <v>3230239.2100000009</v>
      </c>
      <c r="AG321" s="27">
        <v>652958.52999999991</v>
      </c>
    </row>
    <row r="322" spans="1:33" hidden="1">
      <c r="A322" s="10">
        <v>320</v>
      </c>
      <c r="B322" s="10">
        <v>5</v>
      </c>
      <c r="C322" s="11" t="s">
        <v>818</v>
      </c>
      <c r="D322" s="12" t="s">
        <v>833</v>
      </c>
      <c r="E322" s="11" t="s">
        <v>834</v>
      </c>
      <c r="F322" s="11" t="s">
        <v>33</v>
      </c>
      <c r="G322" s="10" t="s">
        <v>64</v>
      </c>
      <c r="H322" s="13" t="s">
        <v>42</v>
      </c>
      <c r="I322" s="14">
        <v>1.1100000000000001</v>
      </c>
      <c r="J322" s="14">
        <v>0.98</v>
      </c>
      <c r="K322" s="14">
        <v>0.66</v>
      </c>
      <c r="L322" s="15">
        <v>2793314.28</v>
      </c>
      <c r="M322" s="16">
        <v>-729724.96</v>
      </c>
      <c r="N322" s="10">
        <v>3</v>
      </c>
      <c r="O322" s="10">
        <v>1</v>
      </c>
      <c r="P322" s="10">
        <v>0</v>
      </c>
      <c r="Q322" s="17">
        <v>45.9</v>
      </c>
      <c r="R322" s="10">
        <v>4</v>
      </c>
      <c r="S322" s="18">
        <v>2592819.29</v>
      </c>
      <c r="T322" s="19">
        <v>-8920343.2400000002</v>
      </c>
      <c r="U322" s="20">
        <v>1.1280491278140818</v>
      </c>
      <c r="V322" s="20">
        <v>1.0044718045158727</v>
      </c>
      <c r="W322" s="20">
        <v>0.68346782899116443</v>
      </c>
      <c r="X322" s="21">
        <v>3373789.3000000007</v>
      </c>
      <c r="Y322" s="22">
        <v>-149249.94000001252</v>
      </c>
      <c r="Z322" s="23">
        <v>2</v>
      </c>
      <c r="AA322" s="23">
        <v>1</v>
      </c>
      <c r="AB322" s="23">
        <v>0</v>
      </c>
      <c r="AC322" s="24">
        <v>271.2</v>
      </c>
      <c r="AD322" s="23">
        <v>3</v>
      </c>
      <c r="AE322" s="25">
        <v>3173294.3099999875</v>
      </c>
      <c r="AF322" s="26">
        <v>-8339868.2199999988</v>
      </c>
      <c r="AG322" s="27">
        <v>580475.0199999999</v>
      </c>
    </row>
    <row r="323" spans="1:33" hidden="1">
      <c r="A323" s="10">
        <v>321</v>
      </c>
      <c r="B323" s="10">
        <v>5</v>
      </c>
      <c r="C323" s="11" t="s">
        <v>818</v>
      </c>
      <c r="D323" s="12" t="s">
        <v>835</v>
      </c>
      <c r="E323" s="11" t="s">
        <v>836</v>
      </c>
      <c r="F323" s="11" t="s">
        <v>33</v>
      </c>
      <c r="G323" s="10" t="s">
        <v>41</v>
      </c>
      <c r="H323" s="13" t="s">
        <v>42</v>
      </c>
      <c r="I323" s="14">
        <v>1.03</v>
      </c>
      <c r="J323" s="14">
        <v>0.84</v>
      </c>
      <c r="K323" s="14">
        <v>0.45</v>
      </c>
      <c r="L323" s="15">
        <v>304299.40000000002</v>
      </c>
      <c r="M323" s="16">
        <v>5173849.1900000004</v>
      </c>
      <c r="N323" s="10">
        <v>3</v>
      </c>
      <c r="O323" s="10">
        <v>0</v>
      </c>
      <c r="P323" s="10">
        <v>0</v>
      </c>
      <c r="Q323" s="17" t="s">
        <v>30</v>
      </c>
      <c r="R323" s="10">
        <v>3</v>
      </c>
      <c r="S323" s="18">
        <v>5877568.25</v>
      </c>
      <c r="T323" s="19">
        <v>-5733665.0099999998</v>
      </c>
      <c r="U323" s="20">
        <v>1.0516384880705796</v>
      </c>
      <c r="V323" s="20">
        <v>0.86650035314411722</v>
      </c>
      <c r="W323" s="20">
        <v>0.4784728793281034</v>
      </c>
      <c r="X323" s="21">
        <v>605808.58999999985</v>
      </c>
      <c r="Y323" s="22">
        <v>5475358.3799999952</v>
      </c>
      <c r="Z323" s="23">
        <v>3</v>
      </c>
      <c r="AA323" s="23">
        <v>0</v>
      </c>
      <c r="AB323" s="23">
        <v>0</v>
      </c>
      <c r="AC323" s="24" t="s">
        <v>30</v>
      </c>
      <c r="AD323" s="23">
        <v>3</v>
      </c>
      <c r="AE323" s="25">
        <v>6179077.4399999976</v>
      </c>
      <c r="AF323" s="26">
        <v>-5432155.8199999994</v>
      </c>
      <c r="AG323" s="27">
        <v>301509.19</v>
      </c>
    </row>
    <row r="324" spans="1:33" hidden="1">
      <c r="A324" s="10">
        <v>322</v>
      </c>
      <c r="B324" s="10">
        <v>5</v>
      </c>
      <c r="C324" s="11" t="s">
        <v>818</v>
      </c>
      <c r="D324" s="12" t="s">
        <v>837</v>
      </c>
      <c r="E324" s="11" t="s">
        <v>838</v>
      </c>
      <c r="F324" s="11" t="s">
        <v>33</v>
      </c>
      <c r="G324" s="10" t="s">
        <v>49</v>
      </c>
      <c r="H324" s="13" t="s">
        <v>50</v>
      </c>
      <c r="I324" s="14">
        <v>1.1000000000000001</v>
      </c>
      <c r="J324" s="14">
        <v>1</v>
      </c>
      <c r="K324" s="14">
        <v>0.89</v>
      </c>
      <c r="L324" s="15">
        <v>2801364.39</v>
      </c>
      <c r="M324" s="16">
        <v>-8759993.2899999991</v>
      </c>
      <c r="N324" s="10">
        <v>1</v>
      </c>
      <c r="O324" s="10">
        <v>1</v>
      </c>
      <c r="P324" s="10">
        <v>1</v>
      </c>
      <c r="Q324" s="17">
        <v>3.8</v>
      </c>
      <c r="R324" s="10">
        <v>3</v>
      </c>
      <c r="S324" s="18">
        <v>-4720832.76</v>
      </c>
      <c r="T324" s="19">
        <v>-3245148.27</v>
      </c>
      <c r="U324" s="20">
        <v>1.1239285602928126</v>
      </c>
      <c r="V324" s="20">
        <v>1.0234660568682152</v>
      </c>
      <c r="W324" s="20">
        <v>0.91741201799703076</v>
      </c>
      <c r="X324" s="21">
        <v>3628453.1999999993</v>
      </c>
      <c r="Y324" s="22">
        <v>-7932904.4799999893</v>
      </c>
      <c r="Z324" s="23">
        <v>1</v>
      </c>
      <c r="AA324" s="23">
        <v>1</v>
      </c>
      <c r="AB324" s="23">
        <v>1</v>
      </c>
      <c r="AC324" s="24">
        <v>5.4</v>
      </c>
      <c r="AD324" s="23">
        <v>3</v>
      </c>
      <c r="AE324" s="25">
        <v>-3893743.9500000179</v>
      </c>
      <c r="AF324" s="26">
        <v>-2418059.4600000009</v>
      </c>
      <c r="AG324" s="27">
        <v>827088.80999999994</v>
      </c>
    </row>
    <row r="325" spans="1:33" hidden="1">
      <c r="A325" s="10">
        <v>323</v>
      </c>
      <c r="B325" s="10">
        <v>5</v>
      </c>
      <c r="C325" s="11" t="s">
        <v>818</v>
      </c>
      <c r="D325" s="12" t="s">
        <v>839</v>
      </c>
      <c r="E325" s="11" t="s">
        <v>840</v>
      </c>
      <c r="F325" s="11" t="s">
        <v>33</v>
      </c>
      <c r="G325" s="10" t="s">
        <v>460</v>
      </c>
      <c r="H325" s="13" t="s">
        <v>42</v>
      </c>
      <c r="I325" s="14">
        <v>1.22</v>
      </c>
      <c r="J325" s="14">
        <v>0.97</v>
      </c>
      <c r="K325" s="14">
        <v>0.55000000000000004</v>
      </c>
      <c r="L325" s="15">
        <v>2645669.9900000002</v>
      </c>
      <c r="M325" s="16">
        <v>-4088342.47</v>
      </c>
      <c r="N325" s="10">
        <v>3</v>
      </c>
      <c r="O325" s="10">
        <v>1</v>
      </c>
      <c r="P325" s="10">
        <v>0</v>
      </c>
      <c r="Q325" s="17">
        <v>7.7</v>
      </c>
      <c r="R325" s="10">
        <v>4</v>
      </c>
      <c r="S325" s="18">
        <v>-3170902.57</v>
      </c>
      <c r="T325" s="19">
        <v>-5393728.29</v>
      </c>
      <c r="U325" s="20">
        <v>1.2424886473579464</v>
      </c>
      <c r="V325" s="20">
        <v>0.98970676273816349</v>
      </c>
      <c r="W325" s="20">
        <v>0.56774459361777796</v>
      </c>
      <c r="X325" s="21">
        <v>2889188.58</v>
      </c>
      <c r="Y325" s="22">
        <v>-3844823.8799999952</v>
      </c>
      <c r="Z325" s="23">
        <v>3</v>
      </c>
      <c r="AA325" s="23">
        <v>1</v>
      </c>
      <c r="AB325" s="23">
        <v>0</v>
      </c>
      <c r="AC325" s="24">
        <v>9</v>
      </c>
      <c r="AD325" s="23">
        <v>4</v>
      </c>
      <c r="AE325" s="25">
        <v>-2927383.9799999893</v>
      </c>
      <c r="AF325" s="26">
        <v>-5150209.7</v>
      </c>
      <c r="AG325" s="27">
        <v>243518.59000000003</v>
      </c>
    </row>
    <row r="326" spans="1:33" hidden="1">
      <c r="A326" s="10">
        <v>324</v>
      </c>
      <c r="B326" s="10">
        <v>5</v>
      </c>
      <c r="C326" s="11" t="s">
        <v>818</v>
      </c>
      <c r="D326" s="12" t="s">
        <v>841</v>
      </c>
      <c r="E326" s="11" t="s">
        <v>842</v>
      </c>
      <c r="F326" s="11" t="s">
        <v>33</v>
      </c>
      <c r="G326" s="10" t="s">
        <v>49</v>
      </c>
      <c r="H326" s="13" t="s">
        <v>79</v>
      </c>
      <c r="I326" s="14">
        <v>1.02</v>
      </c>
      <c r="J326" s="14">
        <v>0.89</v>
      </c>
      <c r="K326" s="14">
        <v>0.65</v>
      </c>
      <c r="L326" s="15">
        <v>602588.84</v>
      </c>
      <c r="M326" s="16">
        <v>684211.61</v>
      </c>
      <c r="N326" s="10">
        <v>3</v>
      </c>
      <c r="O326" s="10">
        <v>0</v>
      </c>
      <c r="P326" s="10">
        <v>0</v>
      </c>
      <c r="Q326" s="17" t="s">
        <v>30</v>
      </c>
      <c r="R326" s="10">
        <v>3</v>
      </c>
      <c r="S326" s="18">
        <v>4871994.78</v>
      </c>
      <c r="T326" s="19">
        <v>-12323046.77</v>
      </c>
      <c r="U326" s="20">
        <v>1.0627823342250289</v>
      </c>
      <c r="V326" s="20">
        <v>0.93961806925784475</v>
      </c>
      <c r="W326" s="20">
        <v>0.69288049981043043</v>
      </c>
      <c r="X326" s="21">
        <v>2193829.5500000045</v>
      </c>
      <c r="Y326" s="22">
        <v>2275452.3199999928</v>
      </c>
      <c r="Z326" s="23">
        <v>3</v>
      </c>
      <c r="AA326" s="23">
        <v>0</v>
      </c>
      <c r="AB326" s="23">
        <v>0</v>
      </c>
      <c r="AC326" s="24" t="s">
        <v>30</v>
      </c>
      <c r="AD326" s="23">
        <v>3</v>
      </c>
      <c r="AE326" s="25">
        <v>6463235.4899999797</v>
      </c>
      <c r="AF326" s="26">
        <v>-10731806.059999999</v>
      </c>
      <c r="AG326" s="27">
        <v>1591240.71</v>
      </c>
    </row>
    <row r="327" spans="1:33" hidden="1">
      <c r="A327" s="10">
        <v>325</v>
      </c>
      <c r="B327" s="10">
        <v>5</v>
      </c>
      <c r="C327" s="11" t="s">
        <v>818</v>
      </c>
      <c r="D327" s="12" t="s">
        <v>843</v>
      </c>
      <c r="E327" s="11" t="s">
        <v>844</v>
      </c>
      <c r="F327" s="11" t="s">
        <v>33</v>
      </c>
      <c r="G327" s="10" t="s">
        <v>84</v>
      </c>
      <c r="H327" s="13" t="s">
        <v>451</v>
      </c>
      <c r="I327" s="14">
        <v>1.02</v>
      </c>
      <c r="J327" s="14">
        <v>0.74</v>
      </c>
      <c r="K327" s="14">
        <v>0.62</v>
      </c>
      <c r="L327" s="15">
        <v>128278.09</v>
      </c>
      <c r="M327" s="16">
        <v>-2929296.37</v>
      </c>
      <c r="N327" s="10">
        <v>3</v>
      </c>
      <c r="O327" s="10">
        <v>1</v>
      </c>
      <c r="P327" s="10">
        <v>2</v>
      </c>
      <c r="Q327" s="17">
        <v>0.5</v>
      </c>
      <c r="R327" s="10">
        <v>6</v>
      </c>
      <c r="S327" s="18">
        <v>3871490.06</v>
      </c>
      <c r="T327" s="19">
        <v>-3097758.51</v>
      </c>
      <c r="U327" s="20">
        <v>1.0517419366446856</v>
      </c>
      <c r="V327" s="20">
        <v>0.77587698435119024</v>
      </c>
      <c r="W327" s="20">
        <v>0.65192879870821829</v>
      </c>
      <c r="X327" s="21">
        <v>417498.49000000022</v>
      </c>
      <c r="Y327" s="22">
        <v>-2640075.9699999988</v>
      </c>
      <c r="Z327" s="23">
        <v>3</v>
      </c>
      <c r="AA327" s="23">
        <v>1</v>
      </c>
      <c r="AB327" s="23">
        <v>2</v>
      </c>
      <c r="AC327" s="24">
        <v>1.8</v>
      </c>
      <c r="AD327" s="23">
        <v>6</v>
      </c>
      <c r="AE327" s="25">
        <v>4160710.4600000009</v>
      </c>
      <c r="AF327" s="26">
        <v>-2808538.1099999994</v>
      </c>
      <c r="AG327" s="27">
        <v>289220.39999999997</v>
      </c>
    </row>
    <row r="328" spans="1:33" hidden="1">
      <c r="A328" s="10">
        <v>326</v>
      </c>
      <c r="B328" s="10">
        <v>5</v>
      </c>
      <c r="C328" s="11" t="s">
        <v>845</v>
      </c>
      <c r="D328" s="12" t="s">
        <v>846</v>
      </c>
      <c r="E328" s="11" t="s">
        <v>847</v>
      </c>
      <c r="F328" s="11" t="s">
        <v>93</v>
      </c>
      <c r="G328" s="10" t="s">
        <v>848</v>
      </c>
      <c r="H328" s="13" t="s">
        <v>199</v>
      </c>
      <c r="I328" s="14">
        <v>1.02</v>
      </c>
      <c r="J328" s="14">
        <v>0.72</v>
      </c>
      <c r="K328" s="14">
        <v>0.43</v>
      </c>
      <c r="L328" s="15">
        <v>2895360.51</v>
      </c>
      <c r="M328" s="16">
        <v>-32202949.949999999</v>
      </c>
      <c r="N328" s="10">
        <v>3</v>
      </c>
      <c r="O328" s="10">
        <v>1</v>
      </c>
      <c r="P328" s="10">
        <v>2</v>
      </c>
      <c r="Q328" s="17">
        <v>1</v>
      </c>
      <c r="R328" s="10">
        <v>6</v>
      </c>
      <c r="S328" s="18">
        <v>11416854.98</v>
      </c>
      <c r="T328" s="19">
        <v>-80723788.719999999</v>
      </c>
      <c r="U328" s="20">
        <v>1.0713820644352543</v>
      </c>
      <c r="V328" s="20">
        <v>0.76582590345376467</v>
      </c>
      <c r="W328" s="20">
        <v>0.47890679402240888</v>
      </c>
      <c r="X328" s="21">
        <v>10074525.970000029</v>
      </c>
      <c r="Y328" s="22">
        <v>-25023784.49000001</v>
      </c>
      <c r="Z328" s="23">
        <v>3</v>
      </c>
      <c r="AA328" s="23">
        <v>1</v>
      </c>
      <c r="AB328" s="23">
        <v>1</v>
      </c>
      <c r="AC328" s="24">
        <v>4.8</v>
      </c>
      <c r="AD328" s="23">
        <v>5</v>
      </c>
      <c r="AE328" s="25">
        <v>18596020.440000057</v>
      </c>
      <c r="AF328" s="26">
        <v>-73544623.25999999</v>
      </c>
      <c r="AG328" s="27">
        <v>7179165.4600000009</v>
      </c>
    </row>
    <row r="329" spans="1:33" hidden="1">
      <c r="A329" s="10">
        <v>327</v>
      </c>
      <c r="B329" s="10">
        <v>5</v>
      </c>
      <c r="C329" s="11" t="s">
        <v>845</v>
      </c>
      <c r="D329" s="12" t="s">
        <v>849</v>
      </c>
      <c r="E329" s="11" t="s">
        <v>850</v>
      </c>
      <c r="F329" s="11" t="s">
        <v>33</v>
      </c>
      <c r="G329" s="10" t="s">
        <v>350</v>
      </c>
      <c r="H329" s="13" t="s">
        <v>79</v>
      </c>
      <c r="I329" s="14">
        <v>2.17</v>
      </c>
      <c r="J329" s="14">
        <v>1.8</v>
      </c>
      <c r="K329" s="14">
        <v>1.54</v>
      </c>
      <c r="L329" s="15">
        <v>18326240.870000001</v>
      </c>
      <c r="M329" s="16">
        <v>17805602.760000002</v>
      </c>
      <c r="N329" s="10">
        <v>0</v>
      </c>
      <c r="O329" s="10">
        <v>0</v>
      </c>
      <c r="P329" s="10">
        <v>0</v>
      </c>
      <c r="Q329" s="17" t="s">
        <v>30</v>
      </c>
      <c r="R329" s="10">
        <v>0</v>
      </c>
      <c r="S329" s="18">
        <v>25800064.359999999</v>
      </c>
      <c r="T329" s="19">
        <v>8490890.1699999999</v>
      </c>
      <c r="U329" s="20">
        <v>2.2193735950150799</v>
      </c>
      <c r="V329" s="20">
        <v>1.8481954616631209</v>
      </c>
      <c r="W329" s="20">
        <v>1.590103328347688</v>
      </c>
      <c r="X329" s="21">
        <v>19058531.089999996</v>
      </c>
      <c r="Y329" s="22">
        <v>18537892.979999989</v>
      </c>
      <c r="Z329" s="23">
        <v>0</v>
      </c>
      <c r="AA329" s="23">
        <v>0</v>
      </c>
      <c r="AB329" s="23">
        <v>0</v>
      </c>
      <c r="AC329" s="24" t="s">
        <v>30</v>
      </c>
      <c r="AD329" s="23">
        <v>0</v>
      </c>
      <c r="AE329" s="25">
        <v>26532354.580000013</v>
      </c>
      <c r="AF329" s="26">
        <v>9223180.3899999987</v>
      </c>
      <c r="AG329" s="27">
        <v>732290.22000000009</v>
      </c>
    </row>
    <row r="330" spans="1:33" hidden="1">
      <c r="A330" s="10">
        <v>328</v>
      </c>
      <c r="B330" s="10">
        <v>5</v>
      </c>
      <c r="C330" s="11" t="s">
        <v>845</v>
      </c>
      <c r="D330" s="12" t="s">
        <v>851</v>
      </c>
      <c r="E330" s="11" t="s">
        <v>852</v>
      </c>
      <c r="F330" s="11" t="s">
        <v>33</v>
      </c>
      <c r="G330" s="10" t="s">
        <v>603</v>
      </c>
      <c r="H330" s="13" t="s">
        <v>50</v>
      </c>
      <c r="I330" s="14">
        <v>3.89</v>
      </c>
      <c r="J330" s="14">
        <v>3.5</v>
      </c>
      <c r="K330" s="14">
        <v>3.23</v>
      </c>
      <c r="L330" s="15">
        <v>28909468.370000001</v>
      </c>
      <c r="M330" s="16">
        <v>117143.7</v>
      </c>
      <c r="N330" s="10">
        <v>0</v>
      </c>
      <c r="O330" s="10">
        <v>0</v>
      </c>
      <c r="P330" s="10">
        <v>0</v>
      </c>
      <c r="Q330" s="17" t="s">
        <v>30</v>
      </c>
      <c r="R330" s="10">
        <v>0</v>
      </c>
      <c r="S330" s="18">
        <v>5295293.33</v>
      </c>
      <c r="T330" s="19">
        <v>22328074.190000001</v>
      </c>
      <c r="U330" s="20">
        <v>3.9180079247355302</v>
      </c>
      <c r="V330" s="20">
        <v>3.5307274957508503</v>
      </c>
      <c r="W330" s="20">
        <v>3.2602440438680342</v>
      </c>
      <c r="X330" s="21">
        <v>29196739.029999997</v>
      </c>
      <c r="Y330" s="22">
        <v>404414.3599999994</v>
      </c>
      <c r="Z330" s="23">
        <v>0</v>
      </c>
      <c r="AA330" s="23">
        <v>0</v>
      </c>
      <c r="AB330" s="23">
        <v>0</v>
      </c>
      <c r="AC330" s="24" t="s">
        <v>30</v>
      </c>
      <c r="AD330" s="23">
        <v>0</v>
      </c>
      <c r="AE330" s="25">
        <v>5582563.9900000095</v>
      </c>
      <c r="AF330" s="26">
        <v>22615344.849999998</v>
      </c>
      <c r="AG330" s="27">
        <v>287270.66000000003</v>
      </c>
    </row>
    <row r="331" spans="1:33" hidden="1">
      <c r="A331" s="10">
        <v>329</v>
      </c>
      <c r="B331" s="10">
        <v>5</v>
      </c>
      <c r="C331" s="11" t="s">
        <v>853</v>
      </c>
      <c r="D331" s="12" t="s">
        <v>854</v>
      </c>
      <c r="E331" s="11" t="s">
        <v>855</v>
      </c>
      <c r="F331" s="11" t="s">
        <v>93</v>
      </c>
      <c r="G331" s="10" t="s">
        <v>856</v>
      </c>
      <c r="H331" s="13" t="s">
        <v>90</v>
      </c>
      <c r="I331" s="14">
        <v>2.34</v>
      </c>
      <c r="J331" s="14">
        <v>2.21</v>
      </c>
      <c r="K331" s="14">
        <v>1.72</v>
      </c>
      <c r="L331" s="15">
        <v>467701575.20999998</v>
      </c>
      <c r="M331" s="16">
        <v>136578959.16</v>
      </c>
      <c r="N331" s="10">
        <v>0</v>
      </c>
      <c r="O331" s="10">
        <v>0</v>
      </c>
      <c r="P331" s="10">
        <v>0</v>
      </c>
      <c r="Q331" s="17" t="s">
        <v>30</v>
      </c>
      <c r="R331" s="10">
        <v>0</v>
      </c>
      <c r="S331" s="18">
        <v>143405424.75</v>
      </c>
      <c r="T331" s="19">
        <v>251598857.68000001</v>
      </c>
      <c r="U331" s="20">
        <v>2.3971639902335964</v>
      </c>
      <c r="V331" s="20">
        <v>2.2626138853450226</v>
      </c>
      <c r="W331" s="20">
        <v>1.7775878583958378</v>
      </c>
      <c r="X331" s="21">
        <v>487107016.60999995</v>
      </c>
      <c r="Y331" s="22">
        <v>155984400.55999994</v>
      </c>
      <c r="Z331" s="23">
        <v>0</v>
      </c>
      <c r="AA331" s="23">
        <v>0</v>
      </c>
      <c r="AB331" s="23">
        <v>0</v>
      </c>
      <c r="AC331" s="24" t="s">
        <v>30</v>
      </c>
      <c r="AD331" s="23">
        <v>0</v>
      </c>
      <c r="AE331" s="25">
        <v>162810866.1500001</v>
      </c>
      <c r="AF331" s="26">
        <v>271004299.07999998</v>
      </c>
      <c r="AG331" s="27">
        <v>19405441.400000002</v>
      </c>
    </row>
    <row r="332" spans="1:33" hidden="1">
      <c r="A332" s="10">
        <v>330</v>
      </c>
      <c r="B332" s="10">
        <v>5</v>
      </c>
      <c r="C332" s="11" t="s">
        <v>853</v>
      </c>
      <c r="D332" s="12" t="s">
        <v>857</v>
      </c>
      <c r="E332" s="11" t="s">
        <v>858</v>
      </c>
      <c r="F332" s="11" t="s">
        <v>93</v>
      </c>
      <c r="G332" s="10" t="s">
        <v>859</v>
      </c>
      <c r="H332" s="13" t="s">
        <v>95</v>
      </c>
      <c r="I332" s="14">
        <v>1.26</v>
      </c>
      <c r="J332" s="14">
        <v>1.1000000000000001</v>
      </c>
      <c r="K332" s="14">
        <v>0.92</v>
      </c>
      <c r="L332" s="15">
        <v>42820973.719999999</v>
      </c>
      <c r="M332" s="16">
        <v>192389108.18000001</v>
      </c>
      <c r="N332" s="10">
        <v>1</v>
      </c>
      <c r="O332" s="10">
        <v>0</v>
      </c>
      <c r="P332" s="10">
        <v>0</v>
      </c>
      <c r="Q332" s="17" t="s">
        <v>30</v>
      </c>
      <c r="R332" s="10">
        <v>1</v>
      </c>
      <c r="S332" s="18">
        <v>63279293.880000003</v>
      </c>
      <c r="T332" s="19">
        <v>-11736076.039999999</v>
      </c>
      <c r="U332" s="20">
        <v>1.2935830951465088</v>
      </c>
      <c r="V332" s="20">
        <v>1.1331069043034014</v>
      </c>
      <c r="W332" s="20">
        <v>0.95289964172727659</v>
      </c>
      <c r="X332" s="21">
        <v>49082592.040000021</v>
      </c>
      <c r="Y332" s="22">
        <v>198650726.5</v>
      </c>
      <c r="Z332" s="23">
        <v>1</v>
      </c>
      <c r="AA332" s="23">
        <v>0</v>
      </c>
      <c r="AB332" s="23">
        <v>0</v>
      </c>
      <c r="AC332" s="24" t="s">
        <v>30</v>
      </c>
      <c r="AD332" s="23">
        <v>1</v>
      </c>
      <c r="AE332" s="25">
        <v>69540912.200000048</v>
      </c>
      <c r="AF332" s="26">
        <v>-5474457.7199999988</v>
      </c>
      <c r="AG332" s="27">
        <v>6261618.3200000003</v>
      </c>
    </row>
    <row r="333" spans="1:33" hidden="1">
      <c r="A333" s="10">
        <v>331</v>
      </c>
      <c r="B333" s="10">
        <v>5</v>
      </c>
      <c r="C333" s="11" t="s">
        <v>860</v>
      </c>
      <c r="D333" s="12" t="s">
        <v>861</v>
      </c>
      <c r="E333" s="11" t="s">
        <v>862</v>
      </c>
      <c r="F333" s="11" t="s">
        <v>27</v>
      </c>
      <c r="G333" s="10" t="s">
        <v>863</v>
      </c>
      <c r="H333" s="13" t="s">
        <v>90</v>
      </c>
      <c r="I333" s="14">
        <v>1.29</v>
      </c>
      <c r="J333" s="14">
        <v>1.1599999999999999</v>
      </c>
      <c r="K333" s="14">
        <v>0.69</v>
      </c>
      <c r="L333" s="15">
        <v>140389383.71000001</v>
      </c>
      <c r="M333" s="16">
        <v>-17900788.760000002</v>
      </c>
      <c r="N333" s="10">
        <v>2</v>
      </c>
      <c r="O333" s="10">
        <v>1</v>
      </c>
      <c r="P333" s="10">
        <v>0</v>
      </c>
      <c r="Q333" s="17">
        <v>94.1</v>
      </c>
      <c r="R333" s="10">
        <v>3</v>
      </c>
      <c r="S333" s="18">
        <v>73892472.530000001</v>
      </c>
      <c r="T333" s="19">
        <v>-142460031.15000001</v>
      </c>
      <c r="U333" s="20">
        <v>1.3400491096100751</v>
      </c>
      <c r="V333" s="20">
        <v>1.2076259966972267</v>
      </c>
      <c r="W333" s="20">
        <v>0.73964815525790684</v>
      </c>
      <c r="X333" s="21">
        <v>163351873.88999993</v>
      </c>
      <c r="Y333" s="22">
        <v>5061701.4200000763</v>
      </c>
      <c r="Z333" s="23">
        <v>2</v>
      </c>
      <c r="AA333" s="23">
        <v>0</v>
      </c>
      <c r="AB333" s="23">
        <v>0</v>
      </c>
      <c r="AC333" s="24" t="s">
        <v>30</v>
      </c>
      <c r="AD333" s="23">
        <v>2</v>
      </c>
      <c r="AE333" s="25">
        <v>96854962.710000038</v>
      </c>
      <c r="AF333" s="26">
        <v>-119497540.96999997</v>
      </c>
      <c r="AG333" s="27">
        <v>22962490.179999996</v>
      </c>
    </row>
    <row r="334" spans="1:33" hidden="1">
      <c r="A334" s="10">
        <v>332</v>
      </c>
      <c r="B334" s="10">
        <v>5</v>
      </c>
      <c r="C334" s="11" t="s">
        <v>860</v>
      </c>
      <c r="D334" s="12" t="s">
        <v>864</v>
      </c>
      <c r="E334" s="11" t="s">
        <v>865</v>
      </c>
      <c r="F334" s="11" t="s">
        <v>93</v>
      </c>
      <c r="G334" s="10" t="s">
        <v>866</v>
      </c>
      <c r="H334" s="13" t="s">
        <v>95</v>
      </c>
      <c r="I334" s="14">
        <v>1.75</v>
      </c>
      <c r="J334" s="14">
        <v>1.6</v>
      </c>
      <c r="K334" s="14">
        <v>1.06</v>
      </c>
      <c r="L334" s="15">
        <v>71220738.379999995</v>
      </c>
      <c r="M334" s="16">
        <v>3626333.27</v>
      </c>
      <c r="N334" s="10">
        <v>0</v>
      </c>
      <c r="O334" s="10">
        <v>0</v>
      </c>
      <c r="P334" s="10">
        <v>0</v>
      </c>
      <c r="Q334" s="17" t="s">
        <v>30</v>
      </c>
      <c r="R334" s="10">
        <v>0</v>
      </c>
      <c r="S334" s="18">
        <v>26767258.16</v>
      </c>
      <c r="T334" s="19">
        <v>4673068.38</v>
      </c>
      <c r="U334" s="20">
        <v>1.8062437550014272</v>
      </c>
      <c r="V334" s="20">
        <v>1.6610981477598845</v>
      </c>
      <c r="W334" s="20">
        <v>1.1213232641915072</v>
      </c>
      <c r="X334" s="21">
        <v>76688919.730000004</v>
      </c>
      <c r="Y334" s="22">
        <v>9094514.6200000048</v>
      </c>
      <c r="Z334" s="23">
        <v>0</v>
      </c>
      <c r="AA334" s="23">
        <v>0</v>
      </c>
      <c r="AB334" s="23">
        <v>0</v>
      </c>
      <c r="AC334" s="24" t="s">
        <v>30</v>
      </c>
      <c r="AD334" s="23">
        <v>0</v>
      </c>
      <c r="AE334" s="25">
        <v>32235439.51000005</v>
      </c>
      <c r="AF334" s="26">
        <v>10141249.730000004</v>
      </c>
      <c r="AG334" s="27">
        <v>5468181.3500000006</v>
      </c>
    </row>
    <row r="335" spans="1:33" hidden="1">
      <c r="A335" s="10">
        <v>333</v>
      </c>
      <c r="B335" s="10">
        <v>5</v>
      </c>
      <c r="C335" s="11" t="s">
        <v>860</v>
      </c>
      <c r="D335" s="12" t="s">
        <v>867</v>
      </c>
      <c r="E335" s="11" t="s">
        <v>868</v>
      </c>
      <c r="F335" s="11" t="s">
        <v>33</v>
      </c>
      <c r="G335" s="10" t="s">
        <v>121</v>
      </c>
      <c r="H335" s="13" t="s">
        <v>50</v>
      </c>
      <c r="I335" s="14">
        <v>1.1200000000000001</v>
      </c>
      <c r="J335" s="14">
        <v>0.97</v>
      </c>
      <c r="K335" s="14">
        <v>0.67</v>
      </c>
      <c r="L335" s="15">
        <v>4994522.93</v>
      </c>
      <c r="M335" s="16">
        <v>2006912.73</v>
      </c>
      <c r="N335" s="10">
        <v>3</v>
      </c>
      <c r="O335" s="10">
        <v>0</v>
      </c>
      <c r="P335" s="10">
        <v>0</v>
      </c>
      <c r="Q335" s="17" t="s">
        <v>30</v>
      </c>
      <c r="R335" s="10">
        <v>3</v>
      </c>
      <c r="S335" s="18">
        <v>14367849.630000001</v>
      </c>
      <c r="T335" s="19">
        <v>-14502804.890000001</v>
      </c>
      <c r="U335" s="20">
        <v>1.1773311314101369</v>
      </c>
      <c r="V335" s="20">
        <v>1.0314751008558984</v>
      </c>
      <c r="W335" s="20">
        <v>0.72905620621733147</v>
      </c>
      <c r="X335" s="21">
        <v>7516405.9299999997</v>
      </c>
      <c r="Y335" s="22">
        <v>4528795.7299999893</v>
      </c>
      <c r="Z335" s="23">
        <v>2</v>
      </c>
      <c r="AA335" s="23">
        <v>0</v>
      </c>
      <c r="AB335" s="23">
        <v>0</v>
      </c>
      <c r="AC335" s="24" t="s">
        <v>30</v>
      </c>
      <c r="AD335" s="23">
        <v>2</v>
      </c>
      <c r="AE335" s="25">
        <v>16889732.629999995</v>
      </c>
      <c r="AF335" s="26">
        <v>-11980921.890000001</v>
      </c>
      <c r="AG335" s="27">
        <v>2521883.0000000005</v>
      </c>
    </row>
    <row r="336" spans="1:33" hidden="1">
      <c r="A336" s="10">
        <v>334</v>
      </c>
      <c r="B336" s="10">
        <v>5</v>
      </c>
      <c r="C336" s="11" t="s">
        <v>860</v>
      </c>
      <c r="D336" s="12" t="s">
        <v>869</v>
      </c>
      <c r="E336" s="11" t="s">
        <v>870</v>
      </c>
      <c r="F336" s="11" t="s">
        <v>33</v>
      </c>
      <c r="G336" s="10" t="s">
        <v>397</v>
      </c>
      <c r="H336" s="13" t="s">
        <v>35</v>
      </c>
      <c r="I336" s="14">
        <v>2.15</v>
      </c>
      <c r="J336" s="14">
        <v>1.87</v>
      </c>
      <c r="K336" s="14">
        <v>1.45</v>
      </c>
      <c r="L336" s="15">
        <v>39404682.310000002</v>
      </c>
      <c r="M336" s="16">
        <v>17350321.050000001</v>
      </c>
      <c r="N336" s="10">
        <v>0</v>
      </c>
      <c r="O336" s="10">
        <v>0</v>
      </c>
      <c r="P336" s="10">
        <v>0</v>
      </c>
      <c r="Q336" s="17" t="s">
        <v>30</v>
      </c>
      <c r="R336" s="10">
        <v>0</v>
      </c>
      <c r="S336" s="18">
        <v>19294539.34</v>
      </c>
      <c r="T336" s="19">
        <v>15600963.85</v>
      </c>
      <c r="U336" s="20">
        <v>2.2240404169705426</v>
      </c>
      <c r="V336" s="20">
        <v>1.9508938983102122</v>
      </c>
      <c r="W336" s="20">
        <v>1.5317656053760342</v>
      </c>
      <c r="X336" s="21">
        <v>42088362.859999999</v>
      </c>
      <c r="Y336" s="22">
        <v>20034001.600000024</v>
      </c>
      <c r="Z336" s="23">
        <v>0</v>
      </c>
      <c r="AA336" s="23">
        <v>0</v>
      </c>
      <c r="AB336" s="23">
        <v>0</v>
      </c>
      <c r="AC336" s="24" t="s">
        <v>30</v>
      </c>
      <c r="AD336" s="23">
        <v>0</v>
      </c>
      <c r="AE336" s="25">
        <v>21978219.890000015</v>
      </c>
      <c r="AF336" s="26">
        <v>18284644.399999999</v>
      </c>
      <c r="AG336" s="27">
        <v>2683680.5499999998</v>
      </c>
    </row>
    <row r="337" spans="1:33" hidden="1">
      <c r="A337" s="10">
        <v>335</v>
      </c>
      <c r="B337" s="10">
        <v>5</v>
      </c>
      <c r="C337" s="11" t="s">
        <v>860</v>
      </c>
      <c r="D337" s="12" t="s">
        <v>871</v>
      </c>
      <c r="E337" s="11" t="s">
        <v>872</v>
      </c>
      <c r="F337" s="11" t="s">
        <v>33</v>
      </c>
      <c r="G337" s="10" t="s">
        <v>106</v>
      </c>
      <c r="H337" s="13" t="s">
        <v>50</v>
      </c>
      <c r="I337" s="14">
        <v>2.04</v>
      </c>
      <c r="J337" s="14">
        <v>1.8</v>
      </c>
      <c r="K337" s="14">
        <v>1.23</v>
      </c>
      <c r="L337" s="15">
        <v>27442078.109999999</v>
      </c>
      <c r="M337" s="16">
        <v>63342187.039999999</v>
      </c>
      <c r="N337" s="10">
        <v>0</v>
      </c>
      <c r="O337" s="10">
        <v>0</v>
      </c>
      <c r="P337" s="10">
        <v>0</v>
      </c>
      <c r="Q337" s="17" t="s">
        <v>30</v>
      </c>
      <c r="R337" s="10">
        <v>0</v>
      </c>
      <c r="S337" s="18">
        <v>6792903.0499999998</v>
      </c>
      <c r="T337" s="19">
        <v>6102618.2199999997</v>
      </c>
      <c r="U337" s="20">
        <v>2.087445921504445</v>
      </c>
      <c r="V337" s="20">
        <v>1.8498432726665901</v>
      </c>
      <c r="W337" s="20">
        <v>1.2774299305793564</v>
      </c>
      <c r="X337" s="21">
        <v>28648210.509999994</v>
      </c>
      <c r="Y337" s="22">
        <v>64548319.439999998</v>
      </c>
      <c r="Z337" s="23">
        <v>0</v>
      </c>
      <c r="AA337" s="23">
        <v>0</v>
      </c>
      <c r="AB337" s="23">
        <v>0</v>
      </c>
      <c r="AC337" s="24" t="s">
        <v>30</v>
      </c>
      <c r="AD337" s="23">
        <v>0</v>
      </c>
      <c r="AE337" s="25">
        <v>7999035.4499999881</v>
      </c>
      <c r="AF337" s="26">
        <v>7308750.620000001</v>
      </c>
      <c r="AG337" s="27">
        <v>1206132.4000000001</v>
      </c>
    </row>
    <row r="338" spans="1:33" hidden="1">
      <c r="A338" s="10">
        <v>336</v>
      </c>
      <c r="B338" s="10">
        <v>5</v>
      </c>
      <c r="C338" s="11" t="s">
        <v>860</v>
      </c>
      <c r="D338" s="12" t="s">
        <v>873</v>
      </c>
      <c r="E338" s="11" t="s">
        <v>874</v>
      </c>
      <c r="F338" s="11" t="s">
        <v>33</v>
      </c>
      <c r="G338" s="10" t="s">
        <v>616</v>
      </c>
      <c r="H338" s="13" t="s">
        <v>50</v>
      </c>
      <c r="I338" s="14">
        <v>2.7</v>
      </c>
      <c r="J338" s="14">
        <v>2.4900000000000002</v>
      </c>
      <c r="K338" s="14">
        <v>1.93</v>
      </c>
      <c r="L338" s="15">
        <v>37501692.280000001</v>
      </c>
      <c r="M338" s="16">
        <v>-2778184.71</v>
      </c>
      <c r="N338" s="10">
        <v>0</v>
      </c>
      <c r="O338" s="10">
        <v>1</v>
      </c>
      <c r="P338" s="10">
        <v>0</v>
      </c>
      <c r="Q338" s="17">
        <v>161.9</v>
      </c>
      <c r="R338" s="10">
        <v>1</v>
      </c>
      <c r="S338" s="18">
        <v>4919637.28</v>
      </c>
      <c r="T338" s="19">
        <v>20397021.539999999</v>
      </c>
      <c r="U338" s="20">
        <v>2.7614161969302167</v>
      </c>
      <c r="V338" s="20">
        <v>2.5449722129185925</v>
      </c>
      <c r="W338" s="20">
        <v>1.9852883794194756</v>
      </c>
      <c r="X338" s="21">
        <v>38818920.549999997</v>
      </c>
      <c r="Y338" s="22">
        <v>-1460956.4399999976</v>
      </c>
      <c r="Z338" s="23">
        <v>0</v>
      </c>
      <c r="AA338" s="23">
        <v>1</v>
      </c>
      <c r="AB338" s="23">
        <v>0</v>
      </c>
      <c r="AC338" s="24">
        <v>318.8</v>
      </c>
      <c r="AD338" s="23">
        <v>1</v>
      </c>
      <c r="AE338" s="25">
        <v>6236865.5500000119</v>
      </c>
      <c r="AF338" s="26">
        <v>21714249.809999999</v>
      </c>
      <c r="AG338" s="27">
        <v>1317228.2700000003</v>
      </c>
    </row>
    <row r="339" spans="1:33" hidden="1">
      <c r="A339" s="10">
        <v>337</v>
      </c>
      <c r="B339" s="10">
        <v>5</v>
      </c>
      <c r="C339" s="11" t="s">
        <v>860</v>
      </c>
      <c r="D339" s="12" t="s">
        <v>875</v>
      </c>
      <c r="E339" s="11" t="s">
        <v>876</v>
      </c>
      <c r="F339" s="11" t="s">
        <v>33</v>
      </c>
      <c r="G339" s="10" t="s">
        <v>78</v>
      </c>
      <c r="H339" s="13" t="s">
        <v>50</v>
      </c>
      <c r="I339" s="14">
        <v>3.2</v>
      </c>
      <c r="J339" s="14">
        <v>2.86</v>
      </c>
      <c r="K339" s="14">
        <v>2.38</v>
      </c>
      <c r="L339" s="15">
        <v>43082410.460000001</v>
      </c>
      <c r="M339" s="16">
        <v>12057531.810000001</v>
      </c>
      <c r="N339" s="10">
        <v>0</v>
      </c>
      <c r="O339" s="10">
        <v>0</v>
      </c>
      <c r="P339" s="10">
        <v>0</v>
      </c>
      <c r="Q339" s="17" t="s">
        <v>30</v>
      </c>
      <c r="R339" s="10">
        <v>0</v>
      </c>
      <c r="S339" s="18">
        <v>18709938.620000001</v>
      </c>
      <c r="T339" s="19">
        <v>26992713.93</v>
      </c>
      <c r="U339" s="20">
        <v>3.263662134910601</v>
      </c>
      <c r="V339" s="20">
        <v>2.92400348160528</v>
      </c>
      <c r="W339" s="20">
        <v>2.4407373349900126</v>
      </c>
      <c r="X339" s="21">
        <v>44258766.780000001</v>
      </c>
      <c r="Y339" s="22">
        <v>13233888.129999995</v>
      </c>
      <c r="Z339" s="23">
        <v>0</v>
      </c>
      <c r="AA339" s="23">
        <v>0</v>
      </c>
      <c r="AB339" s="23">
        <v>0</v>
      </c>
      <c r="AC339" s="24" t="s">
        <v>30</v>
      </c>
      <c r="AD339" s="23">
        <v>0</v>
      </c>
      <c r="AE339" s="25">
        <v>19886294.939999998</v>
      </c>
      <c r="AF339" s="26">
        <v>28169070.249999996</v>
      </c>
      <c r="AG339" s="27">
        <v>1176356.32</v>
      </c>
    </row>
    <row r="340" spans="1:33" hidden="1">
      <c r="A340" s="10">
        <v>338</v>
      </c>
      <c r="B340" s="10">
        <v>5</v>
      </c>
      <c r="C340" s="11" t="s">
        <v>860</v>
      </c>
      <c r="D340" s="12" t="s">
        <v>877</v>
      </c>
      <c r="E340" s="11" t="s">
        <v>878</v>
      </c>
      <c r="F340" s="11" t="s">
        <v>33</v>
      </c>
      <c r="G340" s="10" t="s">
        <v>879</v>
      </c>
      <c r="H340" s="13" t="s">
        <v>50</v>
      </c>
      <c r="I340" s="14">
        <v>5.22</v>
      </c>
      <c r="J340" s="14">
        <v>4.82</v>
      </c>
      <c r="K340" s="14">
        <v>4.13</v>
      </c>
      <c r="L340" s="15">
        <v>88971525.390000001</v>
      </c>
      <c r="M340" s="16">
        <v>-2583967.17</v>
      </c>
      <c r="N340" s="10">
        <v>0</v>
      </c>
      <c r="O340" s="10">
        <v>1</v>
      </c>
      <c r="P340" s="10">
        <v>0</v>
      </c>
      <c r="Q340" s="17">
        <v>413.1</v>
      </c>
      <c r="R340" s="10">
        <v>1</v>
      </c>
      <c r="S340" s="18">
        <v>12705117.41</v>
      </c>
      <c r="T340" s="19">
        <v>65988641.210000001</v>
      </c>
      <c r="U340" s="20">
        <v>5.2802885407414433</v>
      </c>
      <c r="V340" s="20">
        <v>4.8837846796611482</v>
      </c>
      <c r="W340" s="20">
        <v>4.1899197896973943</v>
      </c>
      <c r="X340" s="21">
        <v>90220281.620000005</v>
      </c>
      <c r="Y340" s="22">
        <v>-1335210.9399999976</v>
      </c>
      <c r="Z340" s="23">
        <v>0</v>
      </c>
      <c r="AA340" s="23">
        <v>1</v>
      </c>
      <c r="AB340" s="23">
        <v>0</v>
      </c>
      <c r="AC340" s="24">
        <v>810.8</v>
      </c>
      <c r="AD340" s="23">
        <v>1</v>
      </c>
      <c r="AE340" s="25">
        <v>13953873.639999986</v>
      </c>
      <c r="AF340" s="26">
        <v>67237397.440000013</v>
      </c>
      <c r="AG340" s="27">
        <v>1248756.2300000002</v>
      </c>
    </row>
    <row r="341" spans="1:33" hidden="1">
      <c r="A341" s="10">
        <v>339</v>
      </c>
      <c r="B341" s="10">
        <v>5</v>
      </c>
      <c r="C341" s="11" t="s">
        <v>860</v>
      </c>
      <c r="D341" s="12" t="s">
        <v>880</v>
      </c>
      <c r="E341" s="11" t="s">
        <v>881</v>
      </c>
      <c r="F341" s="11" t="s">
        <v>33</v>
      </c>
      <c r="G341" s="10" t="s">
        <v>882</v>
      </c>
      <c r="H341" s="13" t="s">
        <v>46</v>
      </c>
      <c r="I341" s="14">
        <v>0.91</v>
      </c>
      <c r="J341" s="14">
        <v>0.74</v>
      </c>
      <c r="K341" s="14">
        <v>0.53</v>
      </c>
      <c r="L341" s="15">
        <v>-7955486.1900000004</v>
      </c>
      <c r="M341" s="16">
        <v>-10706252.99</v>
      </c>
      <c r="N341" s="10">
        <v>3</v>
      </c>
      <c r="O341" s="10">
        <v>2</v>
      </c>
      <c r="P341" s="10">
        <v>2</v>
      </c>
      <c r="Q341" s="17" t="s">
        <v>30</v>
      </c>
      <c r="R341" s="10">
        <v>7</v>
      </c>
      <c r="S341" s="18">
        <v>-12259394.369999999</v>
      </c>
      <c r="T341" s="19">
        <v>-43508117.590000004</v>
      </c>
      <c r="U341" s="20">
        <v>0.94835473558756522</v>
      </c>
      <c r="V341" s="20">
        <v>0.77801065178877638</v>
      </c>
      <c r="W341" s="20">
        <v>0.5668222253248828</v>
      </c>
      <c r="X341" s="21">
        <v>-4812499.5900000036</v>
      </c>
      <c r="Y341" s="22">
        <v>-7563266.3899999857</v>
      </c>
      <c r="Z341" s="23">
        <v>3</v>
      </c>
      <c r="AA341" s="23">
        <v>2</v>
      </c>
      <c r="AB341" s="23">
        <v>2</v>
      </c>
      <c r="AC341" s="24" t="s">
        <v>30</v>
      </c>
      <c r="AD341" s="23">
        <v>7</v>
      </c>
      <c r="AE341" s="25">
        <v>-9116407.7699999809</v>
      </c>
      <c r="AF341" s="26">
        <v>-40365130.990000002</v>
      </c>
      <c r="AG341" s="27">
        <v>3142986.6</v>
      </c>
    </row>
    <row r="342" spans="1:33" hidden="1">
      <c r="A342" s="10">
        <v>340</v>
      </c>
      <c r="B342" s="10">
        <v>5</v>
      </c>
      <c r="C342" s="11" t="s">
        <v>860</v>
      </c>
      <c r="D342" s="12" t="s">
        <v>883</v>
      </c>
      <c r="E342" s="11" t="s">
        <v>884</v>
      </c>
      <c r="F342" s="11" t="s">
        <v>33</v>
      </c>
      <c r="G342" s="10" t="s">
        <v>49</v>
      </c>
      <c r="H342" s="13" t="s">
        <v>42</v>
      </c>
      <c r="I342" s="14">
        <v>2.44</v>
      </c>
      <c r="J342" s="14">
        <v>2.29</v>
      </c>
      <c r="K342" s="14">
        <v>1.73</v>
      </c>
      <c r="L342" s="15">
        <v>26319041.870000001</v>
      </c>
      <c r="M342" s="16">
        <v>-5466353.4800000004</v>
      </c>
      <c r="N342" s="10">
        <v>0</v>
      </c>
      <c r="O342" s="10">
        <v>1</v>
      </c>
      <c r="P342" s="10">
        <v>0</v>
      </c>
      <c r="Q342" s="17">
        <v>57.7</v>
      </c>
      <c r="R342" s="10">
        <v>1</v>
      </c>
      <c r="S342" s="18">
        <v>-518823.07</v>
      </c>
      <c r="T342" s="19">
        <v>13315682.039999999</v>
      </c>
      <c r="U342" s="20">
        <v>2.4931566148495166</v>
      </c>
      <c r="V342" s="20">
        <v>2.3474684044401264</v>
      </c>
      <c r="W342" s="20">
        <v>1.783463745358566</v>
      </c>
      <c r="X342" s="21">
        <v>27348920.039999999</v>
      </c>
      <c r="Y342" s="22">
        <v>-4436475.3100000024</v>
      </c>
      <c r="Z342" s="23">
        <v>0</v>
      </c>
      <c r="AA342" s="23">
        <v>1</v>
      </c>
      <c r="AB342" s="23">
        <v>0</v>
      </c>
      <c r="AC342" s="24">
        <v>73.900000000000006</v>
      </c>
      <c r="AD342" s="23">
        <v>1</v>
      </c>
      <c r="AE342" s="25">
        <v>511055.10000000894</v>
      </c>
      <c r="AF342" s="26">
        <v>14345560.210000001</v>
      </c>
      <c r="AG342" s="27">
        <v>1029878.1699999999</v>
      </c>
    </row>
    <row r="343" spans="1:33" hidden="1">
      <c r="A343" s="10">
        <v>341</v>
      </c>
      <c r="B343" s="10">
        <v>6</v>
      </c>
      <c r="C343" s="11" t="s">
        <v>885</v>
      </c>
      <c r="D343" s="12" t="s">
        <v>886</v>
      </c>
      <c r="E343" s="11" t="s">
        <v>887</v>
      </c>
      <c r="F343" s="11" t="s">
        <v>27</v>
      </c>
      <c r="G343" s="10" t="s">
        <v>888</v>
      </c>
      <c r="H343" s="13" t="s">
        <v>29</v>
      </c>
      <c r="I343" s="14">
        <v>1.59</v>
      </c>
      <c r="J343" s="14">
        <v>1.39</v>
      </c>
      <c r="K343" s="14">
        <v>0.86</v>
      </c>
      <c r="L343" s="15">
        <v>239682065.38999999</v>
      </c>
      <c r="M343" s="16">
        <v>-50269208.340000004</v>
      </c>
      <c r="N343" s="10">
        <v>0</v>
      </c>
      <c r="O343" s="10">
        <v>1</v>
      </c>
      <c r="P343" s="10">
        <v>0</v>
      </c>
      <c r="Q343" s="17">
        <v>57.2</v>
      </c>
      <c r="R343" s="10">
        <v>1</v>
      </c>
      <c r="S343" s="18">
        <v>40463226.159999996</v>
      </c>
      <c r="T343" s="19">
        <v>-59383241.590000004</v>
      </c>
      <c r="U343" s="20">
        <v>1.6488040986519188</v>
      </c>
      <c r="V343" s="20">
        <v>1.4553965893833194</v>
      </c>
      <c r="W343" s="20">
        <v>0.91870430958476113</v>
      </c>
      <c r="X343" s="21">
        <v>265764762.35000002</v>
      </c>
      <c r="Y343" s="22">
        <v>-24186511.380000114</v>
      </c>
      <c r="Z343" s="23">
        <v>0</v>
      </c>
      <c r="AA343" s="23">
        <v>1</v>
      </c>
      <c r="AB343" s="23">
        <v>0</v>
      </c>
      <c r="AC343" s="24">
        <v>131.80000000000001</v>
      </c>
      <c r="AD343" s="23">
        <v>1</v>
      </c>
      <c r="AE343" s="25">
        <v>66545923.119999886</v>
      </c>
      <c r="AF343" s="26">
        <v>-33300544.629999995</v>
      </c>
      <c r="AG343" s="27">
        <v>26082696.960000005</v>
      </c>
    </row>
    <row r="344" spans="1:33" hidden="1">
      <c r="A344" s="10">
        <v>342</v>
      </c>
      <c r="B344" s="10">
        <v>6</v>
      </c>
      <c r="C344" s="11" t="s">
        <v>885</v>
      </c>
      <c r="D344" s="12" t="s">
        <v>889</v>
      </c>
      <c r="E344" s="11" t="s">
        <v>890</v>
      </c>
      <c r="F344" s="11" t="s">
        <v>33</v>
      </c>
      <c r="G344" s="10" t="s">
        <v>41</v>
      </c>
      <c r="H344" s="13" t="s">
        <v>79</v>
      </c>
      <c r="I344" s="14">
        <v>2.8</v>
      </c>
      <c r="J344" s="14">
        <v>2.37</v>
      </c>
      <c r="K344" s="14">
        <v>1.98</v>
      </c>
      <c r="L344" s="15">
        <v>24775240.93</v>
      </c>
      <c r="M344" s="16">
        <v>10391293.550000001</v>
      </c>
      <c r="N344" s="10">
        <v>0</v>
      </c>
      <c r="O344" s="10">
        <v>0</v>
      </c>
      <c r="P344" s="10">
        <v>0</v>
      </c>
      <c r="Q344" s="17" t="s">
        <v>30</v>
      </c>
      <c r="R344" s="10">
        <v>0</v>
      </c>
      <c r="S344" s="18">
        <v>17262068.949999999</v>
      </c>
      <c r="T344" s="19">
        <v>13492377.060000001</v>
      </c>
      <c r="U344" s="20">
        <v>2.8510905228600438</v>
      </c>
      <c r="V344" s="20">
        <v>2.4274096177576512</v>
      </c>
      <c r="W344" s="20">
        <v>2.0336500026813651</v>
      </c>
      <c r="X344" s="21">
        <v>25549996.439999998</v>
      </c>
      <c r="Y344" s="22">
        <v>11166049.060000002</v>
      </c>
      <c r="Z344" s="23">
        <v>0</v>
      </c>
      <c r="AA344" s="23">
        <v>0</v>
      </c>
      <c r="AB344" s="23">
        <v>0</v>
      </c>
      <c r="AC344" s="24" t="s">
        <v>30</v>
      </c>
      <c r="AD344" s="23">
        <v>0</v>
      </c>
      <c r="AE344" s="25">
        <v>18036824.459999993</v>
      </c>
      <c r="AF344" s="26">
        <v>14267132.570000002</v>
      </c>
      <c r="AG344" s="27">
        <v>774755.51</v>
      </c>
    </row>
    <row r="345" spans="1:33" hidden="1">
      <c r="A345" s="10">
        <v>343</v>
      </c>
      <c r="B345" s="10">
        <v>6</v>
      </c>
      <c r="C345" s="11" t="s">
        <v>885</v>
      </c>
      <c r="D345" s="12" t="s">
        <v>891</v>
      </c>
      <c r="E345" s="11" t="s">
        <v>892</v>
      </c>
      <c r="F345" s="11" t="s">
        <v>33</v>
      </c>
      <c r="G345" s="10" t="s">
        <v>41</v>
      </c>
      <c r="H345" s="13" t="s">
        <v>42</v>
      </c>
      <c r="I345" s="14">
        <v>3.88</v>
      </c>
      <c r="J345" s="14">
        <v>3.66</v>
      </c>
      <c r="K345" s="14">
        <v>3.35</v>
      </c>
      <c r="L345" s="15">
        <v>27609396.149999999</v>
      </c>
      <c r="M345" s="16">
        <v>17212254.66</v>
      </c>
      <c r="N345" s="10">
        <v>0</v>
      </c>
      <c r="O345" s="10">
        <v>0</v>
      </c>
      <c r="P345" s="10">
        <v>0</v>
      </c>
      <c r="Q345" s="17" t="s">
        <v>30</v>
      </c>
      <c r="R345" s="10">
        <v>0</v>
      </c>
      <c r="S345" s="18">
        <v>10993092.99</v>
      </c>
      <c r="T345" s="19">
        <v>22532683.350000001</v>
      </c>
      <c r="U345" s="20">
        <v>3.9157800728115726</v>
      </c>
      <c r="V345" s="20">
        <v>3.6930022155848854</v>
      </c>
      <c r="W345" s="20">
        <v>3.385310892034044</v>
      </c>
      <c r="X345" s="21">
        <v>27904689.949999996</v>
      </c>
      <c r="Y345" s="22">
        <v>17507548.459999993</v>
      </c>
      <c r="Z345" s="23">
        <v>0</v>
      </c>
      <c r="AA345" s="23">
        <v>0</v>
      </c>
      <c r="AB345" s="23">
        <v>0</v>
      </c>
      <c r="AC345" s="24" t="s">
        <v>30</v>
      </c>
      <c r="AD345" s="23">
        <v>0</v>
      </c>
      <c r="AE345" s="25">
        <v>11288386.789999992</v>
      </c>
      <c r="AF345" s="26">
        <v>22827977.149999999</v>
      </c>
      <c r="AG345" s="27">
        <v>295293.79999999993</v>
      </c>
    </row>
    <row r="346" spans="1:33" hidden="1">
      <c r="A346" s="10">
        <v>344</v>
      </c>
      <c r="B346" s="10">
        <v>6</v>
      </c>
      <c r="C346" s="11" t="s">
        <v>885</v>
      </c>
      <c r="D346" s="12" t="s">
        <v>893</v>
      </c>
      <c r="E346" s="11" t="s">
        <v>894</v>
      </c>
      <c r="F346" s="11" t="s">
        <v>33</v>
      </c>
      <c r="G346" s="10" t="s">
        <v>41</v>
      </c>
      <c r="H346" s="13" t="s">
        <v>42</v>
      </c>
      <c r="I346" s="14">
        <v>4.68</v>
      </c>
      <c r="J346" s="14">
        <v>4.37</v>
      </c>
      <c r="K346" s="14">
        <v>4.0199999999999996</v>
      </c>
      <c r="L346" s="15">
        <v>23221707.399999999</v>
      </c>
      <c r="M346" s="16">
        <v>13987751.9</v>
      </c>
      <c r="N346" s="10">
        <v>0</v>
      </c>
      <c r="O346" s="10">
        <v>0</v>
      </c>
      <c r="P346" s="10">
        <v>0</v>
      </c>
      <c r="Q346" s="17" t="s">
        <v>30</v>
      </c>
      <c r="R346" s="10">
        <v>0</v>
      </c>
      <c r="S346" s="18">
        <v>11381137.890000001</v>
      </c>
      <c r="T346" s="19">
        <v>19041595.539999999</v>
      </c>
      <c r="U346" s="20">
        <v>4.7564949093098408</v>
      </c>
      <c r="V346" s="20">
        <v>4.4495340792498617</v>
      </c>
      <c r="W346" s="20">
        <v>4.0940522863792586</v>
      </c>
      <c r="X346" s="21">
        <v>23704043.760000002</v>
      </c>
      <c r="Y346" s="22">
        <v>14470088.25999999</v>
      </c>
      <c r="Z346" s="23">
        <v>0</v>
      </c>
      <c r="AA346" s="23">
        <v>0</v>
      </c>
      <c r="AB346" s="23">
        <v>0</v>
      </c>
      <c r="AC346" s="24" t="s">
        <v>30</v>
      </c>
      <c r="AD346" s="23">
        <v>0</v>
      </c>
      <c r="AE346" s="25">
        <v>11863474.25</v>
      </c>
      <c r="AF346" s="26">
        <v>19523931.900000002</v>
      </c>
      <c r="AG346" s="27">
        <v>482336.36</v>
      </c>
    </row>
    <row r="347" spans="1:33" hidden="1">
      <c r="A347" s="10">
        <v>345</v>
      </c>
      <c r="B347" s="10">
        <v>6</v>
      </c>
      <c r="C347" s="11" t="s">
        <v>885</v>
      </c>
      <c r="D347" s="12" t="s">
        <v>895</v>
      </c>
      <c r="E347" s="11" t="s">
        <v>896</v>
      </c>
      <c r="F347" s="11" t="s">
        <v>33</v>
      </c>
      <c r="G347" s="10" t="s">
        <v>518</v>
      </c>
      <c r="H347" s="13" t="s">
        <v>42</v>
      </c>
      <c r="I347" s="14">
        <v>3.26</v>
      </c>
      <c r="J347" s="14">
        <v>3.04</v>
      </c>
      <c r="K347" s="14">
        <v>2.98</v>
      </c>
      <c r="L347" s="15">
        <v>24466852.190000001</v>
      </c>
      <c r="M347" s="16">
        <v>1466823.53</v>
      </c>
      <c r="N347" s="10">
        <v>0</v>
      </c>
      <c r="O347" s="10">
        <v>0</v>
      </c>
      <c r="P347" s="10">
        <v>0</v>
      </c>
      <c r="Q347" s="17" t="s">
        <v>30</v>
      </c>
      <c r="R347" s="10">
        <v>0</v>
      </c>
      <c r="S347" s="18">
        <v>4986511.17</v>
      </c>
      <c r="T347" s="19">
        <v>21419656.82</v>
      </c>
      <c r="U347" s="20">
        <v>3.2967021417812123</v>
      </c>
      <c r="V347" s="20">
        <v>3.0775228994360866</v>
      </c>
      <c r="W347" s="20">
        <v>3.0152790378409482</v>
      </c>
      <c r="X347" s="21">
        <v>24868250.100000001</v>
      </c>
      <c r="Y347" s="22">
        <v>1868221.4399999976</v>
      </c>
      <c r="Z347" s="23">
        <v>0</v>
      </c>
      <c r="AA347" s="23">
        <v>0</v>
      </c>
      <c r="AB347" s="23">
        <v>0</v>
      </c>
      <c r="AC347" s="24" t="s">
        <v>30</v>
      </c>
      <c r="AD347" s="23">
        <v>0</v>
      </c>
      <c r="AE347" s="25">
        <v>5387909.0799999982</v>
      </c>
      <c r="AF347" s="26">
        <v>21821054.730000004</v>
      </c>
      <c r="AG347" s="27">
        <v>401397.91</v>
      </c>
    </row>
    <row r="348" spans="1:33" hidden="1">
      <c r="A348" s="10">
        <v>346</v>
      </c>
      <c r="B348" s="10">
        <v>6</v>
      </c>
      <c r="C348" s="11" t="s">
        <v>885</v>
      </c>
      <c r="D348" s="12" t="s">
        <v>897</v>
      </c>
      <c r="E348" s="11" t="s">
        <v>898</v>
      </c>
      <c r="F348" s="11" t="s">
        <v>33</v>
      </c>
      <c r="G348" s="10" t="s">
        <v>899</v>
      </c>
      <c r="H348" s="13" t="s">
        <v>50</v>
      </c>
      <c r="I348" s="14">
        <v>2.8</v>
      </c>
      <c r="J348" s="14">
        <v>2.59</v>
      </c>
      <c r="K348" s="14">
        <v>2.29</v>
      </c>
      <c r="L348" s="15">
        <v>19637322.780000001</v>
      </c>
      <c r="M348" s="16">
        <v>2550450.81</v>
      </c>
      <c r="N348" s="10">
        <v>0</v>
      </c>
      <c r="O348" s="10">
        <v>0</v>
      </c>
      <c r="P348" s="10">
        <v>0</v>
      </c>
      <c r="Q348" s="17" t="s">
        <v>30</v>
      </c>
      <c r="R348" s="10">
        <v>0</v>
      </c>
      <c r="S348" s="18">
        <v>4104318.81</v>
      </c>
      <c r="T348" s="19">
        <v>14087061.109999999</v>
      </c>
      <c r="U348" s="20">
        <v>2.8739043108626312</v>
      </c>
      <c r="V348" s="20">
        <v>2.6612609146269239</v>
      </c>
      <c r="W348" s="20">
        <v>2.3652773467151111</v>
      </c>
      <c r="X348" s="21">
        <v>20448501.560000002</v>
      </c>
      <c r="Y348" s="22">
        <v>3361629.5900000036</v>
      </c>
      <c r="Z348" s="23">
        <v>0</v>
      </c>
      <c r="AA348" s="23">
        <v>0</v>
      </c>
      <c r="AB348" s="23">
        <v>0</v>
      </c>
      <c r="AC348" s="24" t="s">
        <v>30</v>
      </c>
      <c r="AD348" s="23">
        <v>0</v>
      </c>
      <c r="AE348" s="25">
        <v>4915497.5900000036</v>
      </c>
      <c r="AF348" s="26">
        <v>14898239.890000002</v>
      </c>
      <c r="AG348" s="27">
        <v>811178.77999999991</v>
      </c>
    </row>
    <row r="349" spans="1:33" hidden="1">
      <c r="A349" s="10">
        <v>347</v>
      </c>
      <c r="B349" s="10">
        <v>6</v>
      </c>
      <c r="C349" s="11" t="s">
        <v>885</v>
      </c>
      <c r="D349" s="12" t="s">
        <v>900</v>
      </c>
      <c r="E349" s="11" t="s">
        <v>901</v>
      </c>
      <c r="F349" s="11" t="s">
        <v>33</v>
      </c>
      <c r="G349" s="10" t="s">
        <v>142</v>
      </c>
      <c r="H349" s="13" t="s">
        <v>79</v>
      </c>
      <c r="I349" s="14">
        <v>1.2</v>
      </c>
      <c r="J349" s="14">
        <v>1.03</v>
      </c>
      <c r="K349" s="14">
        <v>0.71</v>
      </c>
      <c r="L349" s="15">
        <v>3698393.86</v>
      </c>
      <c r="M349" s="16">
        <v>12898344.57</v>
      </c>
      <c r="N349" s="10">
        <v>2</v>
      </c>
      <c r="O349" s="10">
        <v>0</v>
      </c>
      <c r="P349" s="10">
        <v>0</v>
      </c>
      <c r="Q349" s="17" t="s">
        <v>30</v>
      </c>
      <c r="R349" s="10">
        <v>2</v>
      </c>
      <c r="S349" s="18">
        <v>8389210.5600000005</v>
      </c>
      <c r="T349" s="19">
        <v>-5505499.8899999997</v>
      </c>
      <c r="U349" s="20">
        <v>1.2193659016012903</v>
      </c>
      <c r="V349" s="20">
        <v>1.0516936014965266</v>
      </c>
      <c r="W349" s="20">
        <v>0.7323926406773501</v>
      </c>
      <c r="X349" s="21">
        <v>4146060.1899999976</v>
      </c>
      <c r="Y349" s="22">
        <v>13346010.899999991</v>
      </c>
      <c r="Z349" s="23">
        <v>2</v>
      </c>
      <c r="AA349" s="23">
        <v>0</v>
      </c>
      <c r="AB349" s="23">
        <v>0</v>
      </c>
      <c r="AC349" s="24" t="s">
        <v>30</v>
      </c>
      <c r="AD349" s="23">
        <v>2</v>
      </c>
      <c r="AE349" s="25">
        <v>8836876.8900000006</v>
      </c>
      <c r="AF349" s="26">
        <v>-5057833.5599999987</v>
      </c>
      <c r="AG349" s="27">
        <v>447666.33</v>
      </c>
    </row>
    <row r="350" spans="1:33" hidden="1">
      <c r="A350" s="10">
        <v>348</v>
      </c>
      <c r="B350" s="10">
        <v>6</v>
      </c>
      <c r="C350" s="11" t="s">
        <v>885</v>
      </c>
      <c r="D350" s="12" t="s">
        <v>902</v>
      </c>
      <c r="E350" s="11" t="s">
        <v>903</v>
      </c>
      <c r="F350" s="11" t="s">
        <v>33</v>
      </c>
      <c r="G350" s="10" t="s">
        <v>616</v>
      </c>
      <c r="H350" s="13" t="s">
        <v>42</v>
      </c>
      <c r="I350" s="14">
        <v>2.4</v>
      </c>
      <c r="J350" s="14">
        <v>2.1800000000000002</v>
      </c>
      <c r="K350" s="14">
        <v>1.96</v>
      </c>
      <c r="L350" s="15">
        <v>17548465.079999998</v>
      </c>
      <c r="M350" s="16">
        <v>9498710.4700000007</v>
      </c>
      <c r="N350" s="10">
        <v>0</v>
      </c>
      <c r="O350" s="10">
        <v>0</v>
      </c>
      <c r="P350" s="10">
        <v>0</v>
      </c>
      <c r="Q350" s="17" t="s">
        <v>30</v>
      </c>
      <c r="R350" s="10">
        <v>0</v>
      </c>
      <c r="S350" s="18">
        <v>6190449.5300000003</v>
      </c>
      <c r="T350" s="19">
        <v>12056245.43</v>
      </c>
      <c r="U350" s="20">
        <v>2.4456634584593213</v>
      </c>
      <c r="V350" s="20">
        <v>2.2243718259864433</v>
      </c>
      <c r="W350" s="20">
        <v>2.0077592117939926</v>
      </c>
      <c r="X350" s="21">
        <v>18131592.270000003</v>
      </c>
      <c r="Y350" s="22">
        <v>10081837.659999996</v>
      </c>
      <c r="Z350" s="23">
        <v>0</v>
      </c>
      <c r="AA350" s="23">
        <v>0</v>
      </c>
      <c r="AB350" s="23">
        <v>0</v>
      </c>
      <c r="AC350" s="24" t="s">
        <v>30</v>
      </c>
      <c r="AD350" s="23">
        <v>0</v>
      </c>
      <c r="AE350" s="25">
        <v>6773576.7199999988</v>
      </c>
      <c r="AF350" s="26">
        <v>12639372.619999999</v>
      </c>
      <c r="AG350" s="27">
        <v>583127.19000000006</v>
      </c>
    </row>
    <row r="351" spans="1:33" hidden="1">
      <c r="A351" s="10">
        <v>349</v>
      </c>
      <c r="B351" s="10">
        <v>6</v>
      </c>
      <c r="C351" s="11" t="s">
        <v>885</v>
      </c>
      <c r="D351" s="12" t="s">
        <v>904</v>
      </c>
      <c r="E351" s="11" t="s">
        <v>905</v>
      </c>
      <c r="F351" s="11" t="s">
        <v>33</v>
      </c>
      <c r="G351" s="10" t="s">
        <v>106</v>
      </c>
      <c r="H351" s="13" t="s">
        <v>35</v>
      </c>
      <c r="I351" s="14">
        <v>1.25</v>
      </c>
      <c r="J351" s="14">
        <v>0.96</v>
      </c>
      <c r="K351" s="14">
        <v>0.82</v>
      </c>
      <c r="L351" s="15">
        <v>8510917.8399999999</v>
      </c>
      <c r="M351" s="16">
        <v>3086821.08</v>
      </c>
      <c r="N351" s="10">
        <v>2</v>
      </c>
      <c r="O351" s="10">
        <v>0</v>
      </c>
      <c r="P351" s="10">
        <v>0</v>
      </c>
      <c r="Q351" s="17" t="s">
        <v>30</v>
      </c>
      <c r="R351" s="10">
        <v>2</v>
      </c>
      <c r="S351" s="18">
        <v>5694839.7800000003</v>
      </c>
      <c r="T351" s="19">
        <v>-6145780.04</v>
      </c>
      <c r="U351" s="20">
        <v>1.2840423477989054</v>
      </c>
      <c r="V351" s="20">
        <v>0.99303518607209351</v>
      </c>
      <c r="W351" s="20">
        <v>0.84704095824746639</v>
      </c>
      <c r="X351" s="21">
        <v>9526566.6800000034</v>
      </c>
      <c r="Y351" s="22">
        <v>4102469.9199999869</v>
      </c>
      <c r="Z351" s="23">
        <v>2</v>
      </c>
      <c r="AA351" s="23">
        <v>0</v>
      </c>
      <c r="AB351" s="23">
        <v>0</v>
      </c>
      <c r="AC351" s="24" t="s">
        <v>30</v>
      </c>
      <c r="AD351" s="23">
        <v>2</v>
      </c>
      <c r="AE351" s="25">
        <v>6710488.6200000048</v>
      </c>
      <c r="AF351" s="26">
        <v>-5130131.1999999993</v>
      </c>
      <c r="AG351" s="27">
        <v>1015648.8399999999</v>
      </c>
    </row>
    <row r="352" spans="1:33" hidden="1">
      <c r="A352" s="10">
        <v>350</v>
      </c>
      <c r="B352" s="10">
        <v>6</v>
      </c>
      <c r="C352" s="11" t="s">
        <v>885</v>
      </c>
      <c r="D352" s="12" t="s">
        <v>906</v>
      </c>
      <c r="E352" s="11" t="s">
        <v>907</v>
      </c>
      <c r="F352" s="11" t="s">
        <v>33</v>
      </c>
      <c r="G352" s="10" t="s">
        <v>41</v>
      </c>
      <c r="H352" s="13" t="s">
        <v>50</v>
      </c>
      <c r="I352" s="14">
        <v>2.63</v>
      </c>
      <c r="J352" s="14">
        <v>2.33</v>
      </c>
      <c r="K352" s="14">
        <v>2.0699999999999998</v>
      </c>
      <c r="L352" s="15">
        <v>20543754.82</v>
      </c>
      <c r="M352" s="16">
        <v>8286150.3600000003</v>
      </c>
      <c r="N352" s="10">
        <v>0</v>
      </c>
      <c r="O352" s="10">
        <v>0</v>
      </c>
      <c r="P352" s="10">
        <v>0</v>
      </c>
      <c r="Q352" s="17" t="s">
        <v>30</v>
      </c>
      <c r="R352" s="10">
        <v>0</v>
      </c>
      <c r="S352" s="18">
        <v>11320355.109999999</v>
      </c>
      <c r="T352" s="19">
        <v>13450096.560000001</v>
      </c>
      <c r="U352" s="20">
        <v>2.6739769371118949</v>
      </c>
      <c r="V352" s="20">
        <v>2.3673560421892925</v>
      </c>
      <c r="W352" s="20">
        <v>2.1100402391636721</v>
      </c>
      <c r="X352" s="21">
        <v>21056654.710000001</v>
      </c>
      <c r="Y352" s="22">
        <v>8799050.25</v>
      </c>
      <c r="Z352" s="23">
        <v>0</v>
      </c>
      <c r="AA352" s="23">
        <v>0</v>
      </c>
      <c r="AB352" s="23">
        <v>0</v>
      </c>
      <c r="AC352" s="24" t="s">
        <v>30</v>
      </c>
      <c r="AD352" s="23">
        <v>0</v>
      </c>
      <c r="AE352" s="25">
        <v>11833255</v>
      </c>
      <c r="AF352" s="26">
        <v>13962996.450000001</v>
      </c>
      <c r="AG352" s="27">
        <v>512899.89000000007</v>
      </c>
    </row>
    <row r="353" spans="1:33" hidden="1">
      <c r="A353" s="10">
        <v>351</v>
      </c>
      <c r="B353" s="10">
        <v>6</v>
      </c>
      <c r="C353" s="11" t="s">
        <v>885</v>
      </c>
      <c r="D353" s="12" t="s">
        <v>908</v>
      </c>
      <c r="E353" s="11" t="s">
        <v>909</v>
      </c>
      <c r="F353" s="11" t="s">
        <v>33</v>
      </c>
      <c r="G353" s="10" t="s">
        <v>69</v>
      </c>
      <c r="H353" s="13" t="s">
        <v>79</v>
      </c>
      <c r="I353" s="14">
        <v>2.29</v>
      </c>
      <c r="J353" s="14">
        <v>2.1</v>
      </c>
      <c r="K353" s="14">
        <v>1.73</v>
      </c>
      <c r="L353" s="15">
        <v>15689669.109999999</v>
      </c>
      <c r="M353" s="16">
        <v>2818555.02</v>
      </c>
      <c r="N353" s="10">
        <v>0</v>
      </c>
      <c r="O353" s="10">
        <v>0</v>
      </c>
      <c r="P353" s="10">
        <v>0</v>
      </c>
      <c r="Q353" s="17" t="s">
        <v>30</v>
      </c>
      <c r="R353" s="10">
        <v>0</v>
      </c>
      <c r="S353" s="18">
        <v>3523319.97</v>
      </c>
      <c r="T353" s="19">
        <v>8752367.5700000003</v>
      </c>
      <c r="U353" s="20">
        <v>2.3304901444451378</v>
      </c>
      <c r="V353" s="20">
        <v>2.1436482038962885</v>
      </c>
      <c r="W353" s="20">
        <v>1.7666288824187744</v>
      </c>
      <c r="X353" s="21">
        <v>16192324.57</v>
      </c>
      <c r="Y353" s="22">
        <v>3321210.4799999893</v>
      </c>
      <c r="Z353" s="23">
        <v>0</v>
      </c>
      <c r="AA353" s="23">
        <v>0</v>
      </c>
      <c r="AB353" s="23">
        <v>0</v>
      </c>
      <c r="AC353" s="24" t="s">
        <v>30</v>
      </c>
      <c r="AD353" s="23">
        <v>0</v>
      </c>
      <c r="AE353" s="25">
        <v>4025975.4299999923</v>
      </c>
      <c r="AF353" s="26">
        <v>9255023.0300000012</v>
      </c>
      <c r="AG353" s="27">
        <v>502655.4599999999</v>
      </c>
    </row>
    <row r="354" spans="1:33" hidden="1">
      <c r="A354" s="10">
        <v>352</v>
      </c>
      <c r="B354" s="10">
        <v>6</v>
      </c>
      <c r="C354" s="11" t="s">
        <v>885</v>
      </c>
      <c r="D354" s="12" t="s">
        <v>910</v>
      </c>
      <c r="E354" s="11" t="s">
        <v>911</v>
      </c>
      <c r="F354" s="11" t="s">
        <v>33</v>
      </c>
      <c r="G354" s="10" t="s">
        <v>41</v>
      </c>
      <c r="H354" s="13" t="s">
        <v>42</v>
      </c>
      <c r="I354" s="14">
        <v>3.5</v>
      </c>
      <c r="J354" s="14">
        <v>3.08</v>
      </c>
      <c r="K354" s="14">
        <v>2.63</v>
      </c>
      <c r="L354" s="15">
        <v>28761040.469999999</v>
      </c>
      <c r="M354" s="16">
        <v>4645282.47</v>
      </c>
      <c r="N354" s="10">
        <v>0</v>
      </c>
      <c r="O354" s="10">
        <v>0</v>
      </c>
      <c r="P354" s="10">
        <v>0</v>
      </c>
      <c r="Q354" s="17" t="s">
        <v>30</v>
      </c>
      <c r="R354" s="10">
        <v>0</v>
      </c>
      <c r="S354" s="18">
        <v>7600489.2300000004</v>
      </c>
      <c r="T354" s="19">
        <v>18757014.649999999</v>
      </c>
      <c r="U354" s="20">
        <v>3.5377576387303282</v>
      </c>
      <c r="V354" s="20">
        <v>3.1162450915628312</v>
      </c>
      <c r="W354" s="20">
        <v>2.6666051567027504</v>
      </c>
      <c r="X354" s="21">
        <v>29142766.009999998</v>
      </c>
      <c r="Y354" s="22">
        <v>5027008.0100000203</v>
      </c>
      <c r="Z354" s="23">
        <v>0</v>
      </c>
      <c r="AA354" s="23">
        <v>0</v>
      </c>
      <c r="AB354" s="23">
        <v>0</v>
      </c>
      <c r="AC354" s="24" t="s">
        <v>30</v>
      </c>
      <c r="AD354" s="23">
        <v>0</v>
      </c>
      <c r="AE354" s="25">
        <v>7982214.7699999958</v>
      </c>
      <c r="AF354" s="26">
        <v>19138740.189999998</v>
      </c>
      <c r="AG354" s="27">
        <v>381725.54000000004</v>
      </c>
    </row>
    <row r="355" spans="1:33" hidden="1">
      <c r="A355" s="10">
        <v>353</v>
      </c>
      <c r="B355" s="10">
        <v>6</v>
      </c>
      <c r="C355" s="11" t="s">
        <v>912</v>
      </c>
      <c r="D355" s="12" t="s">
        <v>913</v>
      </c>
      <c r="E355" s="11" t="s">
        <v>914</v>
      </c>
      <c r="F355" s="11" t="s">
        <v>93</v>
      </c>
      <c r="G355" s="10" t="s">
        <v>89</v>
      </c>
      <c r="H355" s="13" t="s">
        <v>90</v>
      </c>
      <c r="I355" s="14">
        <v>1.78</v>
      </c>
      <c r="J355" s="14">
        <v>1.5</v>
      </c>
      <c r="K355" s="14">
        <v>1.02</v>
      </c>
      <c r="L355" s="15">
        <v>299003132.72000003</v>
      </c>
      <c r="M355" s="16">
        <v>1945326.14</v>
      </c>
      <c r="N355" s="10">
        <v>0</v>
      </c>
      <c r="O355" s="10">
        <v>0</v>
      </c>
      <c r="P355" s="10">
        <v>0</v>
      </c>
      <c r="Q355" s="17" t="s">
        <v>30</v>
      </c>
      <c r="R355" s="10">
        <v>0</v>
      </c>
      <c r="S355" s="18">
        <v>110598239.67</v>
      </c>
      <c r="T355" s="19">
        <v>8360801.46</v>
      </c>
      <c r="U355" s="20">
        <v>1.8252717639285776</v>
      </c>
      <c r="V355" s="20">
        <v>1.5420862975276062</v>
      </c>
      <c r="W355" s="20">
        <v>1.0636828797172375</v>
      </c>
      <c r="X355" s="21">
        <v>315036345.07999998</v>
      </c>
      <c r="Y355" s="22">
        <v>17978538.5</v>
      </c>
      <c r="Z355" s="23">
        <v>0</v>
      </c>
      <c r="AA355" s="23">
        <v>0</v>
      </c>
      <c r="AB355" s="23">
        <v>0</v>
      </c>
      <c r="AC355" s="24" t="s">
        <v>30</v>
      </c>
      <c r="AD355" s="23">
        <v>0</v>
      </c>
      <c r="AE355" s="25">
        <v>126631452.02999997</v>
      </c>
      <c r="AF355" s="26">
        <v>24394013.819999993</v>
      </c>
      <c r="AG355" s="27">
        <v>16033212.359999999</v>
      </c>
    </row>
    <row r="356" spans="1:33" hidden="1">
      <c r="A356" s="10">
        <v>354</v>
      </c>
      <c r="B356" s="10">
        <v>6</v>
      </c>
      <c r="C356" s="11" t="s">
        <v>912</v>
      </c>
      <c r="D356" s="12" t="s">
        <v>915</v>
      </c>
      <c r="E356" s="11" t="s">
        <v>916</v>
      </c>
      <c r="F356" s="11" t="s">
        <v>33</v>
      </c>
      <c r="G356" s="10" t="s">
        <v>289</v>
      </c>
      <c r="H356" s="13" t="s">
        <v>50</v>
      </c>
      <c r="I356" s="14">
        <v>1.71</v>
      </c>
      <c r="J356" s="14">
        <v>1.46</v>
      </c>
      <c r="K356" s="14">
        <v>1.32</v>
      </c>
      <c r="L356" s="15">
        <v>12579200.630000001</v>
      </c>
      <c r="M356" s="16">
        <v>1896958.41</v>
      </c>
      <c r="N356" s="10">
        <v>0</v>
      </c>
      <c r="O356" s="10">
        <v>0</v>
      </c>
      <c r="P356" s="10">
        <v>0</v>
      </c>
      <c r="Q356" s="17" t="s">
        <v>30</v>
      </c>
      <c r="R356" s="10">
        <v>0</v>
      </c>
      <c r="S356" s="18">
        <v>7717985.6500000004</v>
      </c>
      <c r="T356" s="19">
        <v>5586234.3399999999</v>
      </c>
      <c r="U356" s="20">
        <v>1.7498926933938466</v>
      </c>
      <c r="V356" s="20">
        <v>1.5031329214654094</v>
      </c>
      <c r="W356" s="20">
        <v>1.3614452938472343</v>
      </c>
      <c r="X356" s="21">
        <v>13317620.25</v>
      </c>
      <c r="Y356" s="22">
        <v>2635378.0300000012</v>
      </c>
      <c r="Z356" s="23">
        <v>0</v>
      </c>
      <c r="AA356" s="23">
        <v>0</v>
      </c>
      <c r="AB356" s="23">
        <v>0</v>
      </c>
      <c r="AC356" s="24" t="s">
        <v>30</v>
      </c>
      <c r="AD356" s="23">
        <v>0</v>
      </c>
      <c r="AE356" s="25">
        <v>8456405.2699999958</v>
      </c>
      <c r="AF356" s="26">
        <v>6324653.9600000009</v>
      </c>
      <c r="AG356" s="27">
        <v>738419.62000000011</v>
      </c>
    </row>
    <row r="357" spans="1:33" hidden="1">
      <c r="A357" s="10">
        <v>355</v>
      </c>
      <c r="B357" s="10">
        <v>6</v>
      </c>
      <c r="C357" s="11" t="s">
        <v>912</v>
      </c>
      <c r="D357" s="12" t="s">
        <v>917</v>
      </c>
      <c r="E357" s="11" t="s">
        <v>918</v>
      </c>
      <c r="F357" s="11" t="s">
        <v>33</v>
      </c>
      <c r="G357" s="10" t="s">
        <v>69</v>
      </c>
      <c r="H357" s="13" t="s">
        <v>50</v>
      </c>
      <c r="I357" s="14">
        <v>3.96</v>
      </c>
      <c r="J357" s="14">
        <v>3.74</v>
      </c>
      <c r="K357" s="14">
        <v>2.75</v>
      </c>
      <c r="L357" s="15">
        <v>77905502.409999996</v>
      </c>
      <c r="M357" s="16">
        <v>-4755101.0599999996</v>
      </c>
      <c r="N357" s="10">
        <v>0</v>
      </c>
      <c r="O357" s="10">
        <v>1</v>
      </c>
      <c r="P357" s="10">
        <v>0</v>
      </c>
      <c r="Q357" s="17">
        <v>196.6</v>
      </c>
      <c r="R357" s="10">
        <v>1</v>
      </c>
      <c r="S357" s="18">
        <v>-686667.01</v>
      </c>
      <c r="T357" s="19">
        <v>45448484.920000002</v>
      </c>
      <c r="U357" s="20">
        <v>3.981514526857167</v>
      </c>
      <c r="V357" s="20">
        <v>3.7689876687067536</v>
      </c>
      <c r="W357" s="20">
        <v>2.7779620102696061</v>
      </c>
      <c r="X357" s="21">
        <v>78576366.219999999</v>
      </c>
      <c r="Y357" s="22">
        <v>-4084237.25</v>
      </c>
      <c r="Z357" s="23">
        <v>0</v>
      </c>
      <c r="AA357" s="23">
        <v>1</v>
      </c>
      <c r="AB357" s="23">
        <v>0</v>
      </c>
      <c r="AC357" s="24">
        <v>230.8</v>
      </c>
      <c r="AD357" s="23">
        <v>1</v>
      </c>
      <c r="AE357" s="25">
        <v>-15803.199999988079</v>
      </c>
      <c r="AF357" s="26">
        <v>46119348.729999997</v>
      </c>
      <c r="AG357" s="27">
        <v>670863.81000000017</v>
      </c>
    </row>
    <row r="358" spans="1:33" hidden="1">
      <c r="A358" s="10">
        <v>356</v>
      </c>
      <c r="B358" s="10">
        <v>6</v>
      </c>
      <c r="C358" s="11" t="s">
        <v>912</v>
      </c>
      <c r="D358" s="12" t="s">
        <v>919</v>
      </c>
      <c r="E358" s="11" t="s">
        <v>920</v>
      </c>
      <c r="F358" s="11" t="s">
        <v>33</v>
      </c>
      <c r="G358" s="10" t="s">
        <v>57</v>
      </c>
      <c r="H358" s="13" t="s">
        <v>35</v>
      </c>
      <c r="I358" s="14">
        <v>1.06</v>
      </c>
      <c r="J358" s="14">
        <v>0.9</v>
      </c>
      <c r="K358" s="14">
        <v>0.63</v>
      </c>
      <c r="L358" s="15">
        <v>2136526.92</v>
      </c>
      <c r="M358" s="16">
        <v>6386043.25</v>
      </c>
      <c r="N358" s="10">
        <v>3</v>
      </c>
      <c r="O358" s="10">
        <v>0</v>
      </c>
      <c r="P358" s="10">
        <v>0</v>
      </c>
      <c r="Q358" s="17" t="s">
        <v>30</v>
      </c>
      <c r="R358" s="10">
        <v>3</v>
      </c>
      <c r="S358" s="18">
        <v>12440195.029999999</v>
      </c>
      <c r="T358" s="19">
        <v>-13621377.810000001</v>
      </c>
      <c r="U358" s="20">
        <v>1.0941220791460207</v>
      </c>
      <c r="V358" s="20">
        <v>0.9343030222463039</v>
      </c>
      <c r="W358" s="20">
        <v>0.66637970894421883</v>
      </c>
      <c r="X358" s="21">
        <v>3451228.2399999946</v>
      </c>
      <c r="Y358" s="22">
        <v>7700744.5699999928</v>
      </c>
      <c r="Z358" s="23">
        <v>3</v>
      </c>
      <c r="AA358" s="23">
        <v>0</v>
      </c>
      <c r="AB358" s="23">
        <v>0</v>
      </c>
      <c r="AC358" s="24" t="s">
        <v>30</v>
      </c>
      <c r="AD358" s="23">
        <v>3</v>
      </c>
      <c r="AE358" s="25">
        <v>13754896.349999994</v>
      </c>
      <c r="AF358" s="26">
        <v>-12306676.490000002</v>
      </c>
      <c r="AG358" s="27">
        <v>1314701.3200000003</v>
      </c>
    </row>
    <row r="359" spans="1:33" hidden="1">
      <c r="A359" s="10">
        <v>357</v>
      </c>
      <c r="B359" s="10">
        <v>6</v>
      </c>
      <c r="C359" s="11" t="s">
        <v>912</v>
      </c>
      <c r="D359" s="12" t="s">
        <v>921</v>
      </c>
      <c r="E359" s="11" t="s">
        <v>922</v>
      </c>
      <c r="F359" s="11" t="s">
        <v>33</v>
      </c>
      <c r="G359" s="10" t="s">
        <v>350</v>
      </c>
      <c r="H359" s="13" t="s">
        <v>35</v>
      </c>
      <c r="I359" s="14">
        <v>1.85</v>
      </c>
      <c r="J359" s="14">
        <v>1.77</v>
      </c>
      <c r="K359" s="14">
        <v>1.55</v>
      </c>
      <c r="L359" s="15">
        <v>35088009.799999997</v>
      </c>
      <c r="M359" s="16">
        <v>1957052.07</v>
      </c>
      <c r="N359" s="10">
        <v>0</v>
      </c>
      <c r="O359" s="10">
        <v>0</v>
      </c>
      <c r="P359" s="10">
        <v>0</v>
      </c>
      <c r="Q359" s="17" t="s">
        <v>30</v>
      </c>
      <c r="R359" s="10">
        <v>0</v>
      </c>
      <c r="S359" s="18">
        <v>2920111.44</v>
      </c>
      <c r="T359" s="19">
        <v>22559945.940000001</v>
      </c>
      <c r="U359" s="20">
        <v>1.8771027399434228</v>
      </c>
      <c r="V359" s="20">
        <v>1.7964921863011896</v>
      </c>
      <c r="W359" s="20">
        <v>1.57412731452154</v>
      </c>
      <c r="X359" s="21">
        <v>36268285.200000003</v>
      </c>
      <c r="Y359" s="22">
        <v>3137327.4699999988</v>
      </c>
      <c r="Z359" s="23">
        <v>0</v>
      </c>
      <c r="AA359" s="23">
        <v>0</v>
      </c>
      <c r="AB359" s="23">
        <v>0</v>
      </c>
      <c r="AC359" s="24" t="s">
        <v>30</v>
      </c>
      <c r="AD359" s="23">
        <v>0</v>
      </c>
      <c r="AE359" s="25">
        <v>4100386.8400000036</v>
      </c>
      <c r="AF359" s="26">
        <v>23740221.340000004</v>
      </c>
      <c r="AG359" s="27">
        <v>1180275.3999999999</v>
      </c>
    </row>
    <row r="360" spans="1:33" hidden="1">
      <c r="A360" s="10">
        <v>358</v>
      </c>
      <c r="B360" s="10">
        <v>6</v>
      </c>
      <c r="C360" s="11" t="s">
        <v>912</v>
      </c>
      <c r="D360" s="12" t="s">
        <v>923</v>
      </c>
      <c r="E360" s="11" t="s">
        <v>924</v>
      </c>
      <c r="F360" s="11" t="s">
        <v>33</v>
      </c>
      <c r="G360" s="10" t="s">
        <v>126</v>
      </c>
      <c r="H360" s="13" t="s">
        <v>50</v>
      </c>
      <c r="I360" s="14">
        <v>2.98</v>
      </c>
      <c r="J360" s="14">
        <v>2.73</v>
      </c>
      <c r="K360" s="14">
        <v>1.1100000000000001</v>
      </c>
      <c r="L360" s="15">
        <v>43571594.310000002</v>
      </c>
      <c r="M360" s="16">
        <v>7773132.2800000003</v>
      </c>
      <c r="N360" s="10">
        <v>0</v>
      </c>
      <c r="O360" s="10">
        <v>0</v>
      </c>
      <c r="P360" s="10">
        <v>0</v>
      </c>
      <c r="Q360" s="17" t="s">
        <v>30</v>
      </c>
      <c r="R360" s="10">
        <v>0</v>
      </c>
      <c r="S360" s="18">
        <v>8077048.6600000001</v>
      </c>
      <c r="T360" s="19">
        <v>3870137.47</v>
      </c>
      <c r="U360" s="20">
        <v>3.007598440183711</v>
      </c>
      <c r="V360" s="20">
        <v>2.7533649702272633</v>
      </c>
      <c r="W360" s="20">
        <v>1.1389584785638014</v>
      </c>
      <c r="X360" s="21">
        <v>44196605.75</v>
      </c>
      <c r="Y360" s="22">
        <v>8398143.7199999988</v>
      </c>
      <c r="Z360" s="23">
        <v>0</v>
      </c>
      <c r="AA360" s="23">
        <v>0</v>
      </c>
      <c r="AB360" s="23">
        <v>0</v>
      </c>
      <c r="AC360" s="24" t="s">
        <v>30</v>
      </c>
      <c r="AD360" s="23">
        <v>0</v>
      </c>
      <c r="AE360" s="25">
        <v>8702060.099999994</v>
      </c>
      <c r="AF360" s="26">
        <v>4495148.91</v>
      </c>
      <c r="AG360" s="27">
        <v>625011.43999999994</v>
      </c>
    </row>
    <row r="361" spans="1:33" hidden="1">
      <c r="A361" s="10">
        <v>359</v>
      </c>
      <c r="B361" s="10">
        <v>6</v>
      </c>
      <c r="C361" s="11" t="s">
        <v>912</v>
      </c>
      <c r="D361" s="12" t="s">
        <v>925</v>
      </c>
      <c r="E361" s="11" t="s">
        <v>926</v>
      </c>
      <c r="F361" s="11" t="s">
        <v>33</v>
      </c>
      <c r="G361" s="10" t="s">
        <v>927</v>
      </c>
      <c r="H361" s="13" t="s">
        <v>46</v>
      </c>
      <c r="I361" s="14">
        <v>2.29</v>
      </c>
      <c r="J361" s="14">
        <v>2.16</v>
      </c>
      <c r="K361" s="14">
        <v>1.34</v>
      </c>
      <c r="L361" s="15">
        <v>67322370.689999998</v>
      </c>
      <c r="M361" s="16">
        <v>1589276.06</v>
      </c>
      <c r="N361" s="10">
        <v>0</v>
      </c>
      <c r="O361" s="10">
        <v>0</v>
      </c>
      <c r="P361" s="10">
        <v>0</v>
      </c>
      <c r="Q361" s="17" t="s">
        <v>30</v>
      </c>
      <c r="R361" s="10">
        <v>0</v>
      </c>
      <c r="S361" s="18">
        <v>13334584.48</v>
      </c>
      <c r="T361" s="19">
        <v>17282624.620000001</v>
      </c>
      <c r="U361" s="20">
        <v>2.3469317549649054</v>
      </c>
      <c r="V361" s="20">
        <v>2.2189141491739313</v>
      </c>
      <c r="W361" s="20">
        <v>1.3923014061148795</v>
      </c>
      <c r="X361" s="21">
        <v>70277456.021500006</v>
      </c>
      <c r="Y361" s="22">
        <v>4544361.3913000226</v>
      </c>
      <c r="Z361" s="23">
        <v>0</v>
      </c>
      <c r="AA361" s="23">
        <v>0</v>
      </c>
      <c r="AB361" s="23">
        <v>0</v>
      </c>
      <c r="AC361" s="24" t="s">
        <v>30</v>
      </c>
      <c r="AD361" s="23">
        <v>0</v>
      </c>
      <c r="AE361" s="25">
        <v>16289669.81189999</v>
      </c>
      <c r="AF361" s="26">
        <v>20237709.9507</v>
      </c>
      <c r="AG361" s="27">
        <v>2955085.33</v>
      </c>
    </row>
    <row r="362" spans="1:33" hidden="1">
      <c r="A362" s="10">
        <v>360</v>
      </c>
      <c r="B362" s="10">
        <v>6</v>
      </c>
      <c r="C362" s="11" t="s">
        <v>912</v>
      </c>
      <c r="D362" s="12" t="s">
        <v>928</v>
      </c>
      <c r="E362" s="11" t="s">
        <v>929</v>
      </c>
      <c r="F362" s="11" t="s">
        <v>33</v>
      </c>
      <c r="G362" s="10" t="s">
        <v>930</v>
      </c>
      <c r="H362" s="13" t="s">
        <v>35</v>
      </c>
      <c r="I362" s="14">
        <v>1</v>
      </c>
      <c r="J362" s="14">
        <v>0.92</v>
      </c>
      <c r="K362" s="14">
        <v>0.42</v>
      </c>
      <c r="L362" s="15">
        <v>12596.34</v>
      </c>
      <c r="M362" s="16">
        <v>7934958.4900000002</v>
      </c>
      <c r="N362" s="10">
        <v>3</v>
      </c>
      <c r="O362" s="10">
        <v>0</v>
      </c>
      <c r="P362" s="10">
        <v>0</v>
      </c>
      <c r="Q362" s="17" t="s">
        <v>30</v>
      </c>
      <c r="R362" s="10">
        <v>3</v>
      </c>
      <c r="S362" s="18">
        <v>18469153.09</v>
      </c>
      <c r="T362" s="19">
        <v>-28134451.489999998</v>
      </c>
      <c r="U362" s="20">
        <v>1.0553795252094911</v>
      </c>
      <c r="V362" s="20">
        <v>0.97716437518685917</v>
      </c>
      <c r="W362" s="20">
        <v>0.47992602391903871</v>
      </c>
      <c r="X362" s="21">
        <v>2708768.1999999955</v>
      </c>
      <c r="Y362" s="22">
        <v>10631130.350000024</v>
      </c>
      <c r="Z362" s="23">
        <v>3</v>
      </c>
      <c r="AA362" s="23">
        <v>0</v>
      </c>
      <c r="AB362" s="23">
        <v>0</v>
      </c>
      <c r="AC362" s="24" t="s">
        <v>30</v>
      </c>
      <c r="AD362" s="23">
        <v>3</v>
      </c>
      <c r="AE362" s="25">
        <v>21165324.950000018</v>
      </c>
      <c r="AF362" s="26">
        <v>-25438279.630000003</v>
      </c>
      <c r="AG362" s="27">
        <v>2696171.86</v>
      </c>
    </row>
    <row r="363" spans="1:33" hidden="1">
      <c r="A363" s="10">
        <v>361</v>
      </c>
      <c r="B363" s="10">
        <v>6</v>
      </c>
      <c r="C363" s="11" t="s">
        <v>912</v>
      </c>
      <c r="D363" s="12" t="s">
        <v>931</v>
      </c>
      <c r="E363" s="11" t="s">
        <v>932</v>
      </c>
      <c r="F363" s="11" t="s">
        <v>33</v>
      </c>
      <c r="G363" s="10" t="s">
        <v>390</v>
      </c>
      <c r="H363" s="13" t="s">
        <v>42</v>
      </c>
      <c r="I363" s="14">
        <v>1.44</v>
      </c>
      <c r="J363" s="14">
        <v>1.19</v>
      </c>
      <c r="K363" s="14">
        <v>0.52</v>
      </c>
      <c r="L363" s="15">
        <v>7429908.6100000003</v>
      </c>
      <c r="M363" s="16">
        <v>-8685381.9299999997</v>
      </c>
      <c r="N363" s="10">
        <v>2</v>
      </c>
      <c r="O363" s="10">
        <v>1</v>
      </c>
      <c r="P363" s="10">
        <v>0</v>
      </c>
      <c r="Q363" s="17">
        <v>10.199999999999999</v>
      </c>
      <c r="R363" s="10">
        <v>3</v>
      </c>
      <c r="S363" s="18">
        <v>-3000553.09</v>
      </c>
      <c r="T363" s="19">
        <v>-8076466.3899999997</v>
      </c>
      <c r="U363" s="20">
        <v>1.4728853110055402</v>
      </c>
      <c r="V363" s="20">
        <v>1.2259432146455627</v>
      </c>
      <c r="W363" s="20">
        <v>0.55841142289608181</v>
      </c>
      <c r="X363" s="21">
        <v>8018530.7199999988</v>
      </c>
      <c r="Y363" s="22">
        <v>-8096759.8200000077</v>
      </c>
      <c r="Z363" s="23">
        <v>2</v>
      </c>
      <c r="AA363" s="23">
        <v>1</v>
      </c>
      <c r="AB363" s="23">
        <v>0</v>
      </c>
      <c r="AC363" s="24">
        <v>11.8</v>
      </c>
      <c r="AD363" s="23">
        <v>3</v>
      </c>
      <c r="AE363" s="25">
        <v>-2411930.9800000042</v>
      </c>
      <c r="AF363" s="26">
        <v>-7487844.2800000012</v>
      </c>
      <c r="AG363" s="27">
        <v>588622.11</v>
      </c>
    </row>
    <row r="364" spans="1:33" hidden="1">
      <c r="A364" s="10">
        <v>362</v>
      </c>
      <c r="B364" s="10">
        <v>6</v>
      </c>
      <c r="C364" s="11" t="s">
        <v>912</v>
      </c>
      <c r="D364" s="12" t="s">
        <v>933</v>
      </c>
      <c r="E364" s="11" t="s">
        <v>934</v>
      </c>
      <c r="F364" s="11" t="s">
        <v>33</v>
      </c>
      <c r="G364" s="10" t="s">
        <v>623</v>
      </c>
      <c r="H364" s="13" t="s">
        <v>42</v>
      </c>
      <c r="I364" s="14">
        <v>1.24</v>
      </c>
      <c r="J364" s="14">
        <v>1.08</v>
      </c>
      <c r="K364" s="14">
        <v>0.82</v>
      </c>
      <c r="L364" s="15">
        <v>2478668.1800000002</v>
      </c>
      <c r="M364" s="16">
        <v>3125280.14</v>
      </c>
      <c r="N364" s="10">
        <v>1</v>
      </c>
      <c r="O364" s="10">
        <v>0</v>
      </c>
      <c r="P364" s="10">
        <v>0</v>
      </c>
      <c r="Q364" s="17" t="s">
        <v>30</v>
      </c>
      <c r="R364" s="10">
        <v>1</v>
      </c>
      <c r="S364" s="18">
        <v>2928382.14</v>
      </c>
      <c r="T364" s="19">
        <v>-1892322.54</v>
      </c>
      <c r="U364" s="20">
        <v>1.258610861743773</v>
      </c>
      <c r="V364" s="20">
        <v>1.1018134913689075</v>
      </c>
      <c r="W364" s="20">
        <v>0.83992579040008974</v>
      </c>
      <c r="X364" s="21">
        <v>2687045.8100000005</v>
      </c>
      <c r="Y364" s="22">
        <v>3333657.7700000033</v>
      </c>
      <c r="Z364" s="23">
        <v>1</v>
      </c>
      <c r="AA364" s="23">
        <v>0</v>
      </c>
      <c r="AB364" s="23">
        <v>0</v>
      </c>
      <c r="AC364" s="24" t="s">
        <v>30</v>
      </c>
      <c r="AD364" s="23">
        <v>1</v>
      </c>
      <c r="AE364" s="25">
        <v>3136759.7700000033</v>
      </c>
      <c r="AF364" s="26">
        <v>-1683944.9100000001</v>
      </c>
      <c r="AG364" s="27">
        <v>208377.63</v>
      </c>
    </row>
    <row r="365" spans="1:33" hidden="1">
      <c r="A365" s="10">
        <v>363</v>
      </c>
      <c r="B365" s="10">
        <v>6</v>
      </c>
      <c r="C365" s="11" t="s">
        <v>912</v>
      </c>
      <c r="D365" s="12" t="s">
        <v>935</v>
      </c>
      <c r="E365" s="11" t="s">
        <v>936</v>
      </c>
      <c r="F365" s="11" t="s">
        <v>33</v>
      </c>
      <c r="G365" s="10" t="s">
        <v>84</v>
      </c>
      <c r="H365" s="13" t="s">
        <v>85</v>
      </c>
      <c r="I365" s="14">
        <v>6.18</v>
      </c>
      <c r="J365" s="14">
        <v>5.86</v>
      </c>
      <c r="K365" s="14">
        <v>5.53</v>
      </c>
      <c r="L365" s="15">
        <v>26820910.5</v>
      </c>
      <c r="M365" s="16">
        <v>4574310.78</v>
      </c>
      <c r="N365" s="10">
        <v>0</v>
      </c>
      <c r="O365" s="10">
        <v>0</v>
      </c>
      <c r="P365" s="10">
        <v>0</v>
      </c>
      <c r="Q365" s="17" t="s">
        <v>30</v>
      </c>
      <c r="R365" s="10">
        <v>0</v>
      </c>
      <c r="S365" s="18">
        <v>6806719.6699999999</v>
      </c>
      <c r="T365" s="19">
        <v>23535685.48</v>
      </c>
      <c r="U365" s="20">
        <v>6.2218500074742087</v>
      </c>
      <c r="V365" s="20">
        <v>5.8962100926468741</v>
      </c>
      <c r="W365" s="20">
        <v>5.5736566755135115</v>
      </c>
      <c r="X365" s="21">
        <v>27022353.800000001</v>
      </c>
      <c r="Y365" s="22">
        <v>4775754.0799999982</v>
      </c>
      <c r="Z365" s="23">
        <v>0</v>
      </c>
      <c r="AA365" s="23">
        <v>0</v>
      </c>
      <c r="AB365" s="23">
        <v>0</v>
      </c>
      <c r="AC365" s="24" t="s">
        <v>30</v>
      </c>
      <c r="AD365" s="23">
        <v>0</v>
      </c>
      <c r="AE365" s="25">
        <v>7008162.9699999988</v>
      </c>
      <c r="AF365" s="26">
        <v>23737128.780000001</v>
      </c>
      <c r="AG365" s="27">
        <v>201443.3</v>
      </c>
    </row>
    <row r="366" spans="1:33" hidden="1">
      <c r="A366" s="10">
        <v>364</v>
      </c>
      <c r="B366" s="10">
        <v>6</v>
      </c>
      <c r="C366" s="11" t="s">
        <v>937</v>
      </c>
      <c r="D366" s="12" t="s">
        <v>938</v>
      </c>
      <c r="E366" s="11" t="s">
        <v>939</v>
      </c>
      <c r="F366" s="11" t="s">
        <v>27</v>
      </c>
      <c r="G366" s="10" t="s">
        <v>940</v>
      </c>
      <c r="H366" s="13" t="s">
        <v>29</v>
      </c>
      <c r="I366" s="14">
        <v>2.54</v>
      </c>
      <c r="J366" s="14">
        <v>2.29</v>
      </c>
      <c r="K366" s="14">
        <v>1.43</v>
      </c>
      <c r="L366" s="15">
        <v>1211931328.1400001</v>
      </c>
      <c r="M366" s="16">
        <v>-199910475.65000001</v>
      </c>
      <c r="N366" s="10">
        <v>0</v>
      </c>
      <c r="O366" s="10">
        <v>1</v>
      </c>
      <c r="P366" s="10">
        <v>0</v>
      </c>
      <c r="Q366" s="17">
        <v>72.7</v>
      </c>
      <c r="R366" s="10">
        <v>1</v>
      </c>
      <c r="S366" s="18">
        <v>-88531131.890000001</v>
      </c>
      <c r="T366" s="19">
        <v>338726315.36000001</v>
      </c>
      <c r="U366" s="20">
        <v>2.5755862714753937</v>
      </c>
      <c r="V366" s="20">
        <v>2.325933263408321</v>
      </c>
      <c r="W366" s="20">
        <v>1.4654096262072942</v>
      </c>
      <c r="X366" s="21">
        <v>1239173094.0099998</v>
      </c>
      <c r="Y366" s="22">
        <v>-172668709.78000021</v>
      </c>
      <c r="Z366" s="23">
        <v>0</v>
      </c>
      <c r="AA366" s="23">
        <v>1</v>
      </c>
      <c r="AB366" s="23">
        <v>0</v>
      </c>
      <c r="AC366" s="24">
        <v>86.1</v>
      </c>
      <c r="AD366" s="23">
        <v>1</v>
      </c>
      <c r="AE366" s="25">
        <v>-61289366.019999981</v>
      </c>
      <c r="AF366" s="26">
        <v>365968081.2299999</v>
      </c>
      <c r="AG366" s="27">
        <v>27241765.870000001</v>
      </c>
    </row>
    <row r="367" spans="1:33" hidden="1">
      <c r="A367" s="10">
        <v>365</v>
      </c>
      <c r="B367" s="10">
        <v>6</v>
      </c>
      <c r="C367" s="11" t="s">
        <v>937</v>
      </c>
      <c r="D367" s="12" t="s">
        <v>941</v>
      </c>
      <c r="E367" s="11" t="s">
        <v>942</v>
      </c>
      <c r="F367" s="11" t="s">
        <v>33</v>
      </c>
      <c r="G367" s="10" t="s">
        <v>350</v>
      </c>
      <c r="H367" s="13" t="s">
        <v>54</v>
      </c>
      <c r="I367" s="14">
        <v>4.8499999999999996</v>
      </c>
      <c r="J367" s="14">
        <v>4.6500000000000004</v>
      </c>
      <c r="K367" s="14">
        <v>4.0999999999999996</v>
      </c>
      <c r="L367" s="15">
        <v>165616204.61000001</v>
      </c>
      <c r="M367" s="16">
        <v>26380753.07</v>
      </c>
      <c r="N367" s="10">
        <v>0</v>
      </c>
      <c r="O367" s="10">
        <v>0</v>
      </c>
      <c r="P367" s="10">
        <v>0</v>
      </c>
      <c r="Q367" s="17" t="s">
        <v>30</v>
      </c>
      <c r="R367" s="10">
        <v>0</v>
      </c>
      <c r="S367" s="18">
        <v>54273727.460000001</v>
      </c>
      <c r="T367" s="19">
        <v>133196991.78</v>
      </c>
      <c r="U367" s="20">
        <v>4.9179547150120912</v>
      </c>
      <c r="V367" s="20">
        <v>4.7109487993485164</v>
      </c>
      <c r="W367" s="20">
        <v>4.1634480658982298</v>
      </c>
      <c r="X367" s="21">
        <v>168344451.19</v>
      </c>
      <c r="Y367" s="22">
        <v>29108999.649999976</v>
      </c>
      <c r="Z367" s="23">
        <v>0</v>
      </c>
      <c r="AA367" s="23">
        <v>0</v>
      </c>
      <c r="AB367" s="23">
        <v>0</v>
      </c>
      <c r="AC367" s="24" t="s">
        <v>30</v>
      </c>
      <c r="AD367" s="23">
        <v>0</v>
      </c>
      <c r="AE367" s="25">
        <v>57001974.039999962</v>
      </c>
      <c r="AF367" s="26">
        <v>135925238.36000001</v>
      </c>
      <c r="AG367" s="27">
        <v>2728246.5799999996</v>
      </c>
    </row>
    <row r="368" spans="1:33" hidden="1">
      <c r="A368" s="10">
        <v>366</v>
      </c>
      <c r="B368" s="10">
        <v>6</v>
      </c>
      <c r="C368" s="11" t="s">
        <v>937</v>
      </c>
      <c r="D368" s="12" t="s">
        <v>943</v>
      </c>
      <c r="E368" s="11" t="s">
        <v>944</v>
      </c>
      <c r="F368" s="11" t="s">
        <v>33</v>
      </c>
      <c r="G368" s="10" t="s">
        <v>41</v>
      </c>
      <c r="H368" s="13" t="s">
        <v>42</v>
      </c>
      <c r="I368" s="14">
        <v>2.27</v>
      </c>
      <c r="J368" s="14">
        <v>2.11</v>
      </c>
      <c r="K368" s="14">
        <v>1.8</v>
      </c>
      <c r="L368" s="15">
        <v>20724670.149999999</v>
      </c>
      <c r="M368" s="16">
        <v>-2699799.15</v>
      </c>
      <c r="N368" s="10">
        <v>0</v>
      </c>
      <c r="O368" s="10">
        <v>1</v>
      </c>
      <c r="P368" s="10">
        <v>0</v>
      </c>
      <c r="Q368" s="17">
        <v>92.1</v>
      </c>
      <c r="R368" s="10">
        <v>1</v>
      </c>
      <c r="S368" s="18">
        <v>167408.09</v>
      </c>
      <c r="T368" s="19">
        <v>13522207.34</v>
      </c>
      <c r="U368" s="20">
        <v>2.2884669103692925</v>
      </c>
      <c r="V368" s="20">
        <v>2.1320229765050231</v>
      </c>
      <c r="W368" s="20">
        <v>1.822174457226496</v>
      </c>
      <c r="X368" s="21">
        <v>21023648.070000004</v>
      </c>
      <c r="Y368" s="22">
        <v>-2400821.2299999893</v>
      </c>
      <c r="Z368" s="23">
        <v>0</v>
      </c>
      <c r="AA368" s="23">
        <v>1</v>
      </c>
      <c r="AB368" s="23">
        <v>0</v>
      </c>
      <c r="AC368" s="24">
        <v>105</v>
      </c>
      <c r="AD368" s="23">
        <v>1</v>
      </c>
      <c r="AE368" s="25">
        <v>466386.01000000536</v>
      </c>
      <c r="AF368" s="26">
        <v>13821185.260000002</v>
      </c>
      <c r="AG368" s="27">
        <v>298977.91999999998</v>
      </c>
    </row>
    <row r="369" spans="1:33" hidden="1">
      <c r="A369" s="10">
        <v>367</v>
      </c>
      <c r="B369" s="10">
        <v>6</v>
      </c>
      <c r="C369" s="11" t="s">
        <v>937</v>
      </c>
      <c r="D369" s="12" t="s">
        <v>945</v>
      </c>
      <c r="E369" s="11" t="s">
        <v>946</v>
      </c>
      <c r="F369" s="11" t="s">
        <v>93</v>
      </c>
      <c r="G369" s="10" t="s">
        <v>947</v>
      </c>
      <c r="H369" s="13" t="s">
        <v>199</v>
      </c>
      <c r="I369" s="14">
        <v>3.44</v>
      </c>
      <c r="J369" s="14">
        <v>3.07</v>
      </c>
      <c r="K369" s="14">
        <v>2.68</v>
      </c>
      <c r="L369" s="15">
        <v>366018165.25999999</v>
      </c>
      <c r="M369" s="16">
        <v>-48333236.030000001</v>
      </c>
      <c r="N369" s="10">
        <v>0</v>
      </c>
      <c r="O369" s="10">
        <v>1</v>
      </c>
      <c r="P369" s="10">
        <v>0</v>
      </c>
      <c r="Q369" s="17">
        <v>90.8</v>
      </c>
      <c r="R369" s="10">
        <v>1</v>
      </c>
      <c r="S369" s="18">
        <v>15528934.189999999</v>
      </c>
      <c r="T369" s="19">
        <v>252658176.11000001</v>
      </c>
      <c r="U369" s="20">
        <v>3.4880864760735624</v>
      </c>
      <c r="V369" s="20">
        <v>3.1193532562293003</v>
      </c>
      <c r="W369" s="20">
        <v>2.732455928034708</v>
      </c>
      <c r="X369" s="21">
        <v>373263702.29999995</v>
      </c>
      <c r="Y369" s="22">
        <v>-41087698.99000001</v>
      </c>
      <c r="Z369" s="23">
        <v>0</v>
      </c>
      <c r="AA369" s="23">
        <v>1</v>
      </c>
      <c r="AB369" s="23">
        <v>0</v>
      </c>
      <c r="AC369" s="24">
        <v>109</v>
      </c>
      <c r="AD369" s="23">
        <v>1</v>
      </c>
      <c r="AE369" s="25">
        <v>22774471.230000019</v>
      </c>
      <c r="AF369" s="26">
        <v>259903713.15000001</v>
      </c>
      <c r="AG369" s="27">
        <v>7245537.0399999991</v>
      </c>
    </row>
    <row r="370" spans="1:33" hidden="1">
      <c r="A370" s="10">
        <v>368</v>
      </c>
      <c r="B370" s="10">
        <v>6</v>
      </c>
      <c r="C370" s="11" t="s">
        <v>937</v>
      </c>
      <c r="D370" s="12" t="s">
        <v>948</v>
      </c>
      <c r="E370" s="11" t="s">
        <v>949</v>
      </c>
      <c r="F370" s="11" t="s">
        <v>33</v>
      </c>
      <c r="G370" s="10" t="s">
        <v>950</v>
      </c>
      <c r="H370" s="13" t="s">
        <v>42</v>
      </c>
      <c r="I370" s="14">
        <v>1.83</v>
      </c>
      <c r="J370" s="14">
        <v>1.66</v>
      </c>
      <c r="K370" s="14">
        <v>1.44</v>
      </c>
      <c r="L370" s="15">
        <v>16922084.91</v>
      </c>
      <c r="M370" s="16">
        <v>-7815593.1699999999</v>
      </c>
      <c r="N370" s="10">
        <v>0</v>
      </c>
      <c r="O370" s="10">
        <v>1</v>
      </c>
      <c r="P370" s="10">
        <v>0</v>
      </c>
      <c r="Q370" s="17">
        <v>25.9</v>
      </c>
      <c r="R370" s="10">
        <v>1</v>
      </c>
      <c r="S370" s="18">
        <v>-4297127.34</v>
      </c>
      <c r="T370" s="19">
        <v>8849272.7799999993</v>
      </c>
      <c r="U370" s="20">
        <v>1.8451318501146401</v>
      </c>
      <c r="V370" s="20">
        <v>1.6786830314724324</v>
      </c>
      <c r="W370" s="20">
        <v>1.4569056325378409</v>
      </c>
      <c r="X370" s="21">
        <v>17253745.280000001</v>
      </c>
      <c r="Y370" s="22">
        <v>-7483932.799999997</v>
      </c>
      <c r="Z370" s="23">
        <v>0</v>
      </c>
      <c r="AA370" s="23">
        <v>1</v>
      </c>
      <c r="AB370" s="23">
        <v>0</v>
      </c>
      <c r="AC370" s="24">
        <v>27.6</v>
      </c>
      <c r="AD370" s="23">
        <v>1</v>
      </c>
      <c r="AE370" s="25">
        <v>-3965466.9699999839</v>
      </c>
      <c r="AF370" s="26">
        <v>9180933.1500000022</v>
      </c>
      <c r="AG370" s="27">
        <v>331660.37</v>
      </c>
    </row>
    <row r="371" spans="1:33" hidden="1">
      <c r="A371" s="10">
        <v>369</v>
      </c>
      <c r="B371" s="10">
        <v>6</v>
      </c>
      <c r="C371" s="11" t="s">
        <v>937</v>
      </c>
      <c r="D371" s="12" t="s">
        <v>951</v>
      </c>
      <c r="E371" s="11" t="s">
        <v>952</v>
      </c>
      <c r="F371" s="11" t="s">
        <v>33</v>
      </c>
      <c r="G371" s="10" t="s">
        <v>953</v>
      </c>
      <c r="H371" s="13" t="s">
        <v>79</v>
      </c>
      <c r="I371" s="14">
        <v>2.33</v>
      </c>
      <c r="J371" s="14">
        <v>2.2200000000000002</v>
      </c>
      <c r="K371" s="14">
        <v>1.8</v>
      </c>
      <c r="L371" s="15">
        <v>51328560.890000001</v>
      </c>
      <c r="M371" s="16">
        <v>-12184914.630000001</v>
      </c>
      <c r="N371" s="10">
        <v>0</v>
      </c>
      <c r="O371" s="10">
        <v>1</v>
      </c>
      <c r="P371" s="10">
        <v>0</v>
      </c>
      <c r="Q371" s="17">
        <v>50.5</v>
      </c>
      <c r="R371" s="10">
        <v>1</v>
      </c>
      <c r="S371" s="18">
        <v>-6535680.8899999997</v>
      </c>
      <c r="T371" s="19">
        <v>30838611.800000001</v>
      </c>
      <c r="U371" s="20">
        <v>2.361676960784139</v>
      </c>
      <c r="V371" s="20">
        <v>2.2428248705582043</v>
      </c>
      <c r="W371" s="20">
        <v>1.8291388364059438</v>
      </c>
      <c r="X371" s="21">
        <v>52391913.980000004</v>
      </c>
      <c r="Y371" s="22">
        <v>-11121561.540000021</v>
      </c>
      <c r="Z371" s="23">
        <v>0</v>
      </c>
      <c r="AA371" s="23">
        <v>1</v>
      </c>
      <c r="AB371" s="23">
        <v>0</v>
      </c>
      <c r="AC371" s="24">
        <v>56.5</v>
      </c>
      <c r="AD371" s="23">
        <v>1</v>
      </c>
      <c r="AE371" s="25">
        <v>-5472327.8000000119</v>
      </c>
      <c r="AF371" s="26">
        <v>31901964.890000001</v>
      </c>
      <c r="AG371" s="27">
        <v>1063353.0899999999</v>
      </c>
    </row>
    <row r="372" spans="1:33" hidden="1">
      <c r="A372" s="10">
        <v>370</v>
      </c>
      <c r="B372" s="10">
        <v>6</v>
      </c>
      <c r="C372" s="11" t="s">
        <v>937</v>
      </c>
      <c r="D372" s="12" t="s">
        <v>954</v>
      </c>
      <c r="E372" s="11" t="s">
        <v>955</v>
      </c>
      <c r="F372" s="11" t="s">
        <v>33</v>
      </c>
      <c r="G372" s="10" t="s">
        <v>956</v>
      </c>
      <c r="H372" s="13" t="s">
        <v>46</v>
      </c>
      <c r="I372" s="14">
        <v>2.59</v>
      </c>
      <c r="J372" s="14">
        <v>2.36</v>
      </c>
      <c r="K372" s="14">
        <v>1.84</v>
      </c>
      <c r="L372" s="15">
        <v>196305979.08000001</v>
      </c>
      <c r="M372" s="16">
        <v>30270452.800000001</v>
      </c>
      <c r="N372" s="10">
        <v>0</v>
      </c>
      <c r="O372" s="10">
        <v>0</v>
      </c>
      <c r="P372" s="10">
        <v>0</v>
      </c>
      <c r="Q372" s="17" t="s">
        <v>30</v>
      </c>
      <c r="R372" s="10">
        <v>0</v>
      </c>
      <c r="S372" s="18">
        <v>67871500.620000005</v>
      </c>
      <c r="T372" s="19">
        <v>103973344.56999999</v>
      </c>
      <c r="U372" s="20">
        <v>2.6211536879728876</v>
      </c>
      <c r="V372" s="20">
        <v>2.3902122203940044</v>
      </c>
      <c r="W372" s="20">
        <v>1.8707755079965229</v>
      </c>
      <c r="X372" s="21">
        <v>200527803.06</v>
      </c>
      <c r="Y372" s="22">
        <v>34492276.780000091</v>
      </c>
      <c r="Z372" s="23">
        <v>0</v>
      </c>
      <c r="AA372" s="23">
        <v>0</v>
      </c>
      <c r="AB372" s="23">
        <v>0</v>
      </c>
      <c r="AC372" s="24" t="s">
        <v>30</v>
      </c>
      <c r="AD372" s="23">
        <v>0</v>
      </c>
      <c r="AE372" s="25">
        <v>72093324.600000024</v>
      </c>
      <c r="AF372" s="26">
        <v>108195168.55</v>
      </c>
      <c r="AG372" s="27">
        <v>4221823.9800000004</v>
      </c>
    </row>
    <row r="373" spans="1:33" hidden="1">
      <c r="A373" s="10">
        <v>371</v>
      </c>
      <c r="B373" s="10">
        <v>6</v>
      </c>
      <c r="C373" s="11" t="s">
        <v>937</v>
      </c>
      <c r="D373" s="12" t="s">
        <v>957</v>
      </c>
      <c r="E373" s="11" t="s">
        <v>958</v>
      </c>
      <c r="F373" s="11" t="s">
        <v>33</v>
      </c>
      <c r="G373" s="10" t="s">
        <v>959</v>
      </c>
      <c r="H373" s="13" t="s">
        <v>46</v>
      </c>
      <c r="I373" s="14">
        <v>2.42</v>
      </c>
      <c r="J373" s="14">
        <v>2.25</v>
      </c>
      <c r="K373" s="14">
        <v>1.94</v>
      </c>
      <c r="L373" s="15">
        <v>147946202.53999999</v>
      </c>
      <c r="M373" s="16">
        <v>-11670293.699999999</v>
      </c>
      <c r="N373" s="10">
        <v>0</v>
      </c>
      <c r="O373" s="10">
        <v>1</v>
      </c>
      <c r="P373" s="10">
        <v>0</v>
      </c>
      <c r="Q373" s="17">
        <v>152.1</v>
      </c>
      <c r="R373" s="10">
        <v>1</v>
      </c>
      <c r="S373" s="18">
        <v>17230255.030000001</v>
      </c>
      <c r="T373" s="19">
        <v>98756865.810000002</v>
      </c>
      <c r="U373" s="20">
        <v>2.4453934243742865</v>
      </c>
      <c r="V373" s="20">
        <v>2.2720836478474351</v>
      </c>
      <c r="W373" s="20">
        <v>1.9611115787375148</v>
      </c>
      <c r="X373" s="21">
        <v>150652051.36000001</v>
      </c>
      <c r="Y373" s="22">
        <v>-8964444.8799999952</v>
      </c>
      <c r="Z373" s="23">
        <v>0</v>
      </c>
      <c r="AA373" s="23">
        <v>1</v>
      </c>
      <c r="AB373" s="23">
        <v>0</v>
      </c>
      <c r="AC373" s="24">
        <v>201.6</v>
      </c>
      <c r="AD373" s="23">
        <v>1</v>
      </c>
      <c r="AE373" s="25">
        <v>19936103.850000024</v>
      </c>
      <c r="AF373" s="26">
        <v>101462714.63000001</v>
      </c>
      <c r="AG373" s="27">
        <v>2705848.82</v>
      </c>
    </row>
    <row r="374" spans="1:33" hidden="1">
      <c r="A374" s="10">
        <v>372</v>
      </c>
      <c r="B374" s="10">
        <v>6</v>
      </c>
      <c r="C374" s="11" t="s">
        <v>937</v>
      </c>
      <c r="D374" s="12" t="s">
        <v>960</v>
      </c>
      <c r="E374" s="11" t="s">
        <v>961</v>
      </c>
      <c r="F374" s="11" t="s">
        <v>33</v>
      </c>
      <c r="G374" s="10" t="s">
        <v>41</v>
      </c>
      <c r="H374" s="13" t="s">
        <v>42</v>
      </c>
      <c r="I374" s="14">
        <v>5.93</v>
      </c>
      <c r="J374" s="14">
        <v>5.69</v>
      </c>
      <c r="K374" s="14">
        <v>5.63</v>
      </c>
      <c r="L374" s="15">
        <v>25118541.649999999</v>
      </c>
      <c r="M374" s="16">
        <v>7502688.5899999999</v>
      </c>
      <c r="N374" s="10">
        <v>0</v>
      </c>
      <c r="O374" s="10">
        <v>0</v>
      </c>
      <c r="P374" s="10">
        <v>0</v>
      </c>
      <c r="Q374" s="17" t="s">
        <v>30</v>
      </c>
      <c r="R374" s="10">
        <v>0</v>
      </c>
      <c r="S374" s="18">
        <v>6694509.4800000004</v>
      </c>
      <c r="T374" s="19">
        <v>23578973.219999999</v>
      </c>
      <c r="U374" s="20">
        <v>5.9443689403026863</v>
      </c>
      <c r="V374" s="20">
        <v>5.7084305847260053</v>
      </c>
      <c r="W374" s="20">
        <v>5.642249111992137</v>
      </c>
      <c r="X374" s="21">
        <v>25195944.169999998</v>
      </c>
      <c r="Y374" s="22">
        <v>7580091.1100000069</v>
      </c>
      <c r="Z374" s="23">
        <v>0</v>
      </c>
      <c r="AA374" s="23">
        <v>0</v>
      </c>
      <c r="AB374" s="23">
        <v>0</v>
      </c>
      <c r="AC374" s="24" t="s">
        <v>30</v>
      </c>
      <c r="AD374" s="23">
        <v>0</v>
      </c>
      <c r="AE374" s="25">
        <v>6771912</v>
      </c>
      <c r="AF374" s="26">
        <v>23656375.739999998</v>
      </c>
      <c r="AG374" s="27">
        <v>77402.51999999999</v>
      </c>
    </row>
    <row r="375" spans="1:33" hidden="1">
      <c r="A375" s="10">
        <v>373</v>
      </c>
      <c r="B375" s="10">
        <v>6</v>
      </c>
      <c r="C375" s="11" t="s">
        <v>937</v>
      </c>
      <c r="D375" s="12" t="s">
        <v>962</v>
      </c>
      <c r="E375" s="11" t="s">
        <v>963</v>
      </c>
      <c r="F375" s="11" t="s">
        <v>33</v>
      </c>
      <c r="G375" s="10" t="s">
        <v>390</v>
      </c>
      <c r="H375" s="13" t="s">
        <v>35</v>
      </c>
      <c r="I375" s="14">
        <v>4.25</v>
      </c>
      <c r="J375" s="14">
        <v>4.16</v>
      </c>
      <c r="K375" s="14">
        <v>4.08</v>
      </c>
      <c r="L375" s="15">
        <v>128414561.95999999</v>
      </c>
      <c r="M375" s="16">
        <v>5635726.1799999997</v>
      </c>
      <c r="N375" s="10">
        <v>0</v>
      </c>
      <c r="O375" s="10">
        <v>0</v>
      </c>
      <c r="P375" s="10">
        <v>0</v>
      </c>
      <c r="Q375" s="17" t="s">
        <v>30</v>
      </c>
      <c r="R375" s="10">
        <v>0</v>
      </c>
      <c r="S375" s="18">
        <v>10306783.34</v>
      </c>
      <c r="T375" s="19">
        <v>121417655.3</v>
      </c>
      <c r="U375" s="20">
        <v>4.2695589636230196</v>
      </c>
      <c r="V375" s="20">
        <v>4.1829493585682487</v>
      </c>
      <c r="W375" s="20">
        <v>4.0963038326142422</v>
      </c>
      <c r="X375" s="21">
        <v>129138884.74999999</v>
      </c>
      <c r="Y375" s="22">
        <v>6360048.9707999825</v>
      </c>
      <c r="Z375" s="23">
        <v>0</v>
      </c>
      <c r="AA375" s="23">
        <v>0</v>
      </c>
      <c r="AB375" s="23">
        <v>0</v>
      </c>
      <c r="AC375" s="24" t="s">
        <v>30</v>
      </c>
      <c r="AD375" s="23">
        <v>0</v>
      </c>
      <c r="AE375" s="25">
        <v>11031106.129999995</v>
      </c>
      <c r="AF375" s="26">
        <v>122141978.08999999</v>
      </c>
      <c r="AG375" s="27">
        <v>724322.79000000015</v>
      </c>
    </row>
    <row r="376" spans="1:33" hidden="1">
      <c r="A376" s="10">
        <v>374</v>
      </c>
      <c r="B376" s="10">
        <v>6</v>
      </c>
      <c r="C376" s="11" t="s">
        <v>937</v>
      </c>
      <c r="D376" s="12" t="s">
        <v>964</v>
      </c>
      <c r="E376" s="11" t="s">
        <v>965</v>
      </c>
      <c r="F376" s="11" t="s">
        <v>33</v>
      </c>
      <c r="G376" s="10" t="s">
        <v>49</v>
      </c>
      <c r="H376" s="13" t="s">
        <v>50</v>
      </c>
      <c r="I376" s="14">
        <v>5.47</v>
      </c>
      <c r="J376" s="14">
        <v>5.27</v>
      </c>
      <c r="K376" s="14">
        <v>4.88</v>
      </c>
      <c r="L376" s="15">
        <v>74415507.900000006</v>
      </c>
      <c r="M376" s="16">
        <v>6178788.8799999999</v>
      </c>
      <c r="N376" s="10">
        <v>0</v>
      </c>
      <c r="O376" s="10">
        <v>0</v>
      </c>
      <c r="P376" s="10">
        <v>0</v>
      </c>
      <c r="Q376" s="17" t="s">
        <v>30</v>
      </c>
      <c r="R376" s="10">
        <v>0</v>
      </c>
      <c r="S376" s="18">
        <v>10990051.630000001</v>
      </c>
      <c r="T376" s="19">
        <v>64866213.590000004</v>
      </c>
      <c r="U376" s="20">
        <v>5.5226301363465105</v>
      </c>
      <c r="V376" s="20">
        <v>5.3251502087046712</v>
      </c>
      <c r="W376" s="20">
        <v>4.926821788255106</v>
      </c>
      <c r="X376" s="21">
        <v>75252129.039999992</v>
      </c>
      <c r="Y376" s="22">
        <v>7015410.0199999809</v>
      </c>
      <c r="Z376" s="23">
        <v>0</v>
      </c>
      <c r="AA376" s="23">
        <v>0</v>
      </c>
      <c r="AB376" s="23">
        <v>0</v>
      </c>
      <c r="AC376" s="24" t="s">
        <v>30</v>
      </c>
      <c r="AD376" s="23">
        <v>0</v>
      </c>
      <c r="AE376" s="25">
        <v>11826672.769999996</v>
      </c>
      <c r="AF376" s="26">
        <v>65702834.730000004</v>
      </c>
      <c r="AG376" s="27">
        <v>836621.14</v>
      </c>
    </row>
    <row r="377" spans="1:33" hidden="1">
      <c r="A377" s="10">
        <v>375</v>
      </c>
      <c r="B377" s="10">
        <v>6</v>
      </c>
      <c r="C377" s="11" t="s">
        <v>937</v>
      </c>
      <c r="D377" s="12" t="s">
        <v>966</v>
      </c>
      <c r="E377" s="11" t="s">
        <v>967</v>
      </c>
      <c r="F377" s="11" t="s">
        <v>33</v>
      </c>
      <c r="G377" s="10" t="s">
        <v>41</v>
      </c>
      <c r="H377" s="13" t="s">
        <v>327</v>
      </c>
      <c r="I377" s="14">
        <v>3.8</v>
      </c>
      <c r="J377" s="14">
        <v>3.59</v>
      </c>
      <c r="K377" s="14">
        <v>3.2</v>
      </c>
      <c r="L377" s="15">
        <v>40898968.890000001</v>
      </c>
      <c r="M377" s="16">
        <v>-4196333.1100000003</v>
      </c>
      <c r="N377" s="10">
        <v>0</v>
      </c>
      <c r="O377" s="10">
        <v>1</v>
      </c>
      <c r="P377" s="10">
        <v>0</v>
      </c>
      <c r="Q377" s="17">
        <v>116.9</v>
      </c>
      <c r="R377" s="10">
        <v>1</v>
      </c>
      <c r="S377" s="18">
        <v>-2219006.33</v>
      </c>
      <c r="T377" s="19">
        <v>31658130.760000002</v>
      </c>
      <c r="U377" s="20">
        <v>3.8365871869696324</v>
      </c>
      <c r="V377" s="20">
        <v>3.626257131848563</v>
      </c>
      <c r="W377" s="20">
        <v>3.2377942530946497</v>
      </c>
      <c r="X377" s="21">
        <v>41391487.996000007</v>
      </c>
      <c r="Y377" s="22">
        <v>-3703814.0039999932</v>
      </c>
      <c r="Z377" s="23">
        <v>0</v>
      </c>
      <c r="AA377" s="23">
        <v>1</v>
      </c>
      <c r="AB377" s="23">
        <v>0</v>
      </c>
      <c r="AC377" s="24">
        <v>134.1</v>
      </c>
      <c r="AD377" s="23">
        <v>1</v>
      </c>
      <c r="AE377" s="25">
        <v>-1726487.223999992</v>
      </c>
      <c r="AF377" s="26">
        <v>32150649.866</v>
      </c>
      <c r="AG377" s="27">
        <v>492519.11000000004</v>
      </c>
    </row>
    <row r="378" spans="1:33" hidden="1">
      <c r="A378" s="10">
        <v>376</v>
      </c>
      <c r="B378" s="10">
        <v>6</v>
      </c>
      <c r="C378" s="11" t="s">
        <v>968</v>
      </c>
      <c r="D378" s="12" t="s">
        <v>969</v>
      </c>
      <c r="E378" s="11" t="s">
        <v>970</v>
      </c>
      <c r="F378" s="11" t="s">
        <v>93</v>
      </c>
      <c r="G378" s="10" t="s">
        <v>971</v>
      </c>
      <c r="H378" s="13" t="s">
        <v>199</v>
      </c>
      <c r="I378" s="14">
        <v>2.5499999999999998</v>
      </c>
      <c r="J378" s="14">
        <v>2.36</v>
      </c>
      <c r="K378" s="14">
        <v>1.64</v>
      </c>
      <c r="L378" s="15">
        <v>162177590.81</v>
      </c>
      <c r="M378" s="16">
        <v>77928802.599999994</v>
      </c>
      <c r="N378" s="10">
        <v>0</v>
      </c>
      <c r="O378" s="10">
        <v>0</v>
      </c>
      <c r="P378" s="10">
        <v>0</v>
      </c>
      <c r="Q378" s="17" t="s">
        <v>30</v>
      </c>
      <c r="R378" s="10">
        <v>0</v>
      </c>
      <c r="S378" s="18">
        <v>51663310.460000001</v>
      </c>
      <c r="T378" s="19">
        <v>66859139.149999999</v>
      </c>
      <c r="U378" s="20">
        <v>2.6333425787638616</v>
      </c>
      <c r="V378" s="20">
        <v>2.4412963168363677</v>
      </c>
      <c r="W378" s="20">
        <v>1.7199742456543445</v>
      </c>
      <c r="X378" s="21">
        <v>170591051.60999995</v>
      </c>
      <c r="Y378" s="22">
        <v>86342263.399999857</v>
      </c>
      <c r="Z378" s="23">
        <v>0</v>
      </c>
      <c r="AA378" s="23">
        <v>0</v>
      </c>
      <c r="AB378" s="23">
        <v>0</v>
      </c>
      <c r="AC378" s="24" t="s">
        <v>30</v>
      </c>
      <c r="AD378" s="23">
        <v>0</v>
      </c>
      <c r="AE378" s="25">
        <v>60076771.25999999</v>
      </c>
      <c r="AF378" s="26">
        <v>75272599.950000018</v>
      </c>
      <c r="AG378" s="27">
        <v>8413460.8000000007</v>
      </c>
    </row>
    <row r="379" spans="1:33" hidden="1">
      <c r="A379" s="10">
        <v>377</v>
      </c>
      <c r="B379" s="10">
        <v>6</v>
      </c>
      <c r="C379" s="11" t="s">
        <v>968</v>
      </c>
      <c r="D379" s="12" t="s">
        <v>972</v>
      </c>
      <c r="E379" s="11" t="s">
        <v>973</v>
      </c>
      <c r="F379" s="11" t="s">
        <v>33</v>
      </c>
      <c r="G379" s="10" t="s">
        <v>118</v>
      </c>
      <c r="H379" s="13" t="s">
        <v>42</v>
      </c>
      <c r="I379" s="14">
        <v>4.22</v>
      </c>
      <c r="J379" s="14">
        <v>3.59</v>
      </c>
      <c r="K379" s="14">
        <v>3.25</v>
      </c>
      <c r="L379" s="15">
        <v>16543584.49</v>
      </c>
      <c r="M379" s="16">
        <v>1433636.78</v>
      </c>
      <c r="N379" s="10">
        <v>0</v>
      </c>
      <c r="O379" s="10">
        <v>0</v>
      </c>
      <c r="P379" s="10">
        <v>0</v>
      </c>
      <c r="Q379" s="17" t="s">
        <v>30</v>
      </c>
      <c r="R379" s="10">
        <v>0</v>
      </c>
      <c r="S379" s="18">
        <v>1549626.55</v>
      </c>
      <c r="T379" s="19">
        <v>11558727.09</v>
      </c>
      <c r="U379" s="20">
        <v>4.2583859843334277</v>
      </c>
      <c r="V379" s="20">
        <v>3.6279450034405838</v>
      </c>
      <c r="W379" s="20">
        <v>3.2883361744800141</v>
      </c>
      <c r="X379" s="21">
        <v>16744077.799999997</v>
      </c>
      <c r="Y379" s="22">
        <v>1634130.0900000036</v>
      </c>
      <c r="Z379" s="23">
        <v>0</v>
      </c>
      <c r="AA379" s="23">
        <v>0</v>
      </c>
      <c r="AB379" s="23">
        <v>0</v>
      </c>
      <c r="AC379" s="24" t="s">
        <v>30</v>
      </c>
      <c r="AD379" s="23">
        <v>0</v>
      </c>
      <c r="AE379" s="25">
        <v>1750119.8599999994</v>
      </c>
      <c r="AF379" s="26">
        <v>11759220.399999999</v>
      </c>
      <c r="AG379" s="27">
        <v>200493.31000000006</v>
      </c>
    </row>
    <row r="380" spans="1:33" hidden="1">
      <c r="A380" s="10">
        <v>378</v>
      </c>
      <c r="B380" s="10">
        <v>6</v>
      </c>
      <c r="C380" s="11" t="s">
        <v>968</v>
      </c>
      <c r="D380" s="12" t="s">
        <v>974</v>
      </c>
      <c r="E380" s="11" t="s">
        <v>975</v>
      </c>
      <c r="F380" s="11" t="s">
        <v>33</v>
      </c>
      <c r="G380" s="10" t="s">
        <v>69</v>
      </c>
      <c r="H380" s="13" t="s">
        <v>50</v>
      </c>
      <c r="I380" s="14">
        <v>1.48</v>
      </c>
      <c r="J380" s="14">
        <v>1.33</v>
      </c>
      <c r="K380" s="14">
        <v>1.1499999999999999</v>
      </c>
      <c r="L380" s="15">
        <v>6664201.7199999997</v>
      </c>
      <c r="M380" s="16">
        <v>-389693.01</v>
      </c>
      <c r="N380" s="10">
        <v>1</v>
      </c>
      <c r="O380" s="10">
        <v>1</v>
      </c>
      <c r="P380" s="10">
        <v>0</v>
      </c>
      <c r="Q380" s="17">
        <v>205.2</v>
      </c>
      <c r="R380" s="10">
        <v>2</v>
      </c>
      <c r="S380" s="18">
        <v>2660775.94</v>
      </c>
      <c r="T380" s="19">
        <v>2092336.94</v>
      </c>
      <c r="U380" s="20">
        <v>1.501118646542118</v>
      </c>
      <c r="V380" s="20">
        <v>1.3482197646606029</v>
      </c>
      <c r="W380" s="20">
        <v>1.1718487485217139</v>
      </c>
      <c r="X380" s="21">
        <v>6957959.7300000023</v>
      </c>
      <c r="Y380" s="22">
        <v>-95935</v>
      </c>
      <c r="Z380" s="23">
        <v>0</v>
      </c>
      <c r="AA380" s="23">
        <v>1</v>
      </c>
      <c r="AB380" s="23">
        <v>0</v>
      </c>
      <c r="AC380" s="24">
        <v>870.3</v>
      </c>
      <c r="AD380" s="23">
        <v>1</v>
      </c>
      <c r="AE380" s="25">
        <v>2954533.9500000179</v>
      </c>
      <c r="AF380" s="26">
        <v>2386094.9499999993</v>
      </c>
      <c r="AG380" s="27">
        <v>293758.01</v>
      </c>
    </row>
    <row r="381" spans="1:33" hidden="1">
      <c r="A381" s="10">
        <v>379</v>
      </c>
      <c r="B381" s="10">
        <v>6</v>
      </c>
      <c r="C381" s="11" t="s">
        <v>968</v>
      </c>
      <c r="D381" s="12" t="s">
        <v>976</v>
      </c>
      <c r="E381" s="11" t="s">
        <v>977</v>
      </c>
      <c r="F381" s="11" t="s">
        <v>33</v>
      </c>
      <c r="G381" s="10" t="s">
        <v>142</v>
      </c>
      <c r="H381" s="13" t="s">
        <v>42</v>
      </c>
      <c r="I381" s="14">
        <v>3.9</v>
      </c>
      <c r="J381" s="14">
        <v>3.51</v>
      </c>
      <c r="K381" s="14">
        <v>2.77</v>
      </c>
      <c r="L381" s="15">
        <v>16440394.99</v>
      </c>
      <c r="M381" s="16">
        <v>1419295.86</v>
      </c>
      <c r="N381" s="10">
        <v>0</v>
      </c>
      <c r="O381" s="10">
        <v>0</v>
      </c>
      <c r="P381" s="10">
        <v>0</v>
      </c>
      <c r="Q381" s="17" t="s">
        <v>30</v>
      </c>
      <c r="R381" s="10">
        <v>0</v>
      </c>
      <c r="S381" s="18">
        <v>3541614.06</v>
      </c>
      <c r="T381" s="19">
        <v>10048911.67</v>
      </c>
      <c r="U381" s="20">
        <v>3.9998988758442491</v>
      </c>
      <c r="V381" s="20">
        <v>3.6106481845752132</v>
      </c>
      <c r="W381" s="20">
        <v>2.8739414263550276</v>
      </c>
      <c r="X381" s="21">
        <v>17028888.289999999</v>
      </c>
      <c r="Y381" s="22">
        <v>2007789.1599999964</v>
      </c>
      <c r="Z381" s="23">
        <v>0</v>
      </c>
      <c r="AA381" s="23">
        <v>0</v>
      </c>
      <c r="AB381" s="23">
        <v>0</v>
      </c>
      <c r="AC381" s="24" t="s">
        <v>30</v>
      </c>
      <c r="AD381" s="23">
        <v>0</v>
      </c>
      <c r="AE381" s="25">
        <v>4130107.3599999994</v>
      </c>
      <c r="AF381" s="26">
        <v>10637404.969999999</v>
      </c>
      <c r="AG381" s="27">
        <v>588493.29999999993</v>
      </c>
    </row>
    <row r="382" spans="1:33" hidden="1">
      <c r="A382" s="10">
        <v>380</v>
      </c>
      <c r="B382" s="10">
        <v>6</v>
      </c>
      <c r="C382" s="11" t="s">
        <v>968</v>
      </c>
      <c r="D382" s="12" t="s">
        <v>978</v>
      </c>
      <c r="E382" s="11" t="s">
        <v>979</v>
      </c>
      <c r="F382" s="11" t="s">
        <v>33</v>
      </c>
      <c r="G382" s="10" t="s">
        <v>118</v>
      </c>
      <c r="H382" s="13" t="s">
        <v>42</v>
      </c>
      <c r="I382" s="14">
        <v>4.79</v>
      </c>
      <c r="J382" s="14">
        <v>4.2699999999999996</v>
      </c>
      <c r="K382" s="14">
        <v>3.78</v>
      </c>
      <c r="L382" s="15">
        <v>18254798.059999999</v>
      </c>
      <c r="M382" s="16">
        <v>-3033523.72</v>
      </c>
      <c r="N382" s="10">
        <v>0</v>
      </c>
      <c r="O382" s="10">
        <v>1</v>
      </c>
      <c r="P382" s="10">
        <v>0</v>
      </c>
      <c r="Q382" s="17">
        <v>72.2</v>
      </c>
      <c r="R382" s="10">
        <v>1</v>
      </c>
      <c r="S382" s="18">
        <v>-1037473.59</v>
      </c>
      <c r="T382" s="19">
        <v>13391638.67</v>
      </c>
      <c r="U382" s="20">
        <v>4.8437335755337614</v>
      </c>
      <c r="V382" s="20">
        <v>4.3213242146900868</v>
      </c>
      <c r="W382" s="20">
        <v>3.8265230934764487</v>
      </c>
      <c r="X382" s="21">
        <v>18497033.189999998</v>
      </c>
      <c r="Y382" s="22">
        <v>-2791288.5900000036</v>
      </c>
      <c r="Z382" s="23">
        <v>0</v>
      </c>
      <c r="AA382" s="23">
        <v>1</v>
      </c>
      <c r="AB382" s="23">
        <v>0</v>
      </c>
      <c r="AC382" s="24">
        <v>79.5</v>
      </c>
      <c r="AD382" s="23">
        <v>1</v>
      </c>
      <c r="AE382" s="25">
        <v>-795238.45999999344</v>
      </c>
      <c r="AF382" s="26">
        <v>13633873.800000001</v>
      </c>
      <c r="AG382" s="27">
        <v>242235.13000000006</v>
      </c>
    </row>
    <row r="383" spans="1:33" hidden="1">
      <c r="A383" s="10">
        <v>381</v>
      </c>
      <c r="B383" s="10">
        <v>6</v>
      </c>
      <c r="C383" s="11" t="s">
        <v>968</v>
      </c>
      <c r="D383" s="12" t="s">
        <v>980</v>
      </c>
      <c r="E383" s="11" t="s">
        <v>981</v>
      </c>
      <c r="F383" s="11" t="s">
        <v>33</v>
      </c>
      <c r="G383" s="10" t="s">
        <v>982</v>
      </c>
      <c r="H383" s="13" t="s">
        <v>85</v>
      </c>
      <c r="I383" s="14">
        <v>6.42</v>
      </c>
      <c r="J383" s="14">
        <v>6.21</v>
      </c>
      <c r="K383" s="14">
        <v>5.83</v>
      </c>
      <c r="L383" s="15">
        <v>11454710.970000001</v>
      </c>
      <c r="M383" s="16">
        <v>1528272.81</v>
      </c>
      <c r="N383" s="10">
        <v>0</v>
      </c>
      <c r="O383" s="10">
        <v>0</v>
      </c>
      <c r="P383" s="10">
        <v>0</v>
      </c>
      <c r="Q383" s="17" t="s">
        <v>30</v>
      </c>
      <c r="R383" s="10">
        <v>0</v>
      </c>
      <c r="S383" s="18">
        <v>2488940.83</v>
      </c>
      <c r="T383" s="19">
        <v>10043076.140000001</v>
      </c>
      <c r="U383" s="20">
        <v>6.4296338571027558</v>
      </c>
      <c r="V383" s="20">
        <v>6.2190537800381334</v>
      </c>
      <c r="W383" s="20">
        <v>5.8390083819329037</v>
      </c>
      <c r="X383" s="21">
        <v>11476356.950000001</v>
      </c>
      <c r="Y383" s="22">
        <v>1549918.7900000028</v>
      </c>
      <c r="Z383" s="23">
        <v>0</v>
      </c>
      <c r="AA383" s="23">
        <v>0</v>
      </c>
      <c r="AB383" s="23">
        <v>0</v>
      </c>
      <c r="AC383" s="24" t="s">
        <v>30</v>
      </c>
      <c r="AD383" s="23">
        <v>0</v>
      </c>
      <c r="AE383" s="25">
        <v>2510586.8099999987</v>
      </c>
      <c r="AF383" s="26">
        <v>10064722.120000001</v>
      </c>
      <c r="AG383" s="27">
        <v>21645.980000000003</v>
      </c>
    </row>
    <row r="384" spans="1:33" hidden="1">
      <c r="A384" s="10">
        <v>382</v>
      </c>
      <c r="B384" s="10">
        <v>6</v>
      </c>
      <c r="C384" s="11" t="s">
        <v>968</v>
      </c>
      <c r="D384" s="12" t="s">
        <v>983</v>
      </c>
      <c r="E384" s="11" t="s">
        <v>984</v>
      </c>
      <c r="F384" s="11" t="s">
        <v>33</v>
      </c>
      <c r="G384" s="10" t="s">
        <v>518</v>
      </c>
      <c r="H384" s="13" t="s">
        <v>42</v>
      </c>
      <c r="I384" s="14">
        <v>5.55</v>
      </c>
      <c r="J384" s="14">
        <v>5.3</v>
      </c>
      <c r="K384" s="14">
        <v>4.68</v>
      </c>
      <c r="L384" s="15">
        <v>18732884.559999999</v>
      </c>
      <c r="M384" s="16">
        <v>-1109540.06</v>
      </c>
      <c r="N384" s="10">
        <v>0</v>
      </c>
      <c r="O384" s="10">
        <v>1</v>
      </c>
      <c r="P384" s="10">
        <v>0</v>
      </c>
      <c r="Q384" s="17">
        <v>202.6</v>
      </c>
      <c r="R384" s="10">
        <v>1</v>
      </c>
      <c r="S384" s="18">
        <v>2014690.35</v>
      </c>
      <c r="T384" s="19">
        <v>14797144.41</v>
      </c>
      <c r="U384" s="20">
        <v>5.5837746630217282</v>
      </c>
      <c r="V384" s="20">
        <v>5.3339441758055353</v>
      </c>
      <c r="W384" s="20">
        <v>4.7140115335569215</v>
      </c>
      <c r="X384" s="21">
        <v>18889946.789999999</v>
      </c>
      <c r="Y384" s="22">
        <v>-952477.83000000566</v>
      </c>
      <c r="Z384" s="23">
        <v>0</v>
      </c>
      <c r="AA384" s="23">
        <v>1</v>
      </c>
      <c r="AB384" s="23">
        <v>0</v>
      </c>
      <c r="AC384" s="24">
        <v>237.9</v>
      </c>
      <c r="AD384" s="23">
        <v>1</v>
      </c>
      <c r="AE384" s="25">
        <v>2171752.5799999982</v>
      </c>
      <c r="AF384" s="26">
        <v>14954206.640000001</v>
      </c>
      <c r="AG384" s="27">
        <v>157062.23000000001</v>
      </c>
    </row>
    <row r="385" spans="1:33" hidden="1">
      <c r="A385" s="10">
        <v>383</v>
      </c>
      <c r="B385" s="10">
        <v>6</v>
      </c>
      <c r="C385" s="11" t="s">
        <v>985</v>
      </c>
      <c r="D385" s="12" t="s">
        <v>986</v>
      </c>
      <c r="E385" s="11" t="s">
        <v>987</v>
      </c>
      <c r="F385" s="11" t="s">
        <v>27</v>
      </c>
      <c r="G385" s="10" t="s">
        <v>988</v>
      </c>
      <c r="H385" s="13" t="s">
        <v>90</v>
      </c>
      <c r="I385" s="14">
        <v>1.64</v>
      </c>
      <c r="J385" s="14">
        <v>1.47</v>
      </c>
      <c r="K385" s="14">
        <v>0.93</v>
      </c>
      <c r="L385" s="15">
        <v>205788769.30000001</v>
      </c>
      <c r="M385" s="16">
        <v>122882182.92</v>
      </c>
      <c r="N385" s="10">
        <v>0</v>
      </c>
      <c r="O385" s="10">
        <v>0</v>
      </c>
      <c r="P385" s="10">
        <v>0</v>
      </c>
      <c r="Q385" s="17" t="s">
        <v>30</v>
      </c>
      <c r="R385" s="10">
        <v>0</v>
      </c>
      <c r="S385" s="18">
        <v>143570446.88999999</v>
      </c>
      <c r="T385" s="19">
        <v>-7393596.8200000003</v>
      </c>
      <c r="U385" s="20">
        <v>1.6808186870218946</v>
      </c>
      <c r="V385" s="20">
        <v>1.5079763463508407</v>
      </c>
      <c r="W385" s="20">
        <v>0.96762324264594268</v>
      </c>
      <c r="X385" s="21">
        <v>218134302.98500001</v>
      </c>
      <c r="Y385" s="22">
        <v>135227716.60500002</v>
      </c>
      <c r="Z385" s="23">
        <v>0</v>
      </c>
      <c r="AA385" s="23">
        <v>0</v>
      </c>
      <c r="AB385" s="23">
        <v>0</v>
      </c>
      <c r="AC385" s="24" t="s">
        <v>30</v>
      </c>
      <c r="AD385" s="23">
        <v>0</v>
      </c>
      <c r="AE385" s="25">
        <v>155915980.57499981</v>
      </c>
      <c r="AF385" s="26">
        <v>4951936.8699999452</v>
      </c>
      <c r="AG385" s="27">
        <v>12345533.689999999</v>
      </c>
    </row>
    <row r="386" spans="1:33" hidden="1">
      <c r="A386" s="10">
        <v>384</v>
      </c>
      <c r="B386" s="10">
        <v>6</v>
      </c>
      <c r="C386" s="11" t="s">
        <v>985</v>
      </c>
      <c r="D386" s="12" t="s">
        <v>989</v>
      </c>
      <c r="E386" s="11" t="s">
        <v>990</v>
      </c>
      <c r="F386" s="11" t="s">
        <v>93</v>
      </c>
      <c r="G386" s="10" t="s">
        <v>359</v>
      </c>
      <c r="H386" s="13" t="s">
        <v>95</v>
      </c>
      <c r="I386" s="14">
        <v>2.12</v>
      </c>
      <c r="J386" s="14">
        <v>1.83</v>
      </c>
      <c r="K386" s="14">
        <v>1.17</v>
      </c>
      <c r="L386" s="15">
        <v>131348930.86</v>
      </c>
      <c r="M386" s="16">
        <v>-17267168.780000001</v>
      </c>
      <c r="N386" s="10">
        <v>0</v>
      </c>
      <c r="O386" s="10">
        <v>1</v>
      </c>
      <c r="P386" s="10">
        <v>0</v>
      </c>
      <c r="Q386" s="17">
        <v>91.2</v>
      </c>
      <c r="R386" s="10">
        <v>1</v>
      </c>
      <c r="S386" s="18">
        <v>12695798.01</v>
      </c>
      <c r="T386" s="19">
        <v>19284174.170000002</v>
      </c>
      <c r="U386" s="20">
        <v>2.1654201890885725</v>
      </c>
      <c r="V386" s="20">
        <v>1.874608822352706</v>
      </c>
      <c r="W386" s="20">
        <v>1.206100033031863</v>
      </c>
      <c r="X386" s="21">
        <v>136132312.27000001</v>
      </c>
      <c r="Y386" s="22">
        <v>-12483787.370000005</v>
      </c>
      <c r="Z386" s="23">
        <v>0</v>
      </c>
      <c r="AA386" s="23">
        <v>1</v>
      </c>
      <c r="AB386" s="23">
        <v>0</v>
      </c>
      <c r="AC386" s="24">
        <v>130.80000000000001</v>
      </c>
      <c r="AD386" s="23">
        <v>1</v>
      </c>
      <c r="AE386" s="25">
        <v>17479179.420000017</v>
      </c>
      <c r="AF386" s="26">
        <v>24067555.580000013</v>
      </c>
      <c r="AG386" s="27">
        <v>4783381.41</v>
      </c>
    </row>
    <row r="387" spans="1:33" hidden="1">
      <c r="A387" s="10">
        <v>385</v>
      </c>
      <c r="B387" s="10">
        <v>6</v>
      </c>
      <c r="C387" s="11" t="s">
        <v>985</v>
      </c>
      <c r="D387" s="12" t="s">
        <v>991</v>
      </c>
      <c r="E387" s="11" t="s">
        <v>992</v>
      </c>
      <c r="F387" s="11" t="s">
        <v>33</v>
      </c>
      <c r="G387" s="10" t="s">
        <v>57</v>
      </c>
      <c r="H387" s="13" t="s">
        <v>50</v>
      </c>
      <c r="I387" s="14">
        <v>2.9</v>
      </c>
      <c r="J387" s="14">
        <v>2.69</v>
      </c>
      <c r="K387" s="14">
        <v>2.0099999999999998</v>
      </c>
      <c r="L387" s="15">
        <v>21506920.059999999</v>
      </c>
      <c r="M387" s="16">
        <v>682987.4</v>
      </c>
      <c r="N387" s="10">
        <v>0</v>
      </c>
      <c r="O387" s="10">
        <v>0</v>
      </c>
      <c r="P387" s="10">
        <v>0</v>
      </c>
      <c r="Q387" s="17" t="s">
        <v>30</v>
      </c>
      <c r="R387" s="10">
        <v>0</v>
      </c>
      <c r="S387" s="18">
        <v>4702634.74</v>
      </c>
      <c r="T387" s="19">
        <v>11496716.189999999</v>
      </c>
      <c r="U387" s="20">
        <v>2.9480520181616381</v>
      </c>
      <c r="V387" s="20">
        <v>2.7384495862700402</v>
      </c>
      <c r="W387" s="20">
        <v>2.066112834794704</v>
      </c>
      <c r="X387" s="21">
        <v>22105928.879999999</v>
      </c>
      <c r="Y387" s="22">
        <v>1281996.2199999839</v>
      </c>
      <c r="Z387" s="23">
        <v>0</v>
      </c>
      <c r="AA387" s="23">
        <v>0</v>
      </c>
      <c r="AB387" s="23">
        <v>0</v>
      </c>
      <c r="AC387" s="24" t="s">
        <v>30</v>
      </c>
      <c r="AD387" s="23">
        <v>0</v>
      </c>
      <c r="AE387" s="25">
        <v>5301643.5599999875</v>
      </c>
      <c r="AF387" s="26">
        <v>12095725.010000002</v>
      </c>
      <c r="AG387" s="27">
        <v>599008.81999999995</v>
      </c>
    </row>
    <row r="388" spans="1:33" hidden="1">
      <c r="A388" s="10">
        <v>386</v>
      </c>
      <c r="B388" s="10">
        <v>6</v>
      </c>
      <c r="C388" s="11" t="s">
        <v>985</v>
      </c>
      <c r="D388" s="12" t="s">
        <v>993</v>
      </c>
      <c r="E388" s="11" t="s">
        <v>994</v>
      </c>
      <c r="F388" s="11" t="s">
        <v>33</v>
      </c>
      <c r="G388" s="10" t="s">
        <v>150</v>
      </c>
      <c r="H388" s="13" t="s">
        <v>42</v>
      </c>
      <c r="I388" s="14">
        <v>1.33</v>
      </c>
      <c r="J388" s="14">
        <v>1.1000000000000001</v>
      </c>
      <c r="K388" s="14">
        <v>0.79</v>
      </c>
      <c r="L388" s="15">
        <v>4711394.17</v>
      </c>
      <c r="M388" s="16">
        <v>-3444113.65</v>
      </c>
      <c r="N388" s="10">
        <v>2</v>
      </c>
      <c r="O388" s="10">
        <v>1</v>
      </c>
      <c r="P388" s="10">
        <v>0</v>
      </c>
      <c r="Q388" s="17">
        <v>16.399999999999999</v>
      </c>
      <c r="R388" s="10">
        <v>3</v>
      </c>
      <c r="S388" s="18">
        <v>-1427887.75</v>
      </c>
      <c r="T388" s="19">
        <v>-2961813.22</v>
      </c>
      <c r="U388" s="20">
        <v>1.35401450966256</v>
      </c>
      <c r="V388" s="20">
        <v>1.1179975335535184</v>
      </c>
      <c r="W388" s="20">
        <v>0.81285255378213628</v>
      </c>
      <c r="X388" s="21">
        <v>5018735.7059999984</v>
      </c>
      <c r="Y388" s="22">
        <v>-3136772.1139999926</v>
      </c>
      <c r="Z388" s="23">
        <v>1</v>
      </c>
      <c r="AA388" s="23">
        <v>1</v>
      </c>
      <c r="AB388" s="23">
        <v>0</v>
      </c>
      <c r="AC388" s="24">
        <v>19.100000000000001</v>
      </c>
      <c r="AD388" s="23">
        <v>2</v>
      </c>
      <c r="AE388" s="25">
        <v>-1120546.2140000015</v>
      </c>
      <c r="AF388" s="26">
        <v>-2654471.6799999997</v>
      </c>
      <c r="AG388" s="27">
        <v>307341.53999999998</v>
      </c>
    </row>
    <row r="389" spans="1:33" hidden="1">
      <c r="A389" s="10">
        <v>387</v>
      </c>
      <c r="B389" s="10">
        <v>6</v>
      </c>
      <c r="C389" s="11" t="s">
        <v>985</v>
      </c>
      <c r="D389" s="12" t="s">
        <v>995</v>
      </c>
      <c r="E389" s="11" t="s">
        <v>996</v>
      </c>
      <c r="F389" s="11" t="s">
        <v>33</v>
      </c>
      <c r="G389" s="10" t="s">
        <v>69</v>
      </c>
      <c r="H389" s="13" t="s">
        <v>50</v>
      </c>
      <c r="I389" s="14">
        <v>2.36</v>
      </c>
      <c r="J389" s="14">
        <v>2.2400000000000002</v>
      </c>
      <c r="K389" s="14">
        <v>2.08</v>
      </c>
      <c r="L389" s="15">
        <v>16046778.52</v>
      </c>
      <c r="M389" s="16">
        <v>-2274647.69</v>
      </c>
      <c r="N389" s="10">
        <v>0</v>
      </c>
      <c r="O389" s="10">
        <v>1</v>
      </c>
      <c r="P389" s="10">
        <v>0</v>
      </c>
      <c r="Q389" s="17">
        <v>84.6</v>
      </c>
      <c r="R389" s="10">
        <v>1</v>
      </c>
      <c r="S389" s="18">
        <v>1831329.17</v>
      </c>
      <c r="T389" s="19">
        <v>12784629.83</v>
      </c>
      <c r="U389" s="20">
        <v>2.3860976385660631</v>
      </c>
      <c r="V389" s="20">
        <v>2.2663652361521405</v>
      </c>
      <c r="W389" s="20">
        <v>2.1097462381014616</v>
      </c>
      <c r="X389" s="21">
        <v>16361981.839999998</v>
      </c>
      <c r="Y389" s="22">
        <v>-1959444.3700000048</v>
      </c>
      <c r="Z389" s="23">
        <v>0</v>
      </c>
      <c r="AA389" s="23">
        <v>1</v>
      </c>
      <c r="AB389" s="23">
        <v>0</v>
      </c>
      <c r="AC389" s="24">
        <v>100.2</v>
      </c>
      <c r="AD389" s="23">
        <v>1</v>
      </c>
      <c r="AE389" s="25">
        <v>2146532.4899999797</v>
      </c>
      <c r="AF389" s="26">
        <v>13099833.15</v>
      </c>
      <c r="AG389" s="27">
        <v>315203.31999999995</v>
      </c>
    </row>
    <row r="390" spans="1:33" hidden="1">
      <c r="A390" s="10">
        <v>388</v>
      </c>
      <c r="B390" s="10">
        <v>6</v>
      </c>
      <c r="C390" s="11" t="s">
        <v>985</v>
      </c>
      <c r="D390" s="12" t="s">
        <v>997</v>
      </c>
      <c r="E390" s="11" t="s">
        <v>998</v>
      </c>
      <c r="F390" s="11" t="s">
        <v>33</v>
      </c>
      <c r="G390" s="10" t="s">
        <v>49</v>
      </c>
      <c r="H390" s="13" t="s">
        <v>50</v>
      </c>
      <c r="I390" s="14">
        <v>1.21</v>
      </c>
      <c r="J390" s="14">
        <v>1.1100000000000001</v>
      </c>
      <c r="K390" s="14">
        <v>0.82</v>
      </c>
      <c r="L390" s="15">
        <v>5571175.5899999999</v>
      </c>
      <c r="M390" s="16">
        <v>-9766758.4399999995</v>
      </c>
      <c r="N390" s="10">
        <v>1</v>
      </c>
      <c r="O390" s="10">
        <v>1</v>
      </c>
      <c r="P390" s="10">
        <v>0</v>
      </c>
      <c r="Q390" s="17">
        <v>6.8</v>
      </c>
      <c r="R390" s="10">
        <v>2</v>
      </c>
      <c r="S390" s="18">
        <v>-4787932.0999999996</v>
      </c>
      <c r="T390" s="19">
        <v>-4847395.72</v>
      </c>
      <c r="U390" s="20">
        <v>1.2275154443264344</v>
      </c>
      <c r="V390" s="20">
        <v>1.1271704438882055</v>
      </c>
      <c r="W390" s="20">
        <v>0.83800746150421868</v>
      </c>
      <c r="X390" s="21">
        <v>6085064.2899999991</v>
      </c>
      <c r="Y390" s="22">
        <v>-9252869.7400000095</v>
      </c>
      <c r="Z390" s="23">
        <v>1</v>
      </c>
      <c r="AA390" s="23">
        <v>1</v>
      </c>
      <c r="AB390" s="23">
        <v>0</v>
      </c>
      <c r="AC390" s="24">
        <v>7.8</v>
      </c>
      <c r="AD390" s="23">
        <v>2</v>
      </c>
      <c r="AE390" s="25">
        <v>-4274043.400000006</v>
      </c>
      <c r="AF390" s="26">
        <v>-4333507.0199999996</v>
      </c>
      <c r="AG390" s="27">
        <v>513888.70000000024</v>
      </c>
    </row>
    <row r="391" spans="1:33" hidden="1">
      <c r="A391" s="10">
        <v>389</v>
      </c>
      <c r="B391" s="10">
        <v>6</v>
      </c>
      <c r="C391" s="11" t="s">
        <v>985</v>
      </c>
      <c r="D391" s="12" t="s">
        <v>999</v>
      </c>
      <c r="E391" s="11" t="s">
        <v>1000</v>
      </c>
      <c r="F391" s="11" t="s">
        <v>33</v>
      </c>
      <c r="G391" s="10" t="s">
        <v>41</v>
      </c>
      <c r="H391" s="13" t="s">
        <v>42</v>
      </c>
      <c r="I391" s="14">
        <v>1.43</v>
      </c>
      <c r="J391" s="14">
        <v>1.32</v>
      </c>
      <c r="K391" s="14">
        <v>1.1200000000000001</v>
      </c>
      <c r="L391" s="15">
        <v>5303632.46</v>
      </c>
      <c r="M391" s="16">
        <v>-1468930.95</v>
      </c>
      <c r="N391" s="10">
        <v>1</v>
      </c>
      <c r="O391" s="10">
        <v>1</v>
      </c>
      <c r="P391" s="10">
        <v>0</v>
      </c>
      <c r="Q391" s="17">
        <v>43.3</v>
      </c>
      <c r="R391" s="10">
        <v>2</v>
      </c>
      <c r="S391" s="18">
        <v>1393245.4</v>
      </c>
      <c r="T391" s="19">
        <v>1479947.41</v>
      </c>
      <c r="U391" s="20">
        <v>1.4556362952128601</v>
      </c>
      <c r="V391" s="20">
        <v>1.3467837099081079</v>
      </c>
      <c r="W391" s="20">
        <v>1.1445286268693491</v>
      </c>
      <c r="X391" s="21">
        <v>5590027.5800000019</v>
      </c>
      <c r="Y391" s="22">
        <v>-1182535.8299999982</v>
      </c>
      <c r="Z391" s="23">
        <v>1</v>
      </c>
      <c r="AA391" s="23">
        <v>1</v>
      </c>
      <c r="AB391" s="23">
        <v>0</v>
      </c>
      <c r="AC391" s="24">
        <v>56.7</v>
      </c>
      <c r="AD391" s="23">
        <v>2</v>
      </c>
      <c r="AE391" s="25">
        <v>1679640.5200000107</v>
      </c>
      <c r="AF391" s="26">
        <v>1766342.5299999993</v>
      </c>
      <c r="AG391" s="27">
        <v>286395.12</v>
      </c>
    </row>
    <row r="392" spans="1:33" hidden="1">
      <c r="A392" s="10">
        <v>390</v>
      </c>
      <c r="B392" s="10">
        <v>6</v>
      </c>
      <c r="C392" s="11" t="s">
        <v>1001</v>
      </c>
      <c r="D392" s="12" t="s">
        <v>1002</v>
      </c>
      <c r="E392" s="11" t="s">
        <v>1003</v>
      </c>
      <c r="F392" s="11" t="s">
        <v>27</v>
      </c>
      <c r="G392" s="10" t="s">
        <v>1004</v>
      </c>
      <c r="H392" s="13" t="s">
        <v>90</v>
      </c>
      <c r="I392" s="14">
        <v>3.83</v>
      </c>
      <c r="J392" s="14">
        <v>3.51</v>
      </c>
      <c r="K392" s="14">
        <v>2.77</v>
      </c>
      <c r="L392" s="15">
        <v>886112540.29999995</v>
      </c>
      <c r="M392" s="16">
        <v>47610899.109999999</v>
      </c>
      <c r="N392" s="10">
        <v>0</v>
      </c>
      <c r="O392" s="10">
        <v>0</v>
      </c>
      <c r="P392" s="10">
        <v>0</v>
      </c>
      <c r="Q392" s="17" t="s">
        <v>30</v>
      </c>
      <c r="R392" s="10">
        <v>0</v>
      </c>
      <c r="S392" s="18">
        <v>146747556.06999999</v>
      </c>
      <c r="T392" s="19">
        <v>557295473.04999995</v>
      </c>
      <c r="U392" s="20">
        <v>3.8724375483752267</v>
      </c>
      <c r="V392" s="20">
        <v>3.5586077462090584</v>
      </c>
      <c r="W392" s="20">
        <v>2.8200882921915729</v>
      </c>
      <c r="X392" s="21">
        <v>900775597.83999991</v>
      </c>
      <c r="Y392" s="22">
        <v>62273956.649999857</v>
      </c>
      <c r="Z392" s="23">
        <v>0</v>
      </c>
      <c r="AA392" s="23">
        <v>0</v>
      </c>
      <c r="AB392" s="23">
        <v>0</v>
      </c>
      <c r="AC392" s="24" t="s">
        <v>30</v>
      </c>
      <c r="AD392" s="23">
        <v>0</v>
      </c>
      <c r="AE392" s="25">
        <v>161410613.61000013</v>
      </c>
      <c r="AF392" s="26">
        <v>571958530.58999991</v>
      </c>
      <c r="AG392" s="27">
        <v>14663057.539999997</v>
      </c>
    </row>
    <row r="393" spans="1:33" hidden="1">
      <c r="A393" s="10">
        <v>391</v>
      </c>
      <c r="B393" s="10">
        <v>6</v>
      </c>
      <c r="C393" s="11" t="s">
        <v>1001</v>
      </c>
      <c r="D393" s="12" t="s">
        <v>1005</v>
      </c>
      <c r="E393" s="11" t="s">
        <v>1006</v>
      </c>
      <c r="F393" s="11" t="s">
        <v>93</v>
      </c>
      <c r="G393" s="10" t="s">
        <v>1007</v>
      </c>
      <c r="H393" s="13" t="s">
        <v>598</v>
      </c>
      <c r="I393" s="14">
        <v>0.64</v>
      </c>
      <c r="J393" s="14">
        <v>0.56999999999999995</v>
      </c>
      <c r="K393" s="14">
        <v>0.23</v>
      </c>
      <c r="L393" s="15">
        <v>-48267893.18</v>
      </c>
      <c r="M393" s="16">
        <v>11138965.68</v>
      </c>
      <c r="N393" s="10">
        <v>3</v>
      </c>
      <c r="O393" s="10">
        <v>1</v>
      </c>
      <c r="P393" s="10">
        <v>2</v>
      </c>
      <c r="Q393" s="17">
        <v>51.9</v>
      </c>
      <c r="R393" s="10">
        <v>6</v>
      </c>
      <c r="S393" s="18">
        <v>46744081.899999999</v>
      </c>
      <c r="T393" s="19">
        <v>-103978238.05</v>
      </c>
      <c r="U393" s="20">
        <v>0.66232059648746677</v>
      </c>
      <c r="V393" s="20">
        <v>0.5912967292598752</v>
      </c>
      <c r="W393" s="20">
        <v>0.25162575746399779</v>
      </c>
      <c r="X393" s="21">
        <v>-45745404.150000006</v>
      </c>
      <c r="Y393" s="22">
        <v>13661454.709999979</v>
      </c>
      <c r="Z393" s="23">
        <v>3</v>
      </c>
      <c r="AA393" s="23">
        <v>1</v>
      </c>
      <c r="AB393" s="23">
        <v>2</v>
      </c>
      <c r="AC393" s="24">
        <v>40.1</v>
      </c>
      <c r="AD393" s="23">
        <v>6</v>
      </c>
      <c r="AE393" s="25">
        <v>49266570.930000007</v>
      </c>
      <c r="AF393" s="26">
        <v>-101455749.02000001</v>
      </c>
      <c r="AG393" s="27">
        <v>2522489.0300000007</v>
      </c>
    </row>
    <row r="394" spans="1:33" hidden="1">
      <c r="A394" s="10">
        <v>392</v>
      </c>
      <c r="B394" s="10">
        <v>6</v>
      </c>
      <c r="C394" s="11" t="s">
        <v>1001</v>
      </c>
      <c r="D394" s="12" t="s">
        <v>1008</v>
      </c>
      <c r="E394" s="11" t="s">
        <v>1009</v>
      </c>
      <c r="F394" s="11" t="s">
        <v>33</v>
      </c>
      <c r="G394" s="10" t="s">
        <v>115</v>
      </c>
      <c r="H394" s="13" t="s">
        <v>79</v>
      </c>
      <c r="I394" s="14">
        <v>2.96</v>
      </c>
      <c r="J394" s="14">
        <v>2.76</v>
      </c>
      <c r="K394" s="14">
        <v>2.3199999999999998</v>
      </c>
      <c r="L394" s="15">
        <v>37349632.530000001</v>
      </c>
      <c r="M394" s="16">
        <v>-1482209.31</v>
      </c>
      <c r="N394" s="10">
        <v>0</v>
      </c>
      <c r="O394" s="10">
        <v>1</v>
      </c>
      <c r="P394" s="10">
        <v>0</v>
      </c>
      <c r="Q394" s="17">
        <v>302.3</v>
      </c>
      <c r="R394" s="10">
        <v>1</v>
      </c>
      <c r="S394" s="18">
        <v>12989673.449999999</v>
      </c>
      <c r="T394" s="19">
        <v>25183187.379999999</v>
      </c>
      <c r="U394" s="20">
        <v>3.0043741066460061</v>
      </c>
      <c r="V394" s="20">
        <v>2.8114356164346361</v>
      </c>
      <c r="W394" s="20">
        <v>2.3675104312880197</v>
      </c>
      <c r="X394" s="21">
        <v>38290938.189999998</v>
      </c>
      <c r="Y394" s="22">
        <v>-540903.64999997616</v>
      </c>
      <c r="Z394" s="23">
        <v>0</v>
      </c>
      <c r="AA394" s="23">
        <v>1</v>
      </c>
      <c r="AB394" s="23">
        <v>0</v>
      </c>
      <c r="AC394" s="24">
        <v>849.4</v>
      </c>
      <c r="AD394" s="23">
        <v>1</v>
      </c>
      <c r="AE394" s="25">
        <v>13930979.109999985</v>
      </c>
      <c r="AF394" s="26">
        <v>26124493.039999995</v>
      </c>
      <c r="AG394" s="27">
        <v>941305.65999999992</v>
      </c>
    </row>
    <row r="395" spans="1:33" hidden="1">
      <c r="A395" s="10">
        <v>393</v>
      </c>
      <c r="B395" s="10">
        <v>6</v>
      </c>
      <c r="C395" s="11" t="s">
        <v>1001</v>
      </c>
      <c r="D395" s="12" t="s">
        <v>1010</v>
      </c>
      <c r="E395" s="11" t="s">
        <v>1011</v>
      </c>
      <c r="F395" s="11" t="s">
        <v>93</v>
      </c>
      <c r="G395" s="10" t="s">
        <v>362</v>
      </c>
      <c r="H395" s="13" t="s">
        <v>598</v>
      </c>
      <c r="I395" s="14">
        <v>1.7</v>
      </c>
      <c r="J395" s="14">
        <v>1.52</v>
      </c>
      <c r="K395" s="14">
        <v>0.44</v>
      </c>
      <c r="L395" s="15">
        <v>83543827.689999998</v>
      </c>
      <c r="M395" s="16">
        <v>26311056.399999999</v>
      </c>
      <c r="N395" s="10">
        <v>1</v>
      </c>
      <c r="O395" s="10">
        <v>0</v>
      </c>
      <c r="P395" s="10">
        <v>0</v>
      </c>
      <c r="Q395" s="17" t="s">
        <v>30</v>
      </c>
      <c r="R395" s="10">
        <v>1</v>
      </c>
      <c r="S395" s="18">
        <v>63976037.729999997</v>
      </c>
      <c r="T395" s="19">
        <v>-67791952.340000004</v>
      </c>
      <c r="U395" s="20">
        <v>1.7266700379061832</v>
      </c>
      <c r="V395" s="20">
        <v>1.5506654260715804</v>
      </c>
      <c r="W395" s="20">
        <v>0.46777800021485877</v>
      </c>
      <c r="X395" s="21">
        <v>87355526.700000003</v>
      </c>
      <c r="Y395" s="22">
        <v>30122755.410000026</v>
      </c>
      <c r="Z395" s="23">
        <v>1</v>
      </c>
      <c r="AA395" s="23">
        <v>0</v>
      </c>
      <c r="AB395" s="23">
        <v>0</v>
      </c>
      <c r="AC395" s="24" t="s">
        <v>30</v>
      </c>
      <c r="AD395" s="23">
        <v>1</v>
      </c>
      <c r="AE395" s="25">
        <v>67787736.74000001</v>
      </c>
      <c r="AF395" s="26">
        <v>-63980253.329999998</v>
      </c>
      <c r="AG395" s="27">
        <v>3811699.01</v>
      </c>
    </row>
    <row r="396" spans="1:33" hidden="1">
      <c r="A396" s="10">
        <v>394</v>
      </c>
      <c r="B396" s="10">
        <v>6</v>
      </c>
      <c r="C396" s="11" t="s">
        <v>1001</v>
      </c>
      <c r="D396" s="12" t="s">
        <v>1012</v>
      </c>
      <c r="E396" s="11" t="s">
        <v>1013</v>
      </c>
      <c r="F396" s="11" t="s">
        <v>33</v>
      </c>
      <c r="G396" s="10" t="s">
        <v>145</v>
      </c>
      <c r="H396" s="13" t="s">
        <v>42</v>
      </c>
      <c r="I396" s="14">
        <v>1.39</v>
      </c>
      <c r="J396" s="14">
        <v>1.25</v>
      </c>
      <c r="K396" s="14">
        <v>0.72</v>
      </c>
      <c r="L396" s="15">
        <v>9552195.5</v>
      </c>
      <c r="M396" s="16">
        <v>2232175.0499999998</v>
      </c>
      <c r="N396" s="10">
        <v>2</v>
      </c>
      <c r="O396" s="10">
        <v>0</v>
      </c>
      <c r="P396" s="10">
        <v>0</v>
      </c>
      <c r="Q396" s="17" t="s">
        <v>30</v>
      </c>
      <c r="R396" s="10">
        <v>2</v>
      </c>
      <c r="S396" s="18">
        <v>5628117.8399999999</v>
      </c>
      <c r="T396" s="19">
        <v>-6939900.1699999999</v>
      </c>
      <c r="U396" s="20">
        <v>1.4076480472562423</v>
      </c>
      <c r="V396" s="20">
        <v>1.2619486670192848</v>
      </c>
      <c r="W396" s="20">
        <v>0.73156771387127228</v>
      </c>
      <c r="X396" s="21">
        <v>9944041.0599999987</v>
      </c>
      <c r="Y396" s="22">
        <v>2624020.6099999994</v>
      </c>
      <c r="Z396" s="23">
        <v>2</v>
      </c>
      <c r="AA396" s="23">
        <v>0</v>
      </c>
      <c r="AB396" s="23">
        <v>0</v>
      </c>
      <c r="AC396" s="24" t="s">
        <v>30</v>
      </c>
      <c r="AD396" s="23">
        <v>2</v>
      </c>
      <c r="AE396" s="25">
        <v>6019963.3999999911</v>
      </c>
      <c r="AF396" s="26">
        <v>-6548054.6100000031</v>
      </c>
      <c r="AG396" s="27">
        <v>391845.55999999988</v>
      </c>
    </row>
    <row r="397" spans="1:33" hidden="1">
      <c r="A397" s="10">
        <v>395</v>
      </c>
      <c r="B397" s="10">
        <v>6</v>
      </c>
      <c r="C397" s="11" t="s">
        <v>1001</v>
      </c>
      <c r="D397" s="12" t="s">
        <v>1014</v>
      </c>
      <c r="E397" s="11" t="s">
        <v>1015</v>
      </c>
      <c r="F397" s="11" t="s">
        <v>33</v>
      </c>
      <c r="G397" s="10" t="s">
        <v>649</v>
      </c>
      <c r="H397" s="13" t="s">
        <v>50</v>
      </c>
      <c r="I397" s="14">
        <v>4.09</v>
      </c>
      <c r="J397" s="14">
        <v>3.85</v>
      </c>
      <c r="K397" s="14">
        <v>3.03</v>
      </c>
      <c r="L397" s="15">
        <v>69669197.530000001</v>
      </c>
      <c r="M397" s="16">
        <v>5224822.4000000004</v>
      </c>
      <c r="N397" s="10">
        <v>0</v>
      </c>
      <c r="O397" s="10">
        <v>0</v>
      </c>
      <c r="P397" s="10">
        <v>0</v>
      </c>
      <c r="Q397" s="17" t="s">
        <v>30</v>
      </c>
      <c r="R397" s="10">
        <v>0</v>
      </c>
      <c r="S397" s="18">
        <v>8936544.6500000004</v>
      </c>
      <c r="T397" s="19">
        <v>45850649.619999997</v>
      </c>
      <c r="U397" s="20">
        <v>4.1223451418790766</v>
      </c>
      <c r="V397" s="20">
        <v>3.8790539794253274</v>
      </c>
      <c r="W397" s="20">
        <v>3.0590980348423411</v>
      </c>
      <c r="X397" s="21">
        <v>70399297.099999994</v>
      </c>
      <c r="Y397" s="22">
        <v>5954921.9699999988</v>
      </c>
      <c r="Z397" s="23">
        <v>0</v>
      </c>
      <c r="AA397" s="23">
        <v>0</v>
      </c>
      <c r="AB397" s="23">
        <v>0</v>
      </c>
      <c r="AC397" s="24" t="s">
        <v>30</v>
      </c>
      <c r="AD397" s="23">
        <v>0</v>
      </c>
      <c r="AE397" s="25">
        <v>9666644.219999969</v>
      </c>
      <c r="AF397" s="26">
        <v>46580749.18999999</v>
      </c>
      <c r="AG397" s="27">
        <v>730099.57</v>
      </c>
    </row>
    <row r="398" spans="1:33" hidden="1">
      <c r="A398" s="10">
        <v>396</v>
      </c>
      <c r="B398" s="10">
        <v>6</v>
      </c>
      <c r="C398" s="11" t="s">
        <v>1001</v>
      </c>
      <c r="D398" s="12" t="s">
        <v>1016</v>
      </c>
      <c r="E398" s="11" t="s">
        <v>1017</v>
      </c>
      <c r="F398" s="11" t="s">
        <v>33</v>
      </c>
      <c r="G398" s="10" t="s">
        <v>49</v>
      </c>
      <c r="H398" s="13" t="s">
        <v>50</v>
      </c>
      <c r="I398" s="14">
        <v>1.25</v>
      </c>
      <c r="J398" s="14">
        <v>1.17</v>
      </c>
      <c r="K398" s="14">
        <v>0.6</v>
      </c>
      <c r="L398" s="15">
        <v>19585680.75</v>
      </c>
      <c r="M398" s="16">
        <v>28088680.190000001</v>
      </c>
      <c r="N398" s="10">
        <v>2</v>
      </c>
      <c r="O398" s="10">
        <v>0</v>
      </c>
      <c r="P398" s="10">
        <v>0</v>
      </c>
      <c r="Q398" s="17" t="s">
        <v>30</v>
      </c>
      <c r="R398" s="10">
        <v>2</v>
      </c>
      <c r="S398" s="18">
        <v>32302849.460000001</v>
      </c>
      <c r="T398" s="19">
        <v>-32125719.989999998</v>
      </c>
      <c r="U398" s="20">
        <v>1.2577160375168241</v>
      </c>
      <c r="V398" s="20">
        <v>1.181869099577264</v>
      </c>
      <c r="W398" s="20">
        <v>0.60698597515487607</v>
      </c>
      <c r="X398" s="21">
        <v>20415917.730000004</v>
      </c>
      <c r="Y398" s="22">
        <v>28918917.169999987</v>
      </c>
      <c r="Z398" s="23">
        <v>2</v>
      </c>
      <c r="AA398" s="23">
        <v>0</v>
      </c>
      <c r="AB398" s="23">
        <v>0</v>
      </c>
      <c r="AC398" s="24" t="s">
        <v>30</v>
      </c>
      <c r="AD398" s="23">
        <v>2</v>
      </c>
      <c r="AE398" s="25">
        <v>33133086.439999998</v>
      </c>
      <c r="AF398" s="26">
        <v>-31295483.010000005</v>
      </c>
      <c r="AG398" s="27">
        <v>830236.97999999986</v>
      </c>
    </row>
    <row r="399" spans="1:33" hidden="1">
      <c r="A399" s="10">
        <v>397</v>
      </c>
      <c r="B399" s="10">
        <v>6</v>
      </c>
      <c r="C399" s="11" t="s">
        <v>1001</v>
      </c>
      <c r="D399" s="12" t="s">
        <v>1018</v>
      </c>
      <c r="E399" s="11" t="s">
        <v>1019</v>
      </c>
      <c r="F399" s="11" t="s">
        <v>33</v>
      </c>
      <c r="G399" s="10" t="s">
        <v>518</v>
      </c>
      <c r="H399" s="13" t="s">
        <v>42</v>
      </c>
      <c r="I399" s="14">
        <v>2.0699999999999998</v>
      </c>
      <c r="J399" s="14">
        <v>1.93</v>
      </c>
      <c r="K399" s="14">
        <v>1.22</v>
      </c>
      <c r="L399" s="15">
        <v>16010415.710000001</v>
      </c>
      <c r="M399" s="16">
        <v>-4550531.82</v>
      </c>
      <c r="N399" s="10">
        <v>0</v>
      </c>
      <c r="O399" s="10">
        <v>1</v>
      </c>
      <c r="P399" s="10">
        <v>0</v>
      </c>
      <c r="Q399" s="17">
        <v>42.2</v>
      </c>
      <c r="R399" s="10">
        <v>1</v>
      </c>
      <c r="S399" s="18">
        <v>-3146582.2</v>
      </c>
      <c r="T399" s="19">
        <v>3330494.63</v>
      </c>
      <c r="U399" s="20">
        <v>2.0938473170642045</v>
      </c>
      <c r="V399" s="20">
        <v>1.9532501925550154</v>
      </c>
      <c r="W399" s="20">
        <v>1.2483932620464515</v>
      </c>
      <c r="X399" s="21">
        <v>16399585.030000001</v>
      </c>
      <c r="Y399" s="22">
        <v>-4161362.5000000075</v>
      </c>
      <c r="Z399" s="23">
        <v>0</v>
      </c>
      <c r="AA399" s="23">
        <v>1</v>
      </c>
      <c r="AB399" s="23">
        <v>0</v>
      </c>
      <c r="AC399" s="24">
        <v>47.2</v>
      </c>
      <c r="AD399" s="23">
        <v>1</v>
      </c>
      <c r="AE399" s="25">
        <v>-2757412.8800000027</v>
      </c>
      <c r="AF399" s="26">
        <v>3719663.9499999993</v>
      </c>
      <c r="AG399" s="27">
        <v>389169.32</v>
      </c>
    </row>
    <row r="400" spans="1:33" hidden="1">
      <c r="A400" s="10">
        <v>398</v>
      </c>
      <c r="B400" s="10">
        <v>6</v>
      </c>
      <c r="C400" s="11" t="s">
        <v>1001</v>
      </c>
      <c r="D400" s="12" t="s">
        <v>1020</v>
      </c>
      <c r="E400" s="11" t="s">
        <v>1021</v>
      </c>
      <c r="F400" s="11" t="s">
        <v>33</v>
      </c>
      <c r="G400" s="10" t="s">
        <v>41</v>
      </c>
      <c r="H400" s="13" t="s">
        <v>42</v>
      </c>
      <c r="I400" s="14">
        <v>5.26</v>
      </c>
      <c r="J400" s="14">
        <v>5.0999999999999996</v>
      </c>
      <c r="K400" s="14">
        <v>4.6399999999999997</v>
      </c>
      <c r="L400" s="15">
        <v>93292701.920000002</v>
      </c>
      <c r="M400" s="16">
        <v>13519358.16</v>
      </c>
      <c r="N400" s="10">
        <v>0</v>
      </c>
      <c r="O400" s="10">
        <v>0</v>
      </c>
      <c r="P400" s="10">
        <v>0</v>
      </c>
      <c r="Q400" s="17" t="s">
        <v>30</v>
      </c>
      <c r="R400" s="10">
        <v>0</v>
      </c>
      <c r="S400" s="18">
        <v>14513855.07</v>
      </c>
      <c r="T400" s="19">
        <v>79878286.780000001</v>
      </c>
      <c r="U400" s="20">
        <v>5.2673384950901561</v>
      </c>
      <c r="V400" s="20">
        <v>5.1083109968594176</v>
      </c>
      <c r="W400" s="20">
        <v>4.64930433147613</v>
      </c>
      <c r="X400" s="21">
        <v>93451157.239999995</v>
      </c>
      <c r="Y400" s="22">
        <v>13677813.479999989</v>
      </c>
      <c r="Z400" s="23">
        <v>0</v>
      </c>
      <c r="AA400" s="23">
        <v>0</v>
      </c>
      <c r="AB400" s="23">
        <v>0</v>
      </c>
      <c r="AC400" s="24" t="s">
        <v>30</v>
      </c>
      <c r="AD400" s="23">
        <v>0</v>
      </c>
      <c r="AE400" s="25">
        <v>14672310.390000001</v>
      </c>
      <c r="AF400" s="26">
        <v>80036742.099999994</v>
      </c>
      <c r="AG400" s="27">
        <v>158455.32</v>
      </c>
    </row>
    <row r="401" spans="1:33" hidden="1">
      <c r="A401" s="10">
        <v>399</v>
      </c>
      <c r="B401" s="10">
        <v>6</v>
      </c>
      <c r="C401" s="11" t="s">
        <v>1022</v>
      </c>
      <c r="D401" s="12" t="s">
        <v>1023</v>
      </c>
      <c r="E401" s="11" t="s">
        <v>1024</v>
      </c>
      <c r="F401" s="11" t="s">
        <v>93</v>
      </c>
      <c r="G401" s="10" t="s">
        <v>1025</v>
      </c>
      <c r="H401" s="13" t="s">
        <v>90</v>
      </c>
      <c r="I401" s="14">
        <v>0.94</v>
      </c>
      <c r="J401" s="14">
        <v>0.78</v>
      </c>
      <c r="K401" s="14">
        <v>0.35</v>
      </c>
      <c r="L401" s="15">
        <v>-29403866.739999998</v>
      </c>
      <c r="M401" s="16">
        <v>-119394657.69</v>
      </c>
      <c r="N401" s="10">
        <v>3</v>
      </c>
      <c r="O401" s="10">
        <v>2</v>
      </c>
      <c r="P401" s="10">
        <v>2</v>
      </c>
      <c r="Q401" s="17" t="s">
        <v>30</v>
      </c>
      <c r="R401" s="10">
        <v>7</v>
      </c>
      <c r="S401" s="18">
        <v>-20405301.350000001</v>
      </c>
      <c r="T401" s="19">
        <v>-297507066.69</v>
      </c>
      <c r="U401" s="20">
        <v>0.97409355261145658</v>
      </c>
      <c r="V401" s="20">
        <v>0.8166516935981244</v>
      </c>
      <c r="W401" s="20">
        <v>0.38827345179399131</v>
      </c>
      <c r="X401" s="21">
        <v>-12677189.530000031</v>
      </c>
      <c r="Y401" s="22">
        <v>-102667980.48000002</v>
      </c>
      <c r="Z401" s="23">
        <v>3</v>
      </c>
      <c r="AA401" s="23">
        <v>2</v>
      </c>
      <c r="AB401" s="23">
        <v>2</v>
      </c>
      <c r="AC401" s="24" t="s">
        <v>30</v>
      </c>
      <c r="AD401" s="23">
        <v>7</v>
      </c>
      <c r="AE401" s="25">
        <v>-3678624.1400001049</v>
      </c>
      <c r="AF401" s="26">
        <v>-280780389.48000002</v>
      </c>
      <c r="AG401" s="27">
        <v>16726677.210000001</v>
      </c>
    </row>
    <row r="402" spans="1:33" hidden="1">
      <c r="A402" s="10">
        <v>400</v>
      </c>
      <c r="B402" s="10">
        <v>6</v>
      </c>
      <c r="C402" s="11" t="s">
        <v>1022</v>
      </c>
      <c r="D402" s="12" t="s">
        <v>1026</v>
      </c>
      <c r="E402" s="11" t="s">
        <v>1027</v>
      </c>
      <c r="F402" s="11" t="s">
        <v>33</v>
      </c>
      <c r="G402" s="10" t="s">
        <v>121</v>
      </c>
      <c r="H402" s="13" t="s">
        <v>46</v>
      </c>
      <c r="I402" s="14">
        <v>3.03</v>
      </c>
      <c r="J402" s="14">
        <v>2.91</v>
      </c>
      <c r="K402" s="14">
        <v>1.32</v>
      </c>
      <c r="L402" s="15">
        <v>157571298.55000001</v>
      </c>
      <c r="M402" s="16">
        <v>10009391.24</v>
      </c>
      <c r="N402" s="10">
        <v>0</v>
      </c>
      <c r="O402" s="10">
        <v>0</v>
      </c>
      <c r="P402" s="10">
        <v>0</v>
      </c>
      <c r="Q402" s="17" t="s">
        <v>30</v>
      </c>
      <c r="R402" s="10">
        <v>0</v>
      </c>
      <c r="S402" s="18">
        <v>21866916.239999998</v>
      </c>
      <c r="T402" s="19">
        <v>24632078.969999999</v>
      </c>
      <c r="U402" s="20">
        <v>3.0741604452238755</v>
      </c>
      <c r="V402" s="20">
        <v>2.9508029752930862</v>
      </c>
      <c r="W402" s="20">
        <v>1.3621640658350518</v>
      </c>
      <c r="X402" s="21">
        <v>160819521.64000002</v>
      </c>
      <c r="Y402" s="22">
        <v>13257614.329999924</v>
      </c>
      <c r="Z402" s="23">
        <v>0</v>
      </c>
      <c r="AA402" s="23">
        <v>0</v>
      </c>
      <c r="AB402" s="23">
        <v>0</v>
      </c>
      <c r="AC402" s="24" t="s">
        <v>30</v>
      </c>
      <c r="AD402" s="23">
        <v>0</v>
      </c>
      <c r="AE402" s="25">
        <v>25115139.329999983</v>
      </c>
      <c r="AF402" s="26">
        <v>27880302.060000002</v>
      </c>
      <c r="AG402" s="27">
        <v>3248223.09</v>
      </c>
    </row>
    <row r="403" spans="1:33" hidden="1">
      <c r="A403" s="10">
        <v>401</v>
      </c>
      <c r="B403" s="10">
        <v>6</v>
      </c>
      <c r="C403" s="11" t="s">
        <v>1022</v>
      </c>
      <c r="D403" s="12" t="s">
        <v>1028</v>
      </c>
      <c r="E403" s="11" t="s">
        <v>1029</v>
      </c>
      <c r="F403" s="11" t="s">
        <v>93</v>
      </c>
      <c r="G403" s="10" t="s">
        <v>362</v>
      </c>
      <c r="H403" s="13" t="s">
        <v>598</v>
      </c>
      <c r="I403" s="14">
        <v>3.57</v>
      </c>
      <c r="J403" s="14">
        <v>3.49</v>
      </c>
      <c r="K403" s="14">
        <v>3.23</v>
      </c>
      <c r="L403" s="15">
        <v>514676766.16000003</v>
      </c>
      <c r="M403" s="16">
        <v>85314273.180000007</v>
      </c>
      <c r="N403" s="10">
        <v>0</v>
      </c>
      <c r="O403" s="10">
        <v>0</v>
      </c>
      <c r="P403" s="10">
        <v>0</v>
      </c>
      <c r="Q403" s="17" t="s">
        <v>30</v>
      </c>
      <c r="R403" s="10">
        <v>0</v>
      </c>
      <c r="S403" s="18">
        <v>114490900.13</v>
      </c>
      <c r="T403" s="19">
        <v>446247602.02999997</v>
      </c>
      <c r="U403" s="20">
        <v>3.5930194827310102</v>
      </c>
      <c r="V403" s="20">
        <v>3.5150550047058533</v>
      </c>
      <c r="W403" s="20">
        <v>3.2509798276840307</v>
      </c>
      <c r="X403" s="21">
        <v>518764865.88000005</v>
      </c>
      <c r="Y403" s="22">
        <v>89402372.899999976</v>
      </c>
      <c r="Z403" s="23">
        <v>0</v>
      </c>
      <c r="AA403" s="23">
        <v>0</v>
      </c>
      <c r="AB403" s="23">
        <v>0</v>
      </c>
      <c r="AC403" s="24" t="s">
        <v>30</v>
      </c>
      <c r="AD403" s="23">
        <v>0</v>
      </c>
      <c r="AE403" s="25">
        <v>118578999.85000002</v>
      </c>
      <c r="AF403" s="26">
        <v>450335701.75000006</v>
      </c>
      <c r="AG403" s="27">
        <v>4088099.72</v>
      </c>
    </row>
    <row r="404" spans="1:33" hidden="1">
      <c r="A404" s="10">
        <v>402</v>
      </c>
      <c r="B404" s="10">
        <v>6</v>
      </c>
      <c r="C404" s="11" t="s">
        <v>1022</v>
      </c>
      <c r="D404" s="12" t="s">
        <v>1030</v>
      </c>
      <c r="E404" s="11" t="s">
        <v>1031</v>
      </c>
      <c r="F404" s="11" t="s">
        <v>33</v>
      </c>
      <c r="G404" s="10" t="s">
        <v>1032</v>
      </c>
      <c r="H404" s="13" t="s">
        <v>35</v>
      </c>
      <c r="I404" s="14">
        <v>2.19</v>
      </c>
      <c r="J404" s="14">
        <v>1.97</v>
      </c>
      <c r="K404" s="14">
        <v>1.8</v>
      </c>
      <c r="L404" s="15">
        <v>34780600.539999999</v>
      </c>
      <c r="M404" s="16">
        <v>-7802606.3799999999</v>
      </c>
      <c r="N404" s="10">
        <v>0</v>
      </c>
      <c r="O404" s="10">
        <v>1</v>
      </c>
      <c r="P404" s="10">
        <v>0</v>
      </c>
      <c r="Q404" s="17">
        <v>53.4</v>
      </c>
      <c r="R404" s="10">
        <v>1</v>
      </c>
      <c r="S404" s="18">
        <v>945852.06</v>
      </c>
      <c r="T404" s="19">
        <v>23443841.18</v>
      </c>
      <c r="U404" s="20">
        <v>2.250672204983303</v>
      </c>
      <c r="V404" s="20">
        <v>2.0363650725606854</v>
      </c>
      <c r="W404" s="20">
        <v>1.8634925333807166</v>
      </c>
      <c r="X404" s="21">
        <v>36620129.790000007</v>
      </c>
      <c r="Y404" s="22">
        <v>-5963077.1299999952</v>
      </c>
      <c r="Z404" s="23">
        <v>0</v>
      </c>
      <c r="AA404" s="23">
        <v>1</v>
      </c>
      <c r="AB404" s="23">
        <v>0</v>
      </c>
      <c r="AC404" s="24">
        <v>73.599999999999994</v>
      </c>
      <c r="AD404" s="23">
        <v>1</v>
      </c>
      <c r="AE404" s="25">
        <v>2785381.3100000024</v>
      </c>
      <c r="AF404" s="26">
        <v>25283370.430000003</v>
      </c>
      <c r="AG404" s="27">
        <v>1839529.2500000007</v>
      </c>
    </row>
    <row r="405" spans="1:33" hidden="1">
      <c r="A405" s="10">
        <v>403</v>
      </c>
      <c r="B405" s="10">
        <v>6</v>
      </c>
      <c r="C405" s="11" t="s">
        <v>1022</v>
      </c>
      <c r="D405" s="12" t="s">
        <v>1033</v>
      </c>
      <c r="E405" s="11" t="s">
        <v>1034</v>
      </c>
      <c r="F405" s="11" t="s">
        <v>33</v>
      </c>
      <c r="G405" s="10" t="s">
        <v>465</v>
      </c>
      <c r="H405" s="13" t="s">
        <v>58</v>
      </c>
      <c r="I405" s="14">
        <v>1.17</v>
      </c>
      <c r="J405" s="14">
        <v>0.97</v>
      </c>
      <c r="K405" s="14">
        <v>0.83</v>
      </c>
      <c r="L405" s="15">
        <v>5332664.74</v>
      </c>
      <c r="M405" s="16">
        <v>-446323.85</v>
      </c>
      <c r="N405" s="10">
        <v>2</v>
      </c>
      <c r="O405" s="10">
        <v>1</v>
      </c>
      <c r="P405" s="10">
        <v>0</v>
      </c>
      <c r="Q405" s="17">
        <v>143.30000000000001</v>
      </c>
      <c r="R405" s="10">
        <v>3</v>
      </c>
      <c r="S405" s="18">
        <v>5226781.8</v>
      </c>
      <c r="T405" s="19">
        <v>-5376435.9500000002</v>
      </c>
      <c r="U405" s="20">
        <v>1.2018804166857104</v>
      </c>
      <c r="V405" s="20">
        <v>1.0019023585617386</v>
      </c>
      <c r="W405" s="20">
        <v>0.85542716618676629</v>
      </c>
      <c r="X405" s="21">
        <v>6240258.120000001</v>
      </c>
      <c r="Y405" s="22">
        <v>461269.52999997139</v>
      </c>
      <c r="Z405" s="23">
        <v>1</v>
      </c>
      <c r="AA405" s="23">
        <v>0</v>
      </c>
      <c r="AB405" s="23">
        <v>0</v>
      </c>
      <c r="AC405" s="24" t="s">
        <v>30</v>
      </c>
      <c r="AD405" s="23">
        <v>1</v>
      </c>
      <c r="AE405" s="25">
        <v>6134375.1799999774</v>
      </c>
      <c r="AF405" s="26">
        <v>-4468842.570000004</v>
      </c>
      <c r="AG405" s="27">
        <v>907593.38000000012</v>
      </c>
    </row>
    <row r="406" spans="1:33" hidden="1">
      <c r="A406" s="10">
        <v>404</v>
      </c>
      <c r="B406" s="10">
        <v>6</v>
      </c>
      <c r="C406" s="11" t="s">
        <v>1022</v>
      </c>
      <c r="D406" s="12" t="s">
        <v>1035</v>
      </c>
      <c r="E406" s="11" t="s">
        <v>1036</v>
      </c>
      <c r="F406" s="11" t="s">
        <v>33</v>
      </c>
      <c r="G406" s="10" t="s">
        <v>84</v>
      </c>
      <c r="H406" s="13" t="s">
        <v>327</v>
      </c>
      <c r="I406" s="14">
        <v>2.62</v>
      </c>
      <c r="J406" s="14">
        <v>2.5299999999999998</v>
      </c>
      <c r="K406" s="14">
        <v>2.5</v>
      </c>
      <c r="L406" s="15">
        <v>76759493.5</v>
      </c>
      <c r="M406" s="16">
        <v>16869329.260000002</v>
      </c>
      <c r="N406" s="10">
        <v>0</v>
      </c>
      <c r="O406" s="10">
        <v>0</v>
      </c>
      <c r="P406" s="10">
        <v>0</v>
      </c>
      <c r="Q406" s="17" t="s">
        <v>30</v>
      </c>
      <c r="R406" s="10">
        <v>0</v>
      </c>
      <c r="S406" s="18">
        <v>21899462.010000002</v>
      </c>
      <c r="T406" s="19">
        <v>71385304.969999999</v>
      </c>
      <c r="U406" s="20">
        <v>2.6206539825691242</v>
      </c>
      <c r="V406" s="20">
        <v>2.5313277022766285</v>
      </c>
      <c r="W406" s="20">
        <v>2.5074350155001808</v>
      </c>
      <c r="X406" s="21">
        <v>76927923.560000002</v>
      </c>
      <c r="Y406" s="22">
        <v>17037759.320000008</v>
      </c>
      <c r="Z406" s="23">
        <v>0</v>
      </c>
      <c r="AA406" s="23">
        <v>0</v>
      </c>
      <c r="AB406" s="23">
        <v>0</v>
      </c>
      <c r="AC406" s="24" t="s">
        <v>30</v>
      </c>
      <c r="AD406" s="23">
        <v>0</v>
      </c>
      <c r="AE406" s="25">
        <v>22067892.070000008</v>
      </c>
      <c r="AF406" s="26">
        <v>71553735.030000001</v>
      </c>
      <c r="AG406" s="27">
        <v>168430.06000000003</v>
      </c>
    </row>
    <row r="407" spans="1:33" hidden="1">
      <c r="A407" s="10">
        <v>405</v>
      </c>
      <c r="B407" s="10">
        <v>6</v>
      </c>
      <c r="C407" s="11" t="s">
        <v>1037</v>
      </c>
      <c r="D407" s="12" t="s">
        <v>1038</v>
      </c>
      <c r="E407" s="11" t="s">
        <v>1039</v>
      </c>
      <c r="F407" s="11" t="s">
        <v>93</v>
      </c>
      <c r="G407" s="10" t="s">
        <v>1040</v>
      </c>
      <c r="H407" s="13" t="s">
        <v>199</v>
      </c>
      <c r="I407" s="14">
        <v>3.51</v>
      </c>
      <c r="J407" s="14">
        <v>3.21</v>
      </c>
      <c r="K407" s="14">
        <v>2.4900000000000002</v>
      </c>
      <c r="L407" s="15">
        <v>364021392.13</v>
      </c>
      <c r="M407" s="16">
        <v>189588182.22999999</v>
      </c>
      <c r="N407" s="10">
        <v>0</v>
      </c>
      <c r="O407" s="10">
        <v>0</v>
      </c>
      <c r="P407" s="10">
        <v>0</v>
      </c>
      <c r="Q407" s="17" t="s">
        <v>30</v>
      </c>
      <c r="R407" s="10">
        <v>0</v>
      </c>
      <c r="S407" s="18">
        <v>144981676.41</v>
      </c>
      <c r="T407" s="19">
        <v>216242754.55000001</v>
      </c>
      <c r="U407" s="20">
        <v>3.6093185697778538</v>
      </c>
      <c r="V407" s="20">
        <v>3.303564717047264</v>
      </c>
      <c r="W407" s="20">
        <v>2.5892853237088089</v>
      </c>
      <c r="X407" s="21">
        <v>378026169.52999997</v>
      </c>
      <c r="Y407" s="22">
        <v>203592959.63000011</v>
      </c>
      <c r="Z407" s="23">
        <v>0</v>
      </c>
      <c r="AA407" s="23">
        <v>0</v>
      </c>
      <c r="AB407" s="23">
        <v>0</v>
      </c>
      <c r="AC407" s="24" t="s">
        <v>30</v>
      </c>
      <c r="AD407" s="23">
        <v>0</v>
      </c>
      <c r="AE407" s="25">
        <v>158986453.81000006</v>
      </c>
      <c r="AF407" s="26">
        <v>230247531.94999999</v>
      </c>
      <c r="AG407" s="27">
        <v>14004777.4</v>
      </c>
    </row>
    <row r="408" spans="1:33" hidden="1">
      <c r="A408" s="10">
        <v>406</v>
      </c>
      <c r="B408" s="10">
        <v>6</v>
      </c>
      <c r="C408" s="11" t="s">
        <v>1037</v>
      </c>
      <c r="D408" s="12" t="s">
        <v>1041</v>
      </c>
      <c r="E408" s="11" t="s">
        <v>1042</v>
      </c>
      <c r="F408" s="11" t="s">
        <v>33</v>
      </c>
      <c r="G408" s="10" t="s">
        <v>69</v>
      </c>
      <c r="H408" s="13" t="s">
        <v>42</v>
      </c>
      <c r="I408" s="14">
        <v>1.84</v>
      </c>
      <c r="J408" s="14">
        <v>1.71</v>
      </c>
      <c r="K408" s="14">
        <v>1.51</v>
      </c>
      <c r="L408" s="15">
        <v>13716365.140000001</v>
      </c>
      <c r="M408" s="16">
        <v>6672724.7800000003</v>
      </c>
      <c r="N408" s="10">
        <v>0</v>
      </c>
      <c r="O408" s="10">
        <v>0</v>
      </c>
      <c r="P408" s="10">
        <v>0</v>
      </c>
      <c r="Q408" s="17" t="s">
        <v>30</v>
      </c>
      <c r="R408" s="10">
        <v>0</v>
      </c>
      <c r="S408" s="18">
        <v>10405079.98</v>
      </c>
      <c r="T408" s="19">
        <v>8368130.4400000004</v>
      </c>
      <c r="U408" s="20">
        <v>1.883646275037465</v>
      </c>
      <c r="V408" s="20">
        <v>1.7528668686927109</v>
      </c>
      <c r="W408" s="20">
        <v>1.5565206967699028</v>
      </c>
      <c r="X408" s="21">
        <v>14446891.300000001</v>
      </c>
      <c r="Y408" s="22">
        <v>7403250.9399999976</v>
      </c>
      <c r="Z408" s="23">
        <v>0</v>
      </c>
      <c r="AA408" s="23">
        <v>0</v>
      </c>
      <c r="AB408" s="23">
        <v>0</v>
      </c>
      <c r="AC408" s="24" t="s">
        <v>30</v>
      </c>
      <c r="AD408" s="23">
        <v>0</v>
      </c>
      <c r="AE408" s="25">
        <v>11135606.140000001</v>
      </c>
      <c r="AF408" s="26">
        <v>9098656.6000000015</v>
      </c>
      <c r="AG408" s="27">
        <v>730526.16000000015</v>
      </c>
    </row>
    <row r="409" spans="1:33" hidden="1">
      <c r="A409" s="10">
        <v>407</v>
      </c>
      <c r="B409" s="10">
        <v>6</v>
      </c>
      <c r="C409" s="11" t="s">
        <v>1037</v>
      </c>
      <c r="D409" s="12" t="s">
        <v>1043</v>
      </c>
      <c r="E409" s="11" t="s">
        <v>1044</v>
      </c>
      <c r="F409" s="11" t="s">
        <v>33</v>
      </c>
      <c r="G409" s="10" t="s">
        <v>460</v>
      </c>
      <c r="H409" s="13" t="s">
        <v>50</v>
      </c>
      <c r="I409" s="14">
        <v>3.95</v>
      </c>
      <c r="J409" s="14">
        <v>3.62</v>
      </c>
      <c r="K409" s="14">
        <v>3.02</v>
      </c>
      <c r="L409" s="15">
        <v>55983846.100000001</v>
      </c>
      <c r="M409" s="16">
        <v>8212809.5499999998</v>
      </c>
      <c r="N409" s="10">
        <v>0</v>
      </c>
      <c r="O409" s="10">
        <v>0</v>
      </c>
      <c r="P409" s="10">
        <v>0</v>
      </c>
      <c r="Q409" s="17" t="s">
        <v>30</v>
      </c>
      <c r="R409" s="10">
        <v>0</v>
      </c>
      <c r="S409" s="18">
        <v>17078582.699999999</v>
      </c>
      <c r="T409" s="19">
        <v>38300978.539999999</v>
      </c>
      <c r="U409" s="20">
        <v>3.979819287300133</v>
      </c>
      <c r="V409" s="20">
        <v>3.6506146134424386</v>
      </c>
      <c r="W409" s="20">
        <v>3.0492977970076822</v>
      </c>
      <c r="X409" s="21">
        <v>56626042.879999995</v>
      </c>
      <c r="Y409" s="22">
        <v>8855006.3299999982</v>
      </c>
      <c r="Z409" s="23">
        <v>0</v>
      </c>
      <c r="AA409" s="23">
        <v>0</v>
      </c>
      <c r="AB409" s="23">
        <v>0</v>
      </c>
      <c r="AC409" s="24" t="s">
        <v>30</v>
      </c>
      <c r="AD409" s="23">
        <v>0</v>
      </c>
      <c r="AE409" s="25">
        <v>17720779.479999989</v>
      </c>
      <c r="AF409" s="26">
        <v>38943175.320000008</v>
      </c>
      <c r="AG409" s="27">
        <v>642196.78</v>
      </c>
    </row>
    <row r="410" spans="1:33" hidden="1">
      <c r="A410" s="10">
        <v>408</v>
      </c>
      <c r="B410" s="10">
        <v>6</v>
      </c>
      <c r="C410" s="11" t="s">
        <v>1037</v>
      </c>
      <c r="D410" s="12" t="s">
        <v>1045</v>
      </c>
      <c r="E410" s="11" t="s">
        <v>1046</v>
      </c>
      <c r="F410" s="11" t="s">
        <v>33</v>
      </c>
      <c r="G410" s="10" t="s">
        <v>1047</v>
      </c>
      <c r="H410" s="13" t="s">
        <v>50</v>
      </c>
      <c r="I410" s="14">
        <v>1.35</v>
      </c>
      <c r="J410" s="14">
        <v>1.04</v>
      </c>
      <c r="K410" s="14">
        <v>0.64</v>
      </c>
      <c r="L410" s="15">
        <v>8935324.4900000002</v>
      </c>
      <c r="M410" s="16">
        <v>-770593.95</v>
      </c>
      <c r="N410" s="10">
        <v>2</v>
      </c>
      <c r="O410" s="10">
        <v>1</v>
      </c>
      <c r="P410" s="10">
        <v>0</v>
      </c>
      <c r="Q410" s="17">
        <v>139.1</v>
      </c>
      <c r="R410" s="10">
        <v>3</v>
      </c>
      <c r="S410" s="18">
        <v>6885959.1900000004</v>
      </c>
      <c r="T410" s="19">
        <v>-9074088.8399999999</v>
      </c>
      <c r="U410" s="20">
        <v>1.3986223908794886</v>
      </c>
      <c r="V410" s="20">
        <v>1.0818650610314418</v>
      </c>
      <c r="W410" s="20">
        <v>0.68768536246486323</v>
      </c>
      <c r="X410" s="21">
        <v>10097878.030000001</v>
      </c>
      <c r="Y410" s="22">
        <v>391959.58999997377</v>
      </c>
      <c r="Z410" s="23">
        <v>2</v>
      </c>
      <c r="AA410" s="23">
        <v>0</v>
      </c>
      <c r="AB410" s="23">
        <v>0</v>
      </c>
      <c r="AC410" s="24" t="s">
        <v>30</v>
      </c>
      <c r="AD410" s="23">
        <v>2</v>
      </c>
      <c r="AE410" s="25">
        <v>8048512.7300000191</v>
      </c>
      <c r="AF410" s="26">
        <v>-7911535.3000000007</v>
      </c>
      <c r="AG410" s="27">
        <v>1162553.54</v>
      </c>
    </row>
    <row r="411" spans="1:33" hidden="1">
      <c r="A411" s="10">
        <v>409</v>
      </c>
      <c r="B411" s="10">
        <v>6</v>
      </c>
      <c r="C411" s="11" t="s">
        <v>1037</v>
      </c>
      <c r="D411" s="12" t="s">
        <v>1048</v>
      </c>
      <c r="E411" s="11" t="s">
        <v>1049</v>
      </c>
      <c r="F411" s="11" t="s">
        <v>33</v>
      </c>
      <c r="G411" s="10" t="s">
        <v>132</v>
      </c>
      <c r="H411" s="13" t="s">
        <v>50</v>
      </c>
      <c r="I411" s="14">
        <v>2.59</v>
      </c>
      <c r="J411" s="14">
        <v>2.4300000000000002</v>
      </c>
      <c r="K411" s="14">
        <v>2.0699999999999998</v>
      </c>
      <c r="L411" s="15">
        <v>35451846.490000002</v>
      </c>
      <c r="M411" s="16">
        <v>14525087.060000001</v>
      </c>
      <c r="N411" s="10">
        <v>0</v>
      </c>
      <c r="O411" s="10">
        <v>0</v>
      </c>
      <c r="P411" s="10">
        <v>0</v>
      </c>
      <c r="Q411" s="17" t="s">
        <v>30</v>
      </c>
      <c r="R411" s="10">
        <v>0</v>
      </c>
      <c r="S411" s="18">
        <v>17609895.129999999</v>
      </c>
      <c r="T411" s="19">
        <v>23903055.780000001</v>
      </c>
      <c r="U411" s="20">
        <v>2.6416824019460963</v>
      </c>
      <c r="V411" s="20">
        <v>2.4833989402976258</v>
      </c>
      <c r="W411" s="20">
        <v>2.1250591085643942</v>
      </c>
      <c r="X411" s="21">
        <v>36698783.649999991</v>
      </c>
      <c r="Y411" s="22">
        <v>15772024.219999999</v>
      </c>
      <c r="Z411" s="23">
        <v>0</v>
      </c>
      <c r="AA411" s="23">
        <v>0</v>
      </c>
      <c r="AB411" s="23">
        <v>0</v>
      </c>
      <c r="AC411" s="24" t="s">
        <v>30</v>
      </c>
      <c r="AD411" s="23">
        <v>0</v>
      </c>
      <c r="AE411" s="25">
        <v>18856832.289999992</v>
      </c>
      <c r="AF411" s="26">
        <v>25149992.939999994</v>
      </c>
      <c r="AG411" s="27">
        <v>1246937.1599999995</v>
      </c>
    </row>
    <row r="412" spans="1:33" hidden="1">
      <c r="A412" s="10">
        <v>410</v>
      </c>
      <c r="B412" s="10">
        <v>6</v>
      </c>
      <c r="C412" s="11" t="s">
        <v>1037</v>
      </c>
      <c r="D412" s="12" t="s">
        <v>1050</v>
      </c>
      <c r="E412" s="11" t="s">
        <v>1051</v>
      </c>
      <c r="F412" s="11" t="s">
        <v>93</v>
      </c>
      <c r="G412" s="10" t="s">
        <v>1052</v>
      </c>
      <c r="H412" s="13" t="s">
        <v>598</v>
      </c>
      <c r="I412" s="14">
        <v>1.99</v>
      </c>
      <c r="J412" s="14">
        <v>1.79</v>
      </c>
      <c r="K412" s="14">
        <v>1.24</v>
      </c>
      <c r="L412" s="15">
        <v>71165590.510000005</v>
      </c>
      <c r="M412" s="16">
        <v>22109373.399999999</v>
      </c>
      <c r="N412" s="10">
        <v>0</v>
      </c>
      <c r="O412" s="10">
        <v>0</v>
      </c>
      <c r="P412" s="10">
        <v>0</v>
      </c>
      <c r="Q412" s="17" t="s">
        <v>30</v>
      </c>
      <c r="R412" s="10">
        <v>0</v>
      </c>
      <c r="S412" s="18">
        <v>24012766.710000001</v>
      </c>
      <c r="T412" s="19">
        <v>16861612.82</v>
      </c>
      <c r="U412" s="20">
        <v>2.0382252917177963</v>
      </c>
      <c r="V412" s="20">
        <v>1.8386089215833457</v>
      </c>
      <c r="W412" s="20">
        <v>1.2796428608484833</v>
      </c>
      <c r="X412" s="21">
        <v>74322526.840000004</v>
      </c>
      <c r="Y412" s="22">
        <v>25266309.730000019</v>
      </c>
      <c r="Z412" s="23">
        <v>0</v>
      </c>
      <c r="AA412" s="23">
        <v>0</v>
      </c>
      <c r="AB412" s="23">
        <v>0</v>
      </c>
      <c r="AC412" s="24" t="s">
        <v>30</v>
      </c>
      <c r="AD412" s="23">
        <v>0</v>
      </c>
      <c r="AE412" s="25">
        <v>27169703.040000021</v>
      </c>
      <c r="AF412" s="26">
        <v>20018549.149999991</v>
      </c>
      <c r="AG412" s="27">
        <v>3156936.3299999996</v>
      </c>
    </row>
    <row r="413" spans="1:33" hidden="1">
      <c r="A413" s="10">
        <v>411</v>
      </c>
      <c r="B413" s="10">
        <v>6</v>
      </c>
      <c r="C413" s="11" t="s">
        <v>1037</v>
      </c>
      <c r="D413" s="12" t="s">
        <v>1053</v>
      </c>
      <c r="E413" s="11" t="s">
        <v>1054</v>
      </c>
      <c r="F413" s="11" t="s">
        <v>33</v>
      </c>
      <c r="G413" s="10" t="s">
        <v>718</v>
      </c>
      <c r="H413" s="13" t="s">
        <v>50</v>
      </c>
      <c r="I413" s="14">
        <v>2.99</v>
      </c>
      <c r="J413" s="14">
        <v>2.65</v>
      </c>
      <c r="K413" s="14">
        <v>2.31</v>
      </c>
      <c r="L413" s="15">
        <v>28612093.68</v>
      </c>
      <c r="M413" s="16">
        <v>-1187033.3500000001</v>
      </c>
      <c r="N413" s="10">
        <v>0</v>
      </c>
      <c r="O413" s="10">
        <v>1</v>
      </c>
      <c r="P413" s="10">
        <v>0</v>
      </c>
      <c r="Q413" s="17">
        <v>289.2</v>
      </c>
      <c r="R413" s="10">
        <v>1</v>
      </c>
      <c r="S413" s="18">
        <v>3769447.64</v>
      </c>
      <c r="T413" s="19">
        <v>18938693.329999998</v>
      </c>
      <c r="U413" s="20">
        <v>3.042804897760111</v>
      </c>
      <c r="V413" s="20">
        <v>2.7080153254319366</v>
      </c>
      <c r="W413" s="20">
        <v>2.3713629442463309</v>
      </c>
      <c r="X413" s="21">
        <v>29430495.829999998</v>
      </c>
      <c r="Y413" s="22">
        <v>-368631.19999998808</v>
      </c>
      <c r="Z413" s="23">
        <v>0</v>
      </c>
      <c r="AA413" s="23">
        <v>1</v>
      </c>
      <c r="AB413" s="23">
        <v>0</v>
      </c>
      <c r="AC413" s="24">
        <v>958</v>
      </c>
      <c r="AD413" s="23">
        <v>1</v>
      </c>
      <c r="AE413" s="25">
        <v>4587849.7900000066</v>
      </c>
      <c r="AF413" s="26">
        <v>19757095.480000004</v>
      </c>
      <c r="AG413" s="27">
        <v>818402.15</v>
      </c>
    </row>
    <row r="414" spans="1:33" hidden="1">
      <c r="A414" s="10">
        <v>412</v>
      </c>
      <c r="B414" s="10">
        <v>6</v>
      </c>
      <c r="C414" s="11" t="s">
        <v>1037</v>
      </c>
      <c r="D414" s="12" t="s">
        <v>1055</v>
      </c>
      <c r="E414" s="11" t="s">
        <v>1056</v>
      </c>
      <c r="F414" s="11" t="s">
        <v>33</v>
      </c>
      <c r="G414" s="10" t="s">
        <v>155</v>
      </c>
      <c r="H414" s="13" t="s">
        <v>327</v>
      </c>
      <c r="I414" s="14">
        <v>5.55</v>
      </c>
      <c r="J414" s="14">
        <v>5.03</v>
      </c>
      <c r="K414" s="14">
        <v>4.1900000000000004</v>
      </c>
      <c r="L414" s="15">
        <v>26433576.390000001</v>
      </c>
      <c r="M414" s="16">
        <v>2280697.39</v>
      </c>
      <c r="N414" s="10">
        <v>0</v>
      </c>
      <c r="O414" s="10">
        <v>0</v>
      </c>
      <c r="P414" s="10">
        <v>0</v>
      </c>
      <c r="Q414" s="17" t="s">
        <v>30</v>
      </c>
      <c r="R414" s="10">
        <v>0</v>
      </c>
      <c r="S414" s="18">
        <v>4181837.16</v>
      </c>
      <c r="T414" s="19">
        <v>18568082.07</v>
      </c>
      <c r="U414" s="20">
        <v>5.628298846159554</v>
      </c>
      <c r="V414" s="20">
        <v>5.1085125039707684</v>
      </c>
      <c r="W414" s="20">
        <v>4.2749799808714855</v>
      </c>
      <c r="X414" s="21">
        <v>26899690.25</v>
      </c>
      <c r="Y414" s="22">
        <v>2746811.25</v>
      </c>
      <c r="Z414" s="23">
        <v>0</v>
      </c>
      <c r="AA414" s="23">
        <v>0</v>
      </c>
      <c r="AB414" s="23">
        <v>0</v>
      </c>
      <c r="AC414" s="24" t="s">
        <v>30</v>
      </c>
      <c r="AD414" s="23">
        <v>0</v>
      </c>
      <c r="AE414" s="25">
        <v>4647951.0199999958</v>
      </c>
      <c r="AF414" s="26">
        <v>19034195.93</v>
      </c>
      <c r="AG414" s="27">
        <v>466113.86</v>
      </c>
    </row>
    <row r="415" spans="1:33" hidden="1">
      <c r="A415" s="10">
        <v>413</v>
      </c>
      <c r="B415" s="10">
        <v>6</v>
      </c>
      <c r="C415" s="11" t="s">
        <v>1037</v>
      </c>
      <c r="D415" s="12" t="s">
        <v>1057</v>
      </c>
      <c r="E415" s="11" t="s">
        <v>1058</v>
      </c>
      <c r="F415" s="11" t="s">
        <v>33</v>
      </c>
      <c r="G415" s="10" t="s">
        <v>155</v>
      </c>
      <c r="H415" s="13" t="s">
        <v>451</v>
      </c>
      <c r="I415" s="14">
        <v>2.88</v>
      </c>
      <c r="J415" s="14">
        <v>2.46</v>
      </c>
      <c r="K415" s="14">
        <v>2.11</v>
      </c>
      <c r="L415" s="15">
        <v>19180796.359999999</v>
      </c>
      <c r="M415" s="16">
        <v>10153267.91</v>
      </c>
      <c r="N415" s="10">
        <v>0</v>
      </c>
      <c r="O415" s="10">
        <v>0</v>
      </c>
      <c r="P415" s="10">
        <v>0</v>
      </c>
      <c r="Q415" s="17" t="s">
        <v>30</v>
      </c>
      <c r="R415" s="10">
        <v>0</v>
      </c>
      <c r="S415" s="18">
        <v>14865070.26</v>
      </c>
      <c r="T415" s="19">
        <v>11333880.359999999</v>
      </c>
      <c r="U415" s="20">
        <v>2.9173899201201272</v>
      </c>
      <c r="V415" s="20">
        <v>2.500585156966213</v>
      </c>
      <c r="W415" s="20">
        <v>2.1482009235975719</v>
      </c>
      <c r="X415" s="21">
        <v>19560339.149999999</v>
      </c>
      <c r="Y415" s="22">
        <v>10532810.700000003</v>
      </c>
      <c r="Z415" s="23">
        <v>0</v>
      </c>
      <c r="AA415" s="23">
        <v>0</v>
      </c>
      <c r="AB415" s="23">
        <v>0</v>
      </c>
      <c r="AC415" s="24" t="s">
        <v>30</v>
      </c>
      <c r="AD415" s="23">
        <v>0</v>
      </c>
      <c r="AE415" s="25">
        <v>15244613.050000004</v>
      </c>
      <c r="AF415" s="26">
        <v>11713423.149999999</v>
      </c>
      <c r="AG415" s="27">
        <v>379542.79000000004</v>
      </c>
    </row>
    <row r="416" spans="1:33" hidden="1">
      <c r="A416" s="10">
        <v>414</v>
      </c>
      <c r="B416" s="10">
        <v>7</v>
      </c>
      <c r="C416" s="11" t="s">
        <v>1059</v>
      </c>
      <c r="D416" s="12" t="s">
        <v>1060</v>
      </c>
      <c r="E416" s="11" t="s">
        <v>1061</v>
      </c>
      <c r="F416" s="11" t="s">
        <v>93</v>
      </c>
      <c r="G416" s="10" t="s">
        <v>1062</v>
      </c>
      <c r="H416" s="13" t="s">
        <v>160</v>
      </c>
      <c r="I416" s="14">
        <v>1.48</v>
      </c>
      <c r="J416" s="14">
        <v>1.32</v>
      </c>
      <c r="K416" s="14">
        <v>0.85</v>
      </c>
      <c r="L416" s="15">
        <v>143802294.05000001</v>
      </c>
      <c r="M416" s="16">
        <v>91284046.959999993</v>
      </c>
      <c r="N416" s="10">
        <v>1</v>
      </c>
      <c r="O416" s="10">
        <v>0</v>
      </c>
      <c r="P416" s="10">
        <v>0</v>
      </c>
      <c r="Q416" s="17" t="s">
        <v>30</v>
      </c>
      <c r="R416" s="10">
        <v>1</v>
      </c>
      <c r="S416" s="18">
        <v>113413568.70999999</v>
      </c>
      <c r="T416" s="19">
        <v>-43797906.060000002</v>
      </c>
      <c r="U416" s="20">
        <v>1.5822940471444447</v>
      </c>
      <c r="V416" s="20">
        <v>1.4223775895545603</v>
      </c>
      <c r="W416" s="20">
        <v>0.94691488302528215</v>
      </c>
      <c r="X416" s="21">
        <v>172711790.38999999</v>
      </c>
      <c r="Y416" s="22">
        <v>120193543.29999995</v>
      </c>
      <c r="Z416" s="23">
        <v>0</v>
      </c>
      <c r="AA416" s="23">
        <v>0</v>
      </c>
      <c r="AB416" s="23">
        <v>0</v>
      </c>
      <c r="AC416" s="24" t="s">
        <v>30</v>
      </c>
      <c r="AD416" s="23">
        <v>0</v>
      </c>
      <c r="AE416" s="25">
        <v>142323065.04999995</v>
      </c>
      <c r="AF416" s="26">
        <v>-14888409.720000029</v>
      </c>
      <c r="AG416" s="27">
        <v>28909496.340000004</v>
      </c>
    </row>
    <row r="417" spans="1:33" hidden="1">
      <c r="A417" s="10">
        <v>415</v>
      </c>
      <c r="B417" s="10">
        <v>7</v>
      </c>
      <c r="C417" s="11" t="s">
        <v>1059</v>
      </c>
      <c r="D417" s="12" t="s">
        <v>1063</v>
      </c>
      <c r="E417" s="11" t="s">
        <v>1064</v>
      </c>
      <c r="F417" s="11" t="s">
        <v>33</v>
      </c>
      <c r="G417" s="10" t="s">
        <v>69</v>
      </c>
      <c r="H417" s="13" t="s">
        <v>42</v>
      </c>
      <c r="I417" s="14">
        <v>2.33</v>
      </c>
      <c r="J417" s="14">
        <v>1.98</v>
      </c>
      <c r="K417" s="14">
        <v>1.84</v>
      </c>
      <c r="L417" s="15">
        <v>14434079.68</v>
      </c>
      <c r="M417" s="16">
        <v>8939375.4399999995</v>
      </c>
      <c r="N417" s="10">
        <v>0</v>
      </c>
      <c r="O417" s="10">
        <v>0</v>
      </c>
      <c r="P417" s="10">
        <v>0</v>
      </c>
      <c r="Q417" s="17" t="s">
        <v>30</v>
      </c>
      <c r="R417" s="10">
        <v>0</v>
      </c>
      <c r="S417" s="18">
        <v>11475886.08</v>
      </c>
      <c r="T417" s="19">
        <v>9079924.8300000001</v>
      </c>
      <c r="U417" s="20">
        <v>2.3988478156772932</v>
      </c>
      <c r="V417" s="20">
        <v>2.0514210932355215</v>
      </c>
      <c r="W417" s="20">
        <v>1.9106527140115821</v>
      </c>
      <c r="X417" s="21">
        <v>15191074.799999999</v>
      </c>
      <c r="Y417" s="22">
        <v>9696370.5600000024</v>
      </c>
      <c r="Z417" s="23">
        <v>0</v>
      </c>
      <c r="AA417" s="23">
        <v>0</v>
      </c>
      <c r="AB417" s="23">
        <v>0</v>
      </c>
      <c r="AC417" s="24" t="s">
        <v>30</v>
      </c>
      <c r="AD417" s="23">
        <v>0</v>
      </c>
      <c r="AE417" s="25">
        <v>12232881.200000003</v>
      </c>
      <c r="AF417" s="26">
        <v>9836919.9500000011</v>
      </c>
      <c r="AG417" s="27">
        <v>756995.12</v>
      </c>
    </row>
    <row r="418" spans="1:33" hidden="1">
      <c r="A418" s="10">
        <v>416</v>
      </c>
      <c r="B418" s="10">
        <v>7</v>
      </c>
      <c r="C418" s="11" t="s">
        <v>1059</v>
      </c>
      <c r="D418" s="12" t="s">
        <v>1065</v>
      </c>
      <c r="E418" s="11" t="s">
        <v>1066</v>
      </c>
      <c r="F418" s="11" t="s">
        <v>33</v>
      </c>
      <c r="G418" s="10" t="s">
        <v>789</v>
      </c>
      <c r="H418" s="13" t="s">
        <v>79</v>
      </c>
      <c r="I418" s="14">
        <v>1.24</v>
      </c>
      <c r="J418" s="14">
        <v>1.1100000000000001</v>
      </c>
      <c r="K418" s="14">
        <v>0.65</v>
      </c>
      <c r="L418" s="15">
        <v>16317752.710000001</v>
      </c>
      <c r="M418" s="16">
        <v>21108532.390000001</v>
      </c>
      <c r="N418" s="10">
        <v>2</v>
      </c>
      <c r="O418" s="10">
        <v>0</v>
      </c>
      <c r="P418" s="10">
        <v>0</v>
      </c>
      <c r="Q418" s="17" t="s">
        <v>30</v>
      </c>
      <c r="R418" s="10">
        <v>2</v>
      </c>
      <c r="S418" s="18">
        <v>26337089.73</v>
      </c>
      <c r="T418" s="19">
        <v>-23504991.41</v>
      </c>
      <c r="U418" s="20">
        <v>1.2809360460130723</v>
      </c>
      <c r="V418" s="20">
        <v>1.1494777080010106</v>
      </c>
      <c r="W418" s="20">
        <v>0.69109224860676188</v>
      </c>
      <c r="X418" s="21">
        <v>19004364.060000002</v>
      </c>
      <c r="Y418" s="22">
        <v>23795143.73999998</v>
      </c>
      <c r="Z418" s="23">
        <v>2</v>
      </c>
      <c r="AA418" s="23">
        <v>0</v>
      </c>
      <c r="AB418" s="23">
        <v>0</v>
      </c>
      <c r="AC418" s="24" t="s">
        <v>30</v>
      </c>
      <c r="AD418" s="23">
        <v>2</v>
      </c>
      <c r="AE418" s="25">
        <v>29023701.080000013</v>
      </c>
      <c r="AF418" s="26">
        <v>-20818380.059999995</v>
      </c>
      <c r="AG418" s="27">
        <v>2686611.3500000006</v>
      </c>
    </row>
    <row r="419" spans="1:33" hidden="1">
      <c r="A419" s="10">
        <v>417</v>
      </c>
      <c r="B419" s="10">
        <v>7</v>
      </c>
      <c r="C419" s="11" t="s">
        <v>1059</v>
      </c>
      <c r="D419" s="12" t="s">
        <v>1067</v>
      </c>
      <c r="E419" s="11" t="s">
        <v>1068</v>
      </c>
      <c r="F419" s="11" t="s">
        <v>33</v>
      </c>
      <c r="G419" s="10" t="s">
        <v>41</v>
      </c>
      <c r="H419" s="13" t="s">
        <v>42</v>
      </c>
      <c r="I419" s="14">
        <v>1.27</v>
      </c>
      <c r="J419" s="14">
        <v>1.08</v>
      </c>
      <c r="K419" s="14">
        <v>0.94</v>
      </c>
      <c r="L419" s="15">
        <v>2458088.04</v>
      </c>
      <c r="M419" s="16">
        <v>467555.56</v>
      </c>
      <c r="N419" s="10">
        <v>1</v>
      </c>
      <c r="O419" s="10">
        <v>0</v>
      </c>
      <c r="P419" s="10">
        <v>0</v>
      </c>
      <c r="Q419" s="17" t="s">
        <v>30</v>
      </c>
      <c r="R419" s="10">
        <v>1</v>
      </c>
      <c r="S419" s="18">
        <v>2319219.11</v>
      </c>
      <c r="T419" s="19">
        <v>-533819.85</v>
      </c>
      <c r="U419" s="20">
        <v>1.3136336602819312</v>
      </c>
      <c r="V419" s="20">
        <v>1.130326997708053</v>
      </c>
      <c r="W419" s="20">
        <v>0.98815149367630306</v>
      </c>
      <c r="X419" s="21">
        <v>2882993.66</v>
      </c>
      <c r="Y419" s="22">
        <v>892461.1799999997</v>
      </c>
      <c r="Z419" s="23">
        <v>1</v>
      </c>
      <c r="AA419" s="23">
        <v>0</v>
      </c>
      <c r="AB419" s="23">
        <v>0</v>
      </c>
      <c r="AC419" s="24" t="s">
        <v>30</v>
      </c>
      <c r="AD419" s="23">
        <v>1</v>
      </c>
      <c r="AE419" s="25">
        <v>2744124.7299999967</v>
      </c>
      <c r="AF419" s="26">
        <v>-108914.23000000045</v>
      </c>
      <c r="AG419" s="27">
        <v>424905.62</v>
      </c>
    </row>
    <row r="420" spans="1:33" hidden="1">
      <c r="A420" s="10">
        <v>418</v>
      </c>
      <c r="B420" s="10">
        <v>7</v>
      </c>
      <c r="C420" s="11" t="s">
        <v>1059</v>
      </c>
      <c r="D420" s="12" t="s">
        <v>1069</v>
      </c>
      <c r="E420" s="11" t="s">
        <v>1070</v>
      </c>
      <c r="F420" s="11" t="s">
        <v>33</v>
      </c>
      <c r="G420" s="10" t="s">
        <v>953</v>
      </c>
      <c r="H420" s="13" t="s">
        <v>42</v>
      </c>
      <c r="I420" s="14">
        <v>3.25</v>
      </c>
      <c r="J420" s="14">
        <v>2.78</v>
      </c>
      <c r="K420" s="14">
        <v>2.31</v>
      </c>
      <c r="L420" s="15">
        <v>29401382.920000002</v>
      </c>
      <c r="M420" s="16">
        <v>12897128.73</v>
      </c>
      <c r="N420" s="10">
        <v>0</v>
      </c>
      <c r="O420" s="10">
        <v>0</v>
      </c>
      <c r="P420" s="10">
        <v>0</v>
      </c>
      <c r="Q420" s="17" t="s">
        <v>30</v>
      </c>
      <c r="R420" s="10">
        <v>0</v>
      </c>
      <c r="S420" s="18">
        <v>16722594.43</v>
      </c>
      <c r="T420" s="19">
        <v>17082108.890000001</v>
      </c>
      <c r="U420" s="20">
        <v>3.371714559611577</v>
      </c>
      <c r="V420" s="20">
        <v>2.9017291013156434</v>
      </c>
      <c r="W420" s="20">
        <v>2.440358858423151</v>
      </c>
      <c r="X420" s="21">
        <v>31049542.740000002</v>
      </c>
      <c r="Y420" s="22">
        <v>14545288.549999982</v>
      </c>
      <c r="Z420" s="23">
        <v>0</v>
      </c>
      <c r="AA420" s="23">
        <v>0</v>
      </c>
      <c r="AB420" s="23">
        <v>0</v>
      </c>
      <c r="AC420" s="24" t="s">
        <v>30</v>
      </c>
      <c r="AD420" s="23">
        <v>0</v>
      </c>
      <c r="AE420" s="25">
        <v>18370754.24999997</v>
      </c>
      <c r="AF420" s="26">
        <v>18730268.710000001</v>
      </c>
      <c r="AG420" s="27">
        <v>1648159.82</v>
      </c>
    </row>
    <row r="421" spans="1:33" hidden="1">
      <c r="A421" s="10">
        <v>419</v>
      </c>
      <c r="B421" s="10">
        <v>7</v>
      </c>
      <c r="C421" s="11" t="s">
        <v>1059</v>
      </c>
      <c r="D421" s="12" t="s">
        <v>1071</v>
      </c>
      <c r="E421" s="11" t="s">
        <v>1072</v>
      </c>
      <c r="F421" s="11" t="s">
        <v>33</v>
      </c>
      <c r="G421" s="10" t="s">
        <v>121</v>
      </c>
      <c r="H421" s="13" t="s">
        <v>46</v>
      </c>
      <c r="I421" s="14">
        <v>1.25</v>
      </c>
      <c r="J421" s="14">
        <v>1.1000000000000001</v>
      </c>
      <c r="K421" s="14">
        <v>0.8</v>
      </c>
      <c r="L421" s="15">
        <v>13188556.050000001</v>
      </c>
      <c r="M421" s="16">
        <v>9560484.9600000009</v>
      </c>
      <c r="N421" s="10">
        <v>1</v>
      </c>
      <c r="O421" s="10">
        <v>0</v>
      </c>
      <c r="P421" s="10">
        <v>0</v>
      </c>
      <c r="Q421" s="17" t="s">
        <v>30</v>
      </c>
      <c r="R421" s="10">
        <v>1</v>
      </c>
      <c r="S421" s="18">
        <v>22611770.350000001</v>
      </c>
      <c r="T421" s="19">
        <v>-10661402.49</v>
      </c>
      <c r="U421" s="20">
        <v>1.3254628992893003</v>
      </c>
      <c r="V421" s="20">
        <v>1.1738831635917975</v>
      </c>
      <c r="W421" s="20">
        <v>0.87962938411960079</v>
      </c>
      <c r="X421" s="21">
        <v>17410706.890000008</v>
      </c>
      <c r="Y421" s="22">
        <v>13782635.799999952</v>
      </c>
      <c r="Z421" s="23">
        <v>1</v>
      </c>
      <c r="AA421" s="23">
        <v>0</v>
      </c>
      <c r="AB421" s="23">
        <v>0</v>
      </c>
      <c r="AC421" s="24" t="s">
        <v>30</v>
      </c>
      <c r="AD421" s="23">
        <v>1</v>
      </c>
      <c r="AE421" s="25">
        <v>26833921.189999938</v>
      </c>
      <c r="AF421" s="26">
        <v>-6439251.6499999985</v>
      </c>
      <c r="AG421" s="27">
        <v>4222150.84</v>
      </c>
    </row>
    <row r="422" spans="1:33" hidden="1">
      <c r="A422" s="10">
        <v>420</v>
      </c>
      <c r="B422" s="10">
        <v>7</v>
      </c>
      <c r="C422" s="11" t="s">
        <v>1059</v>
      </c>
      <c r="D422" s="12" t="s">
        <v>1073</v>
      </c>
      <c r="E422" s="11" t="s">
        <v>1074</v>
      </c>
      <c r="F422" s="11" t="s">
        <v>33</v>
      </c>
      <c r="G422" s="10" t="s">
        <v>713</v>
      </c>
      <c r="H422" s="13" t="s">
        <v>50</v>
      </c>
      <c r="I422" s="14">
        <v>1.91</v>
      </c>
      <c r="J422" s="14">
        <v>1.68</v>
      </c>
      <c r="K422" s="14">
        <v>1.02</v>
      </c>
      <c r="L422" s="15">
        <v>12003450.949999999</v>
      </c>
      <c r="M422" s="16">
        <v>6498448.5099999998</v>
      </c>
      <c r="N422" s="10">
        <v>0</v>
      </c>
      <c r="O422" s="10">
        <v>0</v>
      </c>
      <c r="P422" s="10">
        <v>0</v>
      </c>
      <c r="Q422" s="17" t="s">
        <v>30</v>
      </c>
      <c r="R422" s="10">
        <v>0</v>
      </c>
      <c r="S422" s="18">
        <v>8006810.5899999999</v>
      </c>
      <c r="T422" s="19">
        <v>550141.02</v>
      </c>
      <c r="U422" s="20">
        <v>1.9679916979271526</v>
      </c>
      <c r="V422" s="20">
        <v>1.7363961321152648</v>
      </c>
      <c r="W422" s="20">
        <v>1.0805534243485717</v>
      </c>
      <c r="X422" s="21">
        <v>12754823.890000002</v>
      </c>
      <c r="Y422" s="22">
        <v>7249821.450000003</v>
      </c>
      <c r="Z422" s="23">
        <v>0</v>
      </c>
      <c r="AA422" s="23">
        <v>0</v>
      </c>
      <c r="AB422" s="23">
        <v>0</v>
      </c>
      <c r="AC422" s="24" t="s">
        <v>30</v>
      </c>
      <c r="AD422" s="23">
        <v>0</v>
      </c>
      <c r="AE422" s="25">
        <v>8758183.5300000012</v>
      </c>
      <c r="AF422" s="26">
        <v>1301513.959999999</v>
      </c>
      <c r="AG422" s="27">
        <v>751372.94000000006</v>
      </c>
    </row>
    <row r="423" spans="1:33" hidden="1">
      <c r="A423" s="10">
        <v>421</v>
      </c>
      <c r="B423" s="10">
        <v>7</v>
      </c>
      <c r="C423" s="11" t="s">
        <v>1059</v>
      </c>
      <c r="D423" s="12" t="s">
        <v>1075</v>
      </c>
      <c r="E423" s="11" t="s">
        <v>1076</v>
      </c>
      <c r="F423" s="11" t="s">
        <v>33</v>
      </c>
      <c r="G423" s="10" t="s">
        <v>41</v>
      </c>
      <c r="H423" s="13" t="s">
        <v>42</v>
      </c>
      <c r="I423" s="14">
        <v>1.46</v>
      </c>
      <c r="J423" s="14">
        <v>1.1599999999999999</v>
      </c>
      <c r="K423" s="14">
        <v>0.79</v>
      </c>
      <c r="L423" s="15">
        <v>5493118.5800000001</v>
      </c>
      <c r="M423" s="16">
        <v>6003575.5</v>
      </c>
      <c r="N423" s="10">
        <v>2</v>
      </c>
      <c r="O423" s="10">
        <v>0</v>
      </c>
      <c r="P423" s="10">
        <v>0</v>
      </c>
      <c r="Q423" s="17" t="s">
        <v>30</v>
      </c>
      <c r="R423" s="10">
        <v>2</v>
      </c>
      <c r="S423" s="18">
        <v>7427250.54</v>
      </c>
      <c r="T423" s="19">
        <v>-2360501.4300000002</v>
      </c>
      <c r="U423" s="20">
        <v>1.5520813383360865</v>
      </c>
      <c r="V423" s="20">
        <v>1.2443395084188442</v>
      </c>
      <c r="W423" s="20">
        <v>0.88310440943818314</v>
      </c>
      <c r="X423" s="21">
        <v>6539515.0999999978</v>
      </c>
      <c r="Y423" s="22">
        <v>7049972.0199999958</v>
      </c>
      <c r="Z423" s="23">
        <v>0</v>
      </c>
      <c r="AA423" s="23">
        <v>0</v>
      </c>
      <c r="AB423" s="23">
        <v>0</v>
      </c>
      <c r="AC423" s="24" t="s">
        <v>30</v>
      </c>
      <c r="AD423" s="23">
        <v>0</v>
      </c>
      <c r="AE423" s="25">
        <v>8473647.0600000024</v>
      </c>
      <c r="AF423" s="26">
        <v>-1314104.9100000001</v>
      </c>
      <c r="AG423" s="27">
        <v>1046396.5199999998</v>
      </c>
    </row>
    <row r="424" spans="1:33" hidden="1">
      <c r="A424" s="10">
        <v>422</v>
      </c>
      <c r="B424" s="10">
        <v>7</v>
      </c>
      <c r="C424" s="11" t="s">
        <v>1059</v>
      </c>
      <c r="D424" s="12" t="s">
        <v>1077</v>
      </c>
      <c r="E424" s="11" t="s">
        <v>1078</v>
      </c>
      <c r="F424" s="11" t="s">
        <v>33</v>
      </c>
      <c r="G424" s="10" t="s">
        <v>390</v>
      </c>
      <c r="H424" s="13" t="s">
        <v>50</v>
      </c>
      <c r="I424" s="14">
        <v>1.27</v>
      </c>
      <c r="J424" s="14">
        <v>1.07</v>
      </c>
      <c r="K424" s="14">
        <v>0.85</v>
      </c>
      <c r="L424" s="15">
        <v>6458511.5800000001</v>
      </c>
      <c r="M424" s="16">
        <v>10629024.15</v>
      </c>
      <c r="N424" s="10">
        <v>1</v>
      </c>
      <c r="O424" s="10">
        <v>0</v>
      </c>
      <c r="P424" s="10">
        <v>0</v>
      </c>
      <c r="Q424" s="17" t="s">
        <v>30</v>
      </c>
      <c r="R424" s="10">
        <v>1</v>
      </c>
      <c r="S424" s="18">
        <v>14303119.960000001</v>
      </c>
      <c r="T424" s="19">
        <v>-3762417.9</v>
      </c>
      <c r="U424" s="20">
        <v>1.3425302068569496</v>
      </c>
      <c r="V424" s="20">
        <v>1.1396603426403451</v>
      </c>
      <c r="W424" s="20">
        <v>0.91722172847667938</v>
      </c>
      <c r="X424" s="21">
        <v>8155772.7699999996</v>
      </c>
      <c r="Y424" s="22">
        <v>12326285.340000004</v>
      </c>
      <c r="Z424" s="23">
        <v>1</v>
      </c>
      <c r="AA424" s="23">
        <v>0</v>
      </c>
      <c r="AB424" s="23">
        <v>0</v>
      </c>
      <c r="AC424" s="24" t="s">
        <v>30</v>
      </c>
      <c r="AD424" s="23">
        <v>1</v>
      </c>
      <c r="AE424" s="25">
        <v>16000381.149999991</v>
      </c>
      <c r="AF424" s="26">
        <v>-2065156.7100000009</v>
      </c>
      <c r="AG424" s="27">
        <v>1697261.19</v>
      </c>
    </row>
    <row r="425" spans="1:33" hidden="1">
      <c r="A425" s="10">
        <v>423</v>
      </c>
      <c r="B425" s="10">
        <v>7</v>
      </c>
      <c r="C425" s="11" t="s">
        <v>1059</v>
      </c>
      <c r="D425" s="12" t="s">
        <v>1079</v>
      </c>
      <c r="E425" s="11" t="s">
        <v>1080</v>
      </c>
      <c r="F425" s="11" t="s">
        <v>33</v>
      </c>
      <c r="G425" s="10" t="s">
        <v>41</v>
      </c>
      <c r="H425" s="13" t="s">
        <v>42</v>
      </c>
      <c r="I425" s="14">
        <v>1.17</v>
      </c>
      <c r="J425" s="14">
        <v>0.96</v>
      </c>
      <c r="K425" s="14">
        <v>0.74</v>
      </c>
      <c r="L425" s="15">
        <v>3371769.67</v>
      </c>
      <c r="M425" s="16">
        <v>5630674.71</v>
      </c>
      <c r="N425" s="10">
        <v>3</v>
      </c>
      <c r="O425" s="10">
        <v>0</v>
      </c>
      <c r="P425" s="10">
        <v>0</v>
      </c>
      <c r="Q425" s="17" t="s">
        <v>30</v>
      </c>
      <c r="R425" s="10">
        <v>3</v>
      </c>
      <c r="S425" s="18">
        <v>9597389.8900000006</v>
      </c>
      <c r="T425" s="19">
        <v>-5184492.2</v>
      </c>
      <c r="U425" s="20">
        <v>1.2370288951721153</v>
      </c>
      <c r="V425" s="20">
        <v>1.0228281017960823</v>
      </c>
      <c r="W425" s="20">
        <v>0.80754952042081085</v>
      </c>
      <c r="X425" s="21">
        <v>4611818.1899999976</v>
      </c>
      <c r="Y425" s="22">
        <v>6870723.2299999893</v>
      </c>
      <c r="Z425" s="23">
        <v>1</v>
      </c>
      <c r="AA425" s="23">
        <v>0</v>
      </c>
      <c r="AB425" s="23">
        <v>0</v>
      </c>
      <c r="AC425" s="24" t="s">
        <v>30</v>
      </c>
      <c r="AD425" s="23">
        <v>1</v>
      </c>
      <c r="AE425" s="25">
        <v>10837438.409999996</v>
      </c>
      <c r="AF425" s="26">
        <v>-3944443.6800000016</v>
      </c>
      <c r="AG425" s="27">
        <v>1240048.5199999998</v>
      </c>
    </row>
    <row r="426" spans="1:33" hidden="1">
      <c r="A426" s="10">
        <v>424</v>
      </c>
      <c r="B426" s="10">
        <v>7</v>
      </c>
      <c r="C426" s="11" t="s">
        <v>1059</v>
      </c>
      <c r="D426" s="12" t="s">
        <v>1081</v>
      </c>
      <c r="E426" s="11" t="s">
        <v>1082</v>
      </c>
      <c r="F426" s="11" t="s">
        <v>33</v>
      </c>
      <c r="G426" s="10" t="s">
        <v>173</v>
      </c>
      <c r="H426" s="13" t="s">
        <v>50</v>
      </c>
      <c r="I426" s="14">
        <v>4.1100000000000003</v>
      </c>
      <c r="J426" s="14">
        <v>3.62</v>
      </c>
      <c r="K426" s="14">
        <v>3.26</v>
      </c>
      <c r="L426" s="15">
        <v>36504329.25</v>
      </c>
      <c r="M426" s="16">
        <v>14734969.130000001</v>
      </c>
      <c r="N426" s="10">
        <v>0</v>
      </c>
      <c r="O426" s="10">
        <v>0</v>
      </c>
      <c r="P426" s="10">
        <v>0</v>
      </c>
      <c r="Q426" s="17" t="s">
        <v>30</v>
      </c>
      <c r="R426" s="10">
        <v>0</v>
      </c>
      <c r="S426" s="18">
        <v>13933261.289999999</v>
      </c>
      <c r="T426" s="19">
        <v>27158761.149999999</v>
      </c>
      <c r="U426" s="20">
        <v>4.2641849838399741</v>
      </c>
      <c r="V426" s="20">
        <v>3.7808115932719621</v>
      </c>
      <c r="W426" s="20">
        <v>3.4224007222087773</v>
      </c>
      <c r="X426" s="21">
        <v>38362484.729999997</v>
      </c>
      <c r="Y426" s="22">
        <v>16593124.609999999</v>
      </c>
      <c r="Z426" s="23">
        <v>0</v>
      </c>
      <c r="AA426" s="23">
        <v>0</v>
      </c>
      <c r="AB426" s="23">
        <v>0</v>
      </c>
      <c r="AC426" s="24" t="s">
        <v>30</v>
      </c>
      <c r="AD426" s="23">
        <v>0</v>
      </c>
      <c r="AE426" s="25">
        <v>15791416.769999981</v>
      </c>
      <c r="AF426" s="26">
        <v>29016916.630000003</v>
      </c>
      <c r="AG426" s="27">
        <v>1858155.4800000002</v>
      </c>
    </row>
    <row r="427" spans="1:33" hidden="1">
      <c r="A427" s="10">
        <v>425</v>
      </c>
      <c r="B427" s="10">
        <v>7</v>
      </c>
      <c r="C427" s="11" t="s">
        <v>1059</v>
      </c>
      <c r="D427" s="12" t="s">
        <v>1083</v>
      </c>
      <c r="E427" s="11" t="s">
        <v>1084</v>
      </c>
      <c r="F427" s="11" t="s">
        <v>33</v>
      </c>
      <c r="G427" s="10" t="s">
        <v>49</v>
      </c>
      <c r="H427" s="13" t="s">
        <v>54</v>
      </c>
      <c r="I427" s="14">
        <v>1.75</v>
      </c>
      <c r="J427" s="14">
        <v>1.49</v>
      </c>
      <c r="K427" s="14">
        <v>1.26</v>
      </c>
      <c r="L427" s="15">
        <v>29056416.75</v>
      </c>
      <c r="M427" s="16">
        <v>57107128.270000003</v>
      </c>
      <c r="N427" s="10">
        <v>0</v>
      </c>
      <c r="O427" s="10">
        <v>0</v>
      </c>
      <c r="P427" s="10">
        <v>0</v>
      </c>
      <c r="Q427" s="17" t="s">
        <v>30</v>
      </c>
      <c r="R427" s="10">
        <v>0</v>
      </c>
      <c r="S427" s="18">
        <v>67841818.980000004</v>
      </c>
      <c r="T427" s="19">
        <v>9903372.6699999999</v>
      </c>
      <c r="U427" s="20">
        <v>1.8162982977245858</v>
      </c>
      <c r="V427" s="20">
        <v>1.5602636134556989</v>
      </c>
      <c r="W427" s="20">
        <v>1.322624273355097</v>
      </c>
      <c r="X427" s="21">
        <v>31669880.340000004</v>
      </c>
      <c r="Y427" s="22">
        <v>59720591.859999985</v>
      </c>
      <c r="Z427" s="23">
        <v>0</v>
      </c>
      <c r="AA427" s="23">
        <v>0</v>
      </c>
      <c r="AB427" s="23">
        <v>0</v>
      </c>
      <c r="AC427" s="24" t="s">
        <v>30</v>
      </c>
      <c r="AD427" s="23">
        <v>0</v>
      </c>
      <c r="AE427" s="25">
        <v>70455282.569999993</v>
      </c>
      <c r="AF427" s="26">
        <v>12516836.260000005</v>
      </c>
      <c r="AG427" s="27">
        <v>2613463.5900000003</v>
      </c>
    </row>
    <row r="428" spans="1:33" hidden="1">
      <c r="A428" s="10">
        <v>426</v>
      </c>
      <c r="B428" s="10">
        <v>7</v>
      </c>
      <c r="C428" s="11" t="s">
        <v>1059</v>
      </c>
      <c r="D428" s="12" t="s">
        <v>1085</v>
      </c>
      <c r="E428" s="11" t="s">
        <v>1086</v>
      </c>
      <c r="F428" s="11" t="s">
        <v>33</v>
      </c>
      <c r="G428" s="10" t="s">
        <v>69</v>
      </c>
      <c r="H428" s="13" t="s">
        <v>42</v>
      </c>
      <c r="I428" s="14">
        <v>1.1599999999999999</v>
      </c>
      <c r="J428" s="14">
        <v>0.94</v>
      </c>
      <c r="K428" s="14">
        <v>0.73</v>
      </c>
      <c r="L428" s="15">
        <v>2011521.41</v>
      </c>
      <c r="M428" s="16">
        <v>3410588.62</v>
      </c>
      <c r="N428" s="10">
        <v>3</v>
      </c>
      <c r="O428" s="10">
        <v>0</v>
      </c>
      <c r="P428" s="10">
        <v>0</v>
      </c>
      <c r="Q428" s="17" t="s">
        <v>30</v>
      </c>
      <c r="R428" s="10">
        <v>3</v>
      </c>
      <c r="S428" s="18">
        <v>5626690.5999999996</v>
      </c>
      <c r="T428" s="19">
        <v>-3364324.24</v>
      </c>
      <c r="U428" s="20">
        <v>1.2362033779923527</v>
      </c>
      <c r="V428" s="20">
        <v>1.0162669257977344</v>
      </c>
      <c r="W428" s="20">
        <v>0.79730819702149736</v>
      </c>
      <c r="X428" s="21">
        <v>2893157.540000001</v>
      </c>
      <c r="Y428" s="22">
        <v>4292224.75</v>
      </c>
      <c r="Z428" s="23">
        <v>2</v>
      </c>
      <c r="AA428" s="23">
        <v>0</v>
      </c>
      <c r="AB428" s="23">
        <v>0</v>
      </c>
      <c r="AC428" s="24" t="s">
        <v>30</v>
      </c>
      <c r="AD428" s="23">
        <v>2</v>
      </c>
      <c r="AE428" s="25">
        <v>6508326.7300000042</v>
      </c>
      <c r="AF428" s="26">
        <v>-2482688.1099999994</v>
      </c>
      <c r="AG428" s="27">
        <v>881636.13000000012</v>
      </c>
    </row>
    <row r="429" spans="1:33" hidden="1">
      <c r="A429" s="10">
        <v>427</v>
      </c>
      <c r="B429" s="10">
        <v>7</v>
      </c>
      <c r="C429" s="11" t="s">
        <v>1059</v>
      </c>
      <c r="D429" s="12" t="s">
        <v>1087</v>
      </c>
      <c r="E429" s="11" t="s">
        <v>1088</v>
      </c>
      <c r="F429" s="11" t="s">
        <v>33</v>
      </c>
      <c r="G429" s="10" t="s">
        <v>121</v>
      </c>
      <c r="H429" s="13" t="s">
        <v>46</v>
      </c>
      <c r="I429" s="14">
        <v>1.01</v>
      </c>
      <c r="J429" s="14">
        <v>0.87</v>
      </c>
      <c r="K429" s="14">
        <v>0.5</v>
      </c>
      <c r="L429" s="15">
        <v>836419.1</v>
      </c>
      <c r="M429" s="16">
        <v>13023457.26</v>
      </c>
      <c r="N429" s="10">
        <v>3</v>
      </c>
      <c r="O429" s="10">
        <v>0</v>
      </c>
      <c r="P429" s="10">
        <v>0</v>
      </c>
      <c r="Q429" s="17" t="s">
        <v>30</v>
      </c>
      <c r="R429" s="10">
        <v>3</v>
      </c>
      <c r="S429" s="18">
        <v>32583020.399999999</v>
      </c>
      <c r="T429" s="19">
        <v>-30975885.739999998</v>
      </c>
      <c r="U429" s="20">
        <v>1.1051992403097921</v>
      </c>
      <c r="V429" s="20">
        <v>0.96169494209336992</v>
      </c>
      <c r="W429" s="20">
        <v>0.59626297535667805</v>
      </c>
      <c r="X429" s="21">
        <v>6666067.0100000054</v>
      </c>
      <c r="Y429" s="22">
        <v>18853105.170000076</v>
      </c>
      <c r="Z429" s="23">
        <v>3</v>
      </c>
      <c r="AA429" s="23">
        <v>0</v>
      </c>
      <c r="AB429" s="23">
        <v>0</v>
      </c>
      <c r="AC429" s="24" t="s">
        <v>30</v>
      </c>
      <c r="AD429" s="23">
        <v>3</v>
      </c>
      <c r="AE429" s="25">
        <v>38412668.310000002</v>
      </c>
      <c r="AF429" s="26">
        <v>-25146237.829999998</v>
      </c>
      <c r="AG429" s="27">
        <v>5829647.9099999992</v>
      </c>
    </row>
    <row r="430" spans="1:33" hidden="1">
      <c r="A430" s="10">
        <v>428</v>
      </c>
      <c r="B430" s="10">
        <v>7</v>
      </c>
      <c r="C430" s="11" t="s">
        <v>1059</v>
      </c>
      <c r="D430" s="12" t="s">
        <v>1089</v>
      </c>
      <c r="E430" s="11" t="s">
        <v>1090</v>
      </c>
      <c r="F430" s="11" t="s">
        <v>33</v>
      </c>
      <c r="G430" s="10" t="s">
        <v>84</v>
      </c>
      <c r="H430" s="13" t="s">
        <v>451</v>
      </c>
      <c r="I430" s="14">
        <v>1.55</v>
      </c>
      <c r="J430" s="14">
        <v>1.19</v>
      </c>
      <c r="K430" s="14">
        <v>1.01</v>
      </c>
      <c r="L430" s="15">
        <v>5707280.4199999999</v>
      </c>
      <c r="M430" s="16">
        <v>15159575.17</v>
      </c>
      <c r="N430" s="10">
        <v>0</v>
      </c>
      <c r="O430" s="10">
        <v>0</v>
      </c>
      <c r="P430" s="10">
        <v>0</v>
      </c>
      <c r="Q430" s="17" t="s">
        <v>30</v>
      </c>
      <c r="R430" s="10">
        <v>0</v>
      </c>
      <c r="S430" s="18">
        <v>10420836.99</v>
      </c>
      <c r="T430" s="19">
        <v>46967.69</v>
      </c>
      <c r="U430" s="20">
        <v>1.6295112206686253</v>
      </c>
      <c r="V430" s="20">
        <v>1.2668087506612027</v>
      </c>
      <c r="W430" s="20">
        <v>1.0918412862182401</v>
      </c>
      <c r="X430" s="21">
        <v>6540588.9300000016</v>
      </c>
      <c r="Y430" s="22">
        <v>15992883.680000007</v>
      </c>
      <c r="Z430" s="23">
        <v>0</v>
      </c>
      <c r="AA430" s="23">
        <v>0</v>
      </c>
      <c r="AB430" s="23">
        <v>0</v>
      </c>
      <c r="AC430" s="24" t="s">
        <v>30</v>
      </c>
      <c r="AD430" s="23">
        <v>0</v>
      </c>
      <c r="AE430" s="25">
        <v>11254145.5</v>
      </c>
      <c r="AF430" s="26">
        <v>880276.19999999925</v>
      </c>
      <c r="AG430" s="27">
        <v>833308.51</v>
      </c>
    </row>
    <row r="431" spans="1:33" hidden="1">
      <c r="A431" s="10">
        <v>429</v>
      </c>
      <c r="B431" s="10">
        <v>7</v>
      </c>
      <c r="C431" s="11" t="s">
        <v>1059</v>
      </c>
      <c r="D431" s="12" t="s">
        <v>1091</v>
      </c>
      <c r="E431" s="11" t="s">
        <v>1092</v>
      </c>
      <c r="F431" s="11" t="s">
        <v>33</v>
      </c>
      <c r="G431" s="10" t="s">
        <v>84</v>
      </c>
      <c r="H431" s="13" t="s">
        <v>451</v>
      </c>
      <c r="I431" s="14">
        <v>1.33</v>
      </c>
      <c r="J431" s="14">
        <v>1.0900000000000001</v>
      </c>
      <c r="K431" s="14">
        <v>1</v>
      </c>
      <c r="L431" s="15">
        <v>3020291.2</v>
      </c>
      <c r="M431" s="16">
        <v>12225248.220000001</v>
      </c>
      <c r="N431" s="10">
        <v>1</v>
      </c>
      <c r="O431" s="10">
        <v>0</v>
      </c>
      <c r="P431" s="10">
        <v>0</v>
      </c>
      <c r="Q431" s="17" t="s">
        <v>30</v>
      </c>
      <c r="R431" s="10">
        <v>1</v>
      </c>
      <c r="S431" s="18">
        <v>15070868.48</v>
      </c>
      <c r="T431" s="19">
        <v>-53508.73</v>
      </c>
      <c r="U431" s="20">
        <v>1.3327583203299529</v>
      </c>
      <c r="V431" s="20">
        <v>1.0852315749879493</v>
      </c>
      <c r="W431" s="20">
        <v>1.0022025231959297</v>
      </c>
      <c r="X431" s="21">
        <v>3020291.1999999993</v>
      </c>
      <c r="Y431" s="22">
        <v>12225248.219999999</v>
      </c>
      <c r="Z431" s="23">
        <v>1</v>
      </c>
      <c r="AA431" s="23">
        <v>0</v>
      </c>
      <c r="AB431" s="23">
        <v>0</v>
      </c>
      <c r="AC431" s="24" t="s">
        <v>30</v>
      </c>
      <c r="AD431" s="23">
        <v>1</v>
      </c>
      <c r="AE431" s="25">
        <v>15070868.479999997</v>
      </c>
      <c r="AF431" s="26">
        <v>-53508.730000000447</v>
      </c>
      <c r="AG431" s="27">
        <v>0</v>
      </c>
    </row>
    <row r="432" spans="1:33" hidden="1">
      <c r="A432" s="10">
        <v>430</v>
      </c>
      <c r="B432" s="10">
        <v>7</v>
      </c>
      <c r="C432" s="11" t="s">
        <v>1059</v>
      </c>
      <c r="D432" s="12" t="s">
        <v>1093</v>
      </c>
      <c r="E432" s="11" t="s">
        <v>1094</v>
      </c>
      <c r="F432" s="11" t="s">
        <v>33</v>
      </c>
      <c r="G432" s="10" t="s">
        <v>84</v>
      </c>
      <c r="H432" s="13" t="s">
        <v>85</v>
      </c>
      <c r="I432" s="14">
        <v>1.33</v>
      </c>
      <c r="J432" s="14">
        <v>1.04</v>
      </c>
      <c r="K432" s="14">
        <v>0.95</v>
      </c>
      <c r="L432" s="15">
        <v>3107716.24</v>
      </c>
      <c r="M432" s="16">
        <v>212353.42</v>
      </c>
      <c r="N432" s="10">
        <v>1</v>
      </c>
      <c r="O432" s="10">
        <v>0</v>
      </c>
      <c r="P432" s="10">
        <v>0</v>
      </c>
      <c r="Q432" s="17" t="s">
        <v>30</v>
      </c>
      <c r="R432" s="10">
        <v>1</v>
      </c>
      <c r="S432" s="18">
        <v>2156716.3199999998</v>
      </c>
      <c r="T432" s="19">
        <v>-556350.97</v>
      </c>
      <c r="U432" s="20">
        <v>1.3297033118024379</v>
      </c>
      <c r="V432" s="20">
        <v>1.0353579147225891</v>
      </c>
      <c r="W432" s="20">
        <v>0.94634395263954485</v>
      </c>
      <c r="X432" s="21">
        <v>3107716.24</v>
      </c>
      <c r="Y432" s="22">
        <v>212353.42000000179</v>
      </c>
      <c r="Z432" s="23">
        <v>1</v>
      </c>
      <c r="AA432" s="23">
        <v>0</v>
      </c>
      <c r="AB432" s="23">
        <v>0</v>
      </c>
      <c r="AC432" s="24" t="s">
        <v>30</v>
      </c>
      <c r="AD432" s="23">
        <v>1</v>
      </c>
      <c r="AE432" s="25">
        <v>2156716.3200000003</v>
      </c>
      <c r="AF432" s="26">
        <v>-556350.97000000067</v>
      </c>
      <c r="AG432" s="27">
        <v>0</v>
      </c>
    </row>
    <row r="433" spans="1:33" hidden="1">
      <c r="A433" s="10">
        <v>431</v>
      </c>
      <c r="B433" s="10">
        <v>7</v>
      </c>
      <c r="C433" s="11" t="s">
        <v>1059</v>
      </c>
      <c r="D433" s="12" t="s">
        <v>1095</v>
      </c>
      <c r="E433" s="11" t="s">
        <v>1096</v>
      </c>
      <c r="F433" s="11" t="s">
        <v>33</v>
      </c>
      <c r="G433" s="10" t="s">
        <v>84</v>
      </c>
      <c r="H433" s="13" t="s">
        <v>451</v>
      </c>
      <c r="I433" s="14">
        <v>1.32</v>
      </c>
      <c r="J433" s="14">
        <v>0.97</v>
      </c>
      <c r="K433" s="14">
        <v>0.86</v>
      </c>
      <c r="L433" s="15">
        <v>2160436.2200000002</v>
      </c>
      <c r="M433" s="16">
        <v>2626324.85</v>
      </c>
      <c r="N433" s="10">
        <v>2</v>
      </c>
      <c r="O433" s="10">
        <v>0</v>
      </c>
      <c r="P433" s="10">
        <v>0</v>
      </c>
      <c r="Q433" s="17" t="s">
        <v>30</v>
      </c>
      <c r="R433" s="10">
        <v>2</v>
      </c>
      <c r="S433" s="18">
        <v>6747382.9699999997</v>
      </c>
      <c r="T433" s="19">
        <v>-820894.3</v>
      </c>
      <c r="U433" s="20">
        <v>1.4032845968187282</v>
      </c>
      <c r="V433" s="20">
        <v>1.0613484010906307</v>
      </c>
      <c r="W433" s="20">
        <v>0.94287505629415902</v>
      </c>
      <c r="X433" s="21">
        <v>2753419.3500000006</v>
      </c>
      <c r="Y433" s="22">
        <v>3219307.9800000042</v>
      </c>
      <c r="Z433" s="23">
        <v>1</v>
      </c>
      <c r="AA433" s="23">
        <v>0</v>
      </c>
      <c r="AB433" s="23">
        <v>0</v>
      </c>
      <c r="AC433" s="24" t="s">
        <v>30</v>
      </c>
      <c r="AD433" s="23">
        <v>1</v>
      </c>
      <c r="AE433" s="25">
        <v>7340366.1000000015</v>
      </c>
      <c r="AF433" s="26">
        <v>-227911.16999999993</v>
      </c>
      <c r="AG433" s="27">
        <v>592983.13</v>
      </c>
    </row>
    <row r="434" spans="1:33" hidden="1">
      <c r="A434" s="10">
        <v>432</v>
      </c>
      <c r="B434" s="10">
        <v>7</v>
      </c>
      <c r="C434" s="11" t="s">
        <v>1097</v>
      </c>
      <c r="D434" s="12" t="s">
        <v>1098</v>
      </c>
      <c r="E434" s="11" t="s">
        <v>1099</v>
      </c>
      <c r="F434" s="11" t="s">
        <v>27</v>
      </c>
      <c r="G434" s="10" t="s">
        <v>1100</v>
      </c>
      <c r="H434" s="13" t="s">
        <v>29</v>
      </c>
      <c r="I434" s="14">
        <v>1.73</v>
      </c>
      <c r="J434" s="14">
        <v>1.53</v>
      </c>
      <c r="K434" s="14">
        <v>1.05</v>
      </c>
      <c r="L434" s="15">
        <v>652467348.77999997</v>
      </c>
      <c r="M434" s="16">
        <v>-12230436.449999999</v>
      </c>
      <c r="N434" s="10">
        <v>0</v>
      </c>
      <c r="O434" s="10">
        <v>1</v>
      </c>
      <c r="P434" s="10">
        <v>0</v>
      </c>
      <c r="Q434" s="17">
        <v>640.1</v>
      </c>
      <c r="R434" s="10">
        <v>1</v>
      </c>
      <c r="S434" s="18">
        <v>181352987.75999999</v>
      </c>
      <c r="T434" s="19">
        <v>45529911.82</v>
      </c>
      <c r="U434" s="20">
        <v>1.7953090929856328</v>
      </c>
      <c r="V434" s="20">
        <v>1.5959702315794706</v>
      </c>
      <c r="W434" s="20">
        <v>1.1200461368000345</v>
      </c>
      <c r="X434" s="21">
        <v>714733770.25</v>
      </c>
      <c r="Y434" s="22">
        <v>50035985.019999981</v>
      </c>
      <c r="Z434" s="23">
        <v>0</v>
      </c>
      <c r="AA434" s="23">
        <v>0</v>
      </c>
      <c r="AB434" s="23">
        <v>0</v>
      </c>
      <c r="AC434" s="24" t="s">
        <v>30</v>
      </c>
      <c r="AD434" s="23">
        <v>0</v>
      </c>
      <c r="AE434" s="25">
        <v>243619409.23000002</v>
      </c>
      <c r="AF434" s="26">
        <v>107796333.29000008</v>
      </c>
      <c r="AG434" s="27">
        <v>62266421.469999999</v>
      </c>
    </row>
    <row r="435" spans="1:33" hidden="1">
      <c r="A435" s="10">
        <v>433</v>
      </c>
      <c r="B435" s="10">
        <v>7</v>
      </c>
      <c r="C435" s="11" t="s">
        <v>1097</v>
      </c>
      <c r="D435" s="12" t="s">
        <v>1101</v>
      </c>
      <c r="E435" s="11" t="s">
        <v>1102</v>
      </c>
      <c r="F435" s="11" t="s">
        <v>33</v>
      </c>
      <c r="G435" s="10" t="s">
        <v>41</v>
      </c>
      <c r="H435" s="13" t="s">
        <v>50</v>
      </c>
      <c r="I435" s="14">
        <v>1.99</v>
      </c>
      <c r="J435" s="14">
        <v>1.88</v>
      </c>
      <c r="K435" s="14">
        <v>1.32</v>
      </c>
      <c r="L435" s="15">
        <v>31880379.77</v>
      </c>
      <c r="M435" s="16">
        <v>-6949636.7199999997</v>
      </c>
      <c r="N435" s="10">
        <v>0</v>
      </c>
      <c r="O435" s="10">
        <v>1</v>
      </c>
      <c r="P435" s="10">
        <v>0</v>
      </c>
      <c r="Q435" s="17">
        <v>55</v>
      </c>
      <c r="R435" s="10">
        <v>1</v>
      </c>
      <c r="S435" s="18">
        <v>6846806.0300000003</v>
      </c>
      <c r="T435" s="19">
        <v>9848744.9800000004</v>
      </c>
      <c r="U435" s="20">
        <v>2.0255335925348725</v>
      </c>
      <c r="V435" s="20">
        <v>1.9122399688668368</v>
      </c>
      <c r="W435" s="20">
        <v>1.3569574760421124</v>
      </c>
      <c r="X435" s="21">
        <v>33061925.27</v>
      </c>
      <c r="Y435" s="22">
        <v>-5768091.2199999988</v>
      </c>
      <c r="Z435" s="23">
        <v>0</v>
      </c>
      <c r="AA435" s="23">
        <v>1</v>
      </c>
      <c r="AB435" s="23">
        <v>0</v>
      </c>
      <c r="AC435" s="24">
        <v>68.7</v>
      </c>
      <c r="AD435" s="23">
        <v>1</v>
      </c>
      <c r="AE435" s="25">
        <v>8028351.5300000012</v>
      </c>
      <c r="AF435" s="26">
        <v>11030290.48</v>
      </c>
      <c r="AG435" s="27">
        <v>1181545.4999999995</v>
      </c>
    </row>
    <row r="436" spans="1:33" hidden="1">
      <c r="A436" s="10">
        <v>434</v>
      </c>
      <c r="B436" s="10">
        <v>7</v>
      </c>
      <c r="C436" s="11" t="s">
        <v>1097</v>
      </c>
      <c r="D436" s="12" t="s">
        <v>1103</v>
      </c>
      <c r="E436" s="11" t="s">
        <v>1104</v>
      </c>
      <c r="F436" s="11" t="s">
        <v>33</v>
      </c>
      <c r="G436" s="10" t="s">
        <v>41</v>
      </c>
      <c r="H436" s="13" t="s">
        <v>42</v>
      </c>
      <c r="I436" s="14">
        <v>0.99</v>
      </c>
      <c r="J436" s="14">
        <v>0.83</v>
      </c>
      <c r="K436" s="14">
        <v>0.45</v>
      </c>
      <c r="L436" s="15">
        <v>-207169.98</v>
      </c>
      <c r="M436" s="16">
        <v>1413692.19</v>
      </c>
      <c r="N436" s="10">
        <v>3</v>
      </c>
      <c r="O436" s="10">
        <v>1</v>
      </c>
      <c r="P436" s="10">
        <v>0</v>
      </c>
      <c r="Q436" s="17">
        <v>1.7</v>
      </c>
      <c r="R436" s="10">
        <v>4</v>
      </c>
      <c r="S436" s="18">
        <v>3515318.81</v>
      </c>
      <c r="T436" s="19">
        <v>-11241578.810000001</v>
      </c>
      <c r="U436" s="20">
        <v>1.0359623193438576</v>
      </c>
      <c r="V436" s="20">
        <v>0.8766909908335222</v>
      </c>
      <c r="W436" s="20">
        <v>0.49216258238263894</v>
      </c>
      <c r="X436" s="21">
        <v>710326.08999999985</v>
      </c>
      <c r="Y436" s="22">
        <v>2331188.2600000054</v>
      </c>
      <c r="Z436" s="23">
        <v>3</v>
      </c>
      <c r="AA436" s="23">
        <v>0</v>
      </c>
      <c r="AB436" s="23">
        <v>0</v>
      </c>
      <c r="AC436" s="24" t="s">
        <v>30</v>
      </c>
      <c r="AD436" s="23">
        <v>3</v>
      </c>
      <c r="AE436" s="25">
        <v>4432814.8799999803</v>
      </c>
      <c r="AF436" s="26">
        <v>-10324082.740000002</v>
      </c>
      <c r="AG436" s="27">
        <v>917496.07000000007</v>
      </c>
    </row>
    <row r="437" spans="1:33" hidden="1">
      <c r="A437" s="10">
        <v>435</v>
      </c>
      <c r="B437" s="10">
        <v>7</v>
      </c>
      <c r="C437" s="11" t="s">
        <v>1097</v>
      </c>
      <c r="D437" s="12" t="s">
        <v>1105</v>
      </c>
      <c r="E437" s="11" t="s">
        <v>1106</v>
      </c>
      <c r="F437" s="11" t="s">
        <v>33</v>
      </c>
      <c r="G437" s="10" t="s">
        <v>129</v>
      </c>
      <c r="H437" s="13" t="s">
        <v>35</v>
      </c>
      <c r="I437" s="14">
        <v>2.2999999999999998</v>
      </c>
      <c r="J437" s="14">
        <v>1.99</v>
      </c>
      <c r="K437" s="14">
        <v>1.68</v>
      </c>
      <c r="L437" s="15">
        <v>31062742.48</v>
      </c>
      <c r="M437" s="16">
        <v>-15506938.279999999</v>
      </c>
      <c r="N437" s="10">
        <v>0</v>
      </c>
      <c r="O437" s="10">
        <v>1</v>
      </c>
      <c r="P437" s="10">
        <v>0</v>
      </c>
      <c r="Q437" s="17">
        <v>24</v>
      </c>
      <c r="R437" s="10">
        <v>1</v>
      </c>
      <c r="S437" s="18">
        <v>-11699165.380000001</v>
      </c>
      <c r="T437" s="19">
        <v>16889864.649999999</v>
      </c>
      <c r="U437" s="20">
        <v>2.419625911341269</v>
      </c>
      <c r="V437" s="20">
        <v>2.1048309774515346</v>
      </c>
      <c r="W437" s="20">
        <v>1.7960903831825856</v>
      </c>
      <c r="X437" s="21">
        <v>33872196.079999998</v>
      </c>
      <c r="Y437" s="22">
        <v>-12697484.680000007</v>
      </c>
      <c r="Z437" s="23">
        <v>0</v>
      </c>
      <c r="AA437" s="23">
        <v>1</v>
      </c>
      <c r="AB437" s="23">
        <v>0</v>
      </c>
      <c r="AC437" s="24">
        <v>32</v>
      </c>
      <c r="AD437" s="23">
        <v>1</v>
      </c>
      <c r="AE437" s="25">
        <v>-8889711.7800000012</v>
      </c>
      <c r="AF437" s="26">
        <v>19699318.25</v>
      </c>
      <c r="AG437" s="27">
        <v>2809453.5999999996</v>
      </c>
    </row>
    <row r="438" spans="1:33" hidden="1">
      <c r="A438" s="10">
        <v>436</v>
      </c>
      <c r="B438" s="10">
        <v>7</v>
      </c>
      <c r="C438" s="11" t="s">
        <v>1097</v>
      </c>
      <c r="D438" s="12" t="s">
        <v>1107</v>
      </c>
      <c r="E438" s="11" t="s">
        <v>1108</v>
      </c>
      <c r="F438" s="11" t="s">
        <v>93</v>
      </c>
      <c r="G438" s="10" t="s">
        <v>1109</v>
      </c>
      <c r="H438" s="13" t="s">
        <v>95</v>
      </c>
      <c r="I438" s="14">
        <v>0.98</v>
      </c>
      <c r="J438" s="14">
        <v>0.87</v>
      </c>
      <c r="K438" s="14">
        <v>0.48</v>
      </c>
      <c r="L438" s="15">
        <v>-5824352.6200000001</v>
      </c>
      <c r="M438" s="16">
        <v>57835489.020000003</v>
      </c>
      <c r="N438" s="10">
        <v>3</v>
      </c>
      <c r="O438" s="10">
        <v>1</v>
      </c>
      <c r="P438" s="10">
        <v>0</v>
      </c>
      <c r="Q438" s="17">
        <v>1.2</v>
      </c>
      <c r="R438" s="10">
        <v>4</v>
      </c>
      <c r="S438" s="18">
        <v>108869728.73</v>
      </c>
      <c r="T438" s="19">
        <v>-125168136.28</v>
      </c>
      <c r="U438" s="20">
        <v>1.0181691957803216</v>
      </c>
      <c r="V438" s="20">
        <v>0.90784742521650075</v>
      </c>
      <c r="W438" s="20">
        <v>0.52003201677116162</v>
      </c>
      <c r="X438" s="21">
        <v>4357223</v>
      </c>
      <c r="Y438" s="22">
        <v>68017064.639999986</v>
      </c>
      <c r="Z438" s="23">
        <v>3</v>
      </c>
      <c r="AA438" s="23">
        <v>0</v>
      </c>
      <c r="AB438" s="23">
        <v>0</v>
      </c>
      <c r="AC438" s="24" t="s">
        <v>30</v>
      </c>
      <c r="AD438" s="23">
        <v>3</v>
      </c>
      <c r="AE438" s="25">
        <v>119051304.35000002</v>
      </c>
      <c r="AF438" s="26">
        <v>-114986560.66</v>
      </c>
      <c r="AG438" s="27">
        <v>10181575.619999997</v>
      </c>
    </row>
    <row r="439" spans="1:33" hidden="1">
      <c r="A439" s="10">
        <v>437</v>
      </c>
      <c r="B439" s="10">
        <v>7</v>
      </c>
      <c r="C439" s="11" t="s">
        <v>1097</v>
      </c>
      <c r="D439" s="12" t="s">
        <v>1110</v>
      </c>
      <c r="E439" s="11" t="s">
        <v>1111</v>
      </c>
      <c r="F439" s="11" t="s">
        <v>33</v>
      </c>
      <c r="G439" s="10" t="s">
        <v>49</v>
      </c>
      <c r="H439" s="13" t="s">
        <v>50</v>
      </c>
      <c r="I439" s="14">
        <v>1.1499999999999999</v>
      </c>
      <c r="J439" s="14">
        <v>0.98</v>
      </c>
      <c r="K439" s="14">
        <v>0.51</v>
      </c>
      <c r="L439" s="15">
        <v>3740780.83</v>
      </c>
      <c r="M439" s="16">
        <v>426644.51</v>
      </c>
      <c r="N439" s="10">
        <v>3</v>
      </c>
      <c r="O439" s="10">
        <v>0</v>
      </c>
      <c r="P439" s="10">
        <v>0</v>
      </c>
      <c r="Q439" s="17" t="s">
        <v>30</v>
      </c>
      <c r="R439" s="10">
        <v>3</v>
      </c>
      <c r="S439" s="18">
        <v>3740825.91</v>
      </c>
      <c r="T439" s="19">
        <v>-12718223.68</v>
      </c>
      <c r="U439" s="20">
        <v>1.2063289374132489</v>
      </c>
      <c r="V439" s="20">
        <v>1.0447235021312917</v>
      </c>
      <c r="W439" s="20">
        <v>0.57465812421229356</v>
      </c>
      <c r="X439" s="21">
        <v>5312006.9000000022</v>
      </c>
      <c r="Y439" s="22">
        <v>1997870.5799999982</v>
      </c>
      <c r="Z439" s="23">
        <v>2</v>
      </c>
      <c r="AA439" s="23">
        <v>0</v>
      </c>
      <c r="AB439" s="23">
        <v>0</v>
      </c>
      <c r="AC439" s="24" t="s">
        <v>30</v>
      </c>
      <c r="AD439" s="23">
        <v>2</v>
      </c>
      <c r="AE439" s="25">
        <v>5312051.9799999893</v>
      </c>
      <c r="AF439" s="26">
        <v>-11146997.609999999</v>
      </c>
      <c r="AG439" s="27">
        <v>1571226.0699999998</v>
      </c>
    </row>
    <row r="440" spans="1:33" hidden="1">
      <c r="A440" s="10">
        <v>438</v>
      </c>
      <c r="B440" s="10">
        <v>7</v>
      </c>
      <c r="C440" s="11" t="s">
        <v>1097</v>
      </c>
      <c r="D440" s="12" t="s">
        <v>1112</v>
      </c>
      <c r="E440" s="11" t="s">
        <v>1113</v>
      </c>
      <c r="F440" s="11" t="s">
        <v>33</v>
      </c>
      <c r="G440" s="10" t="s">
        <v>121</v>
      </c>
      <c r="H440" s="13" t="s">
        <v>35</v>
      </c>
      <c r="I440" s="14">
        <v>1.1499999999999999</v>
      </c>
      <c r="J440" s="14">
        <v>1.06</v>
      </c>
      <c r="K440" s="14">
        <v>0.69</v>
      </c>
      <c r="L440" s="15">
        <v>9476908.6300000008</v>
      </c>
      <c r="M440" s="16">
        <v>-3350466.87</v>
      </c>
      <c r="N440" s="10">
        <v>2</v>
      </c>
      <c r="O440" s="10">
        <v>1</v>
      </c>
      <c r="P440" s="10">
        <v>0</v>
      </c>
      <c r="Q440" s="17">
        <v>33.9</v>
      </c>
      <c r="R440" s="10">
        <v>3</v>
      </c>
      <c r="S440" s="18">
        <v>6896416.5700000003</v>
      </c>
      <c r="T440" s="19">
        <v>-19914581.550000001</v>
      </c>
      <c r="U440" s="20">
        <v>1.2099514320687323</v>
      </c>
      <c r="V440" s="20">
        <v>1.1258587352357656</v>
      </c>
      <c r="W440" s="20">
        <v>0.75011470963843163</v>
      </c>
      <c r="X440" s="21">
        <v>13419514.259999998</v>
      </c>
      <c r="Y440" s="22">
        <v>592138.75999999046</v>
      </c>
      <c r="Z440" s="23">
        <v>2</v>
      </c>
      <c r="AA440" s="23">
        <v>0</v>
      </c>
      <c r="AB440" s="23">
        <v>0</v>
      </c>
      <c r="AC440" s="24" t="s">
        <v>30</v>
      </c>
      <c r="AD440" s="23">
        <v>2</v>
      </c>
      <c r="AE440" s="25">
        <v>10839022.199999988</v>
      </c>
      <c r="AF440" s="26">
        <v>-15971975.919999994</v>
      </c>
      <c r="AG440" s="27">
        <v>3942605.63</v>
      </c>
    </row>
    <row r="441" spans="1:33" hidden="1">
      <c r="A441" s="10">
        <v>439</v>
      </c>
      <c r="B441" s="10">
        <v>7</v>
      </c>
      <c r="C441" s="11" t="s">
        <v>1097</v>
      </c>
      <c r="D441" s="12" t="s">
        <v>1114</v>
      </c>
      <c r="E441" s="11" t="s">
        <v>1115</v>
      </c>
      <c r="F441" s="11" t="s">
        <v>33</v>
      </c>
      <c r="G441" s="10" t="s">
        <v>139</v>
      </c>
      <c r="H441" s="13" t="s">
        <v>50</v>
      </c>
      <c r="I441" s="14">
        <v>2.13</v>
      </c>
      <c r="J441" s="14">
        <v>1.49</v>
      </c>
      <c r="K441" s="14">
        <v>0.74</v>
      </c>
      <c r="L441" s="15">
        <v>12719117.09</v>
      </c>
      <c r="M441" s="16">
        <v>-1986172.77</v>
      </c>
      <c r="N441" s="10">
        <v>1</v>
      </c>
      <c r="O441" s="10">
        <v>1</v>
      </c>
      <c r="P441" s="10">
        <v>0</v>
      </c>
      <c r="Q441" s="17">
        <v>76.8</v>
      </c>
      <c r="R441" s="10">
        <v>2</v>
      </c>
      <c r="S441" s="18">
        <v>1158603.8400000001</v>
      </c>
      <c r="T441" s="19">
        <v>-2898266.82</v>
      </c>
      <c r="U441" s="20">
        <v>2.2497652059648687</v>
      </c>
      <c r="V441" s="20">
        <v>1.6118533194661915</v>
      </c>
      <c r="W441" s="20">
        <v>0.86576551132848589</v>
      </c>
      <c r="X441" s="21">
        <v>14108067.859999999</v>
      </c>
      <c r="Y441" s="22">
        <v>-597222</v>
      </c>
      <c r="Z441" s="23">
        <v>0</v>
      </c>
      <c r="AA441" s="23">
        <v>1</v>
      </c>
      <c r="AB441" s="23">
        <v>0</v>
      </c>
      <c r="AC441" s="24">
        <v>283.39999999999998</v>
      </c>
      <c r="AD441" s="23">
        <v>1</v>
      </c>
      <c r="AE441" s="25">
        <v>2547554.6099999845</v>
      </c>
      <c r="AF441" s="26">
        <v>-1509316.0500000007</v>
      </c>
      <c r="AG441" s="27">
        <v>1388950.7699999996</v>
      </c>
    </row>
    <row r="442" spans="1:33" hidden="1">
      <c r="A442" s="10">
        <v>440</v>
      </c>
      <c r="B442" s="10">
        <v>7</v>
      </c>
      <c r="C442" s="11" t="s">
        <v>1097</v>
      </c>
      <c r="D442" s="12" t="s">
        <v>1116</v>
      </c>
      <c r="E442" s="11" t="s">
        <v>1117</v>
      </c>
      <c r="F442" s="11" t="s">
        <v>33</v>
      </c>
      <c r="G442" s="10" t="s">
        <v>121</v>
      </c>
      <c r="H442" s="13" t="s">
        <v>46</v>
      </c>
      <c r="I442" s="14">
        <v>1.34</v>
      </c>
      <c r="J442" s="14">
        <v>1.27</v>
      </c>
      <c r="K442" s="14">
        <v>1.05</v>
      </c>
      <c r="L442" s="15">
        <v>21776408.109999999</v>
      </c>
      <c r="M442" s="16">
        <v>74299355.5</v>
      </c>
      <c r="N442" s="10">
        <v>1</v>
      </c>
      <c r="O442" s="10">
        <v>0</v>
      </c>
      <c r="P442" s="10">
        <v>0</v>
      </c>
      <c r="Q442" s="17" t="s">
        <v>30</v>
      </c>
      <c r="R442" s="10">
        <v>1</v>
      </c>
      <c r="S442" s="18">
        <v>79186761.060000002</v>
      </c>
      <c r="T442" s="19">
        <v>3022967.73</v>
      </c>
      <c r="U442" s="20">
        <v>1.4110000642382021</v>
      </c>
      <c r="V442" s="20">
        <v>1.3333047239831062</v>
      </c>
      <c r="W442" s="20">
        <v>1.1175449558542201</v>
      </c>
      <c r="X442" s="21">
        <v>25974472.340000004</v>
      </c>
      <c r="Y442" s="22">
        <v>78497419.730000019</v>
      </c>
      <c r="Z442" s="23">
        <v>1</v>
      </c>
      <c r="AA442" s="23">
        <v>0</v>
      </c>
      <c r="AB442" s="23">
        <v>0</v>
      </c>
      <c r="AC442" s="24" t="s">
        <v>30</v>
      </c>
      <c r="AD442" s="23">
        <v>1</v>
      </c>
      <c r="AE442" s="25">
        <v>83384825.290000021</v>
      </c>
      <c r="AF442" s="26">
        <v>7221031.9600000083</v>
      </c>
      <c r="AG442" s="27">
        <v>4198064.2299999995</v>
      </c>
    </row>
    <row r="443" spans="1:33" hidden="1">
      <c r="A443" s="10">
        <v>441</v>
      </c>
      <c r="B443" s="10">
        <v>7</v>
      </c>
      <c r="C443" s="11" t="s">
        <v>1097</v>
      </c>
      <c r="D443" s="12" t="s">
        <v>1118</v>
      </c>
      <c r="E443" s="11" t="s">
        <v>1119</v>
      </c>
      <c r="F443" s="11" t="s">
        <v>33</v>
      </c>
      <c r="G443" s="10" t="s">
        <v>41</v>
      </c>
      <c r="H443" s="13" t="s">
        <v>42</v>
      </c>
      <c r="I443" s="14">
        <v>1.83</v>
      </c>
      <c r="J443" s="14">
        <v>1.62</v>
      </c>
      <c r="K443" s="14">
        <v>1.0900000000000001</v>
      </c>
      <c r="L443" s="15">
        <v>6984631.3499999996</v>
      </c>
      <c r="M443" s="16">
        <v>-3492639.84</v>
      </c>
      <c r="N443" s="10">
        <v>0</v>
      </c>
      <c r="O443" s="10">
        <v>1</v>
      </c>
      <c r="P443" s="10">
        <v>0</v>
      </c>
      <c r="Q443" s="17">
        <v>23.9</v>
      </c>
      <c r="R443" s="10">
        <v>1</v>
      </c>
      <c r="S443" s="18">
        <v>-1893943.37</v>
      </c>
      <c r="T443" s="19">
        <v>722450.67</v>
      </c>
      <c r="U443" s="20">
        <v>1.9589055116834069</v>
      </c>
      <c r="V443" s="20">
        <v>1.7472959852242556</v>
      </c>
      <c r="W443" s="20">
        <v>1.2131623811751693</v>
      </c>
      <c r="X443" s="21">
        <v>8051768.379999999</v>
      </c>
      <c r="Y443" s="22">
        <v>-2425502.8099999875</v>
      </c>
      <c r="Z443" s="23">
        <v>0</v>
      </c>
      <c r="AA443" s="23">
        <v>1</v>
      </c>
      <c r="AB443" s="23">
        <v>0</v>
      </c>
      <c r="AC443" s="24">
        <v>39.799999999999997</v>
      </c>
      <c r="AD443" s="23">
        <v>1</v>
      </c>
      <c r="AE443" s="25">
        <v>-826806.34000000358</v>
      </c>
      <c r="AF443" s="26">
        <v>1789587.6999999993</v>
      </c>
      <c r="AG443" s="27">
        <v>1067137.03</v>
      </c>
    </row>
    <row r="444" spans="1:33" hidden="1">
      <c r="A444" s="10">
        <v>442</v>
      </c>
      <c r="B444" s="10">
        <v>7</v>
      </c>
      <c r="C444" s="11" t="s">
        <v>1097</v>
      </c>
      <c r="D444" s="12" t="s">
        <v>1120</v>
      </c>
      <c r="E444" s="11" t="s">
        <v>1121</v>
      </c>
      <c r="F444" s="11" t="s">
        <v>33</v>
      </c>
      <c r="G444" s="10" t="s">
        <v>1122</v>
      </c>
      <c r="H444" s="13" t="s">
        <v>54</v>
      </c>
      <c r="I444" s="14">
        <v>1.69</v>
      </c>
      <c r="J444" s="14">
        <v>1.54</v>
      </c>
      <c r="K444" s="14">
        <v>1.1599999999999999</v>
      </c>
      <c r="L444" s="15">
        <v>28348961.82</v>
      </c>
      <c r="M444" s="16">
        <v>13909104.859999999</v>
      </c>
      <c r="N444" s="10">
        <v>0</v>
      </c>
      <c r="O444" s="10">
        <v>0</v>
      </c>
      <c r="P444" s="10">
        <v>0</v>
      </c>
      <c r="Q444" s="17" t="s">
        <v>30</v>
      </c>
      <c r="R444" s="10">
        <v>0</v>
      </c>
      <c r="S444" s="18">
        <v>22445799.149999999</v>
      </c>
      <c r="T444" s="19">
        <v>6620127.21</v>
      </c>
      <c r="U444" s="20">
        <v>1.7569957812342418</v>
      </c>
      <c r="V444" s="20">
        <v>1.6049314718012768</v>
      </c>
      <c r="W444" s="20">
        <v>1.2280009081139431</v>
      </c>
      <c r="X444" s="21">
        <v>31091984.370000005</v>
      </c>
      <c r="Y444" s="22">
        <v>16652127.410000026</v>
      </c>
      <c r="Z444" s="23">
        <v>0</v>
      </c>
      <c r="AA444" s="23">
        <v>0</v>
      </c>
      <c r="AB444" s="23">
        <v>0</v>
      </c>
      <c r="AC444" s="24" t="s">
        <v>30</v>
      </c>
      <c r="AD444" s="23">
        <v>0</v>
      </c>
      <c r="AE444" s="25">
        <v>25188821.700000018</v>
      </c>
      <c r="AF444" s="26">
        <v>9363149.7599999979</v>
      </c>
      <c r="AG444" s="27">
        <v>2743022.5500000003</v>
      </c>
    </row>
    <row r="445" spans="1:33" hidden="1">
      <c r="A445" s="10">
        <v>443</v>
      </c>
      <c r="B445" s="10">
        <v>7</v>
      </c>
      <c r="C445" s="11" t="s">
        <v>1097</v>
      </c>
      <c r="D445" s="12" t="s">
        <v>1123</v>
      </c>
      <c r="E445" s="11" t="s">
        <v>1124</v>
      </c>
      <c r="F445" s="11" t="s">
        <v>33</v>
      </c>
      <c r="G445" s="10" t="s">
        <v>231</v>
      </c>
      <c r="H445" s="13" t="s">
        <v>42</v>
      </c>
      <c r="I445" s="14">
        <v>1.01</v>
      </c>
      <c r="J445" s="14">
        <v>0.68</v>
      </c>
      <c r="K445" s="14">
        <v>0.51</v>
      </c>
      <c r="L445" s="15">
        <v>194902.39999999999</v>
      </c>
      <c r="M445" s="16">
        <v>-5362.11</v>
      </c>
      <c r="N445" s="10">
        <v>3</v>
      </c>
      <c r="O445" s="10">
        <v>1</v>
      </c>
      <c r="P445" s="10">
        <v>0</v>
      </c>
      <c r="Q445" s="17">
        <v>436.1</v>
      </c>
      <c r="R445" s="10">
        <v>4</v>
      </c>
      <c r="S445" s="18">
        <v>2174770.89</v>
      </c>
      <c r="T445" s="19">
        <v>-9416369.1699999999</v>
      </c>
      <c r="U445" s="20">
        <v>1.0579612453349829</v>
      </c>
      <c r="V445" s="20">
        <v>0.72476947676169634</v>
      </c>
      <c r="W445" s="20">
        <v>0.55487974232772497</v>
      </c>
      <c r="X445" s="21">
        <v>1104372.4400000013</v>
      </c>
      <c r="Y445" s="22">
        <v>904107.93000000715</v>
      </c>
      <c r="Z445" s="23">
        <v>3</v>
      </c>
      <c r="AA445" s="23">
        <v>0</v>
      </c>
      <c r="AB445" s="23">
        <v>0</v>
      </c>
      <c r="AC445" s="24" t="s">
        <v>30</v>
      </c>
      <c r="AD445" s="23">
        <v>3</v>
      </c>
      <c r="AE445" s="25">
        <v>3084240.9300000072</v>
      </c>
      <c r="AF445" s="26">
        <v>-8506899.129999999</v>
      </c>
      <c r="AG445" s="27">
        <v>909470.03999999992</v>
      </c>
    </row>
    <row r="446" spans="1:33" hidden="1">
      <c r="A446" s="10">
        <v>444</v>
      </c>
      <c r="B446" s="10">
        <v>7</v>
      </c>
      <c r="C446" s="11" t="s">
        <v>1097</v>
      </c>
      <c r="D446" s="12" t="s">
        <v>1125</v>
      </c>
      <c r="E446" s="11" t="s">
        <v>1126</v>
      </c>
      <c r="F446" s="11" t="s">
        <v>33</v>
      </c>
      <c r="G446" s="10" t="s">
        <v>41</v>
      </c>
      <c r="H446" s="13" t="s">
        <v>42</v>
      </c>
      <c r="I446" s="14">
        <v>2.92</v>
      </c>
      <c r="J446" s="14">
        <v>2.64</v>
      </c>
      <c r="K446" s="14">
        <v>2.27</v>
      </c>
      <c r="L446" s="15">
        <v>17806490.530000001</v>
      </c>
      <c r="M446" s="16">
        <v>480495.2</v>
      </c>
      <c r="N446" s="10">
        <v>0</v>
      </c>
      <c r="O446" s="10">
        <v>0</v>
      </c>
      <c r="P446" s="10">
        <v>0</v>
      </c>
      <c r="Q446" s="17" t="s">
        <v>30</v>
      </c>
      <c r="R446" s="10">
        <v>0</v>
      </c>
      <c r="S446" s="18">
        <v>3048809.3</v>
      </c>
      <c r="T446" s="19">
        <v>11641479.859999999</v>
      </c>
      <c r="U446" s="20">
        <v>3.0390318910301488</v>
      </c>
      <c r="V446" s="20">
        <v>2.7579985287926747</v>
      </c>
      <c r="W446" s="20">
        <v>2.3873750718246196</v>
      </c>
      <c r="X446" s="21">
        <v>18903444.560000002</v>
      </c>
      <c r="Y446" s="22">
        <v>1577449.2300000042</v>
      </c>
      <c r="Z446" s="23">
        <v>0</v>
      </c>
      <c r="AA446" s="23">
        <v>0</v>
      </c>
      <c r="AB446" s="23">
        <v>0</v>
      </c>
      <c r="AC446" s="24" t="s">
        <v>30</v>
      </c>
      <c r="AD446" s="23">
        <v>0</v>
      </c>
      <c r="AE446" s="25">
        <v>4145763.3299999982</v>
      </c>
      <c r="AF446" s="26">
        <v>12738433.889999999</v>
      </c>
      <c r="AG446" s="27">
        <v>1096954.03</v>
      </c>
    </row>
    <row r="447" spans="1:33" hidden="1">
      <c r="A447" s="10">
        <v>445</v>
      </c>
      <c r="B447" s="10">
        <v>7</v>
      </c>
      <c r="C447" s="11" t="s">
        <v>1097</v>
      </c>
      <c r="D447" s="12" t="s">
        <v>1127</v>
      </c>
      <c r="E447" s="11" t="s">
        <v>1128</v>
      </c>
      <c r="F447" s="11" t="s">
        <v>33</v>
      </c>
      <c r="G447" s="10" t="s">
        <v>145</v>
      </c>
      <c r="H447" s="13" t="s">
        <v>50</v>
      </c>
      <c r="I447" s="14">
        <v>5.1100000000000003</v>
      </c>
      <c r="J447" s="14">
        <v>4.72</v>
      </c>
      <c r="K447" s="14">
        <v>4.3899999999999997</v>
      </c>
      <c r="L447" s="15">
        <v>36337580.579999998</v>
      </c>
      <c r="M447" s="16">
        <v>-24003888.510000002</v>
      </c>
      <c r="N447" s="10">
        <v>0</v>
      </c>
      <c r="O447" s="10">
        <v>1</v>
      </c>
      <c r="P447" s="10">
        <v>0</v>
      </c>
      <c r="Q447" s="17">
        <v>18.100000000000001</v>
      </c>
      <c r="R447" s="10">
        <v>1</v>
      </c>
      <c r="S447" s="18">
        <v>-14328225.77</v>
      </c>
      <c r="T447" s="19">
        <v>30224988.629999999</v>
      </c>
      <c r="U447" s="20">
        <v>5.2942707749785161</v>
      </c>
      <c r="V447" s="20">
        <v>4.900448705689425</v>
      </c>
      <c r="W447" s="20">
        <v>4.5704851542177947</v>
      </c>
      <c r="X447" s="21">
        <v>37963475.449999996</v>
      </c>
      <c r="Y447" s="22">
        <v>-22377993.640000015</v>
      </c>
      <c r="Z447" s="23">
        <v>0</v>
      </c>
      <c r="AA447" s="23">
        <v>1</v>
      </c>
      <c r="AB447" s="23">
        <v>0</v>
      </c>
      <c r="AC447" s="24">
        <v>20.3</v>
      </c>
      <c r="AD447" s="23">
        <v>1</v>
      </c>
      <c r="AE447" s="25">
        <v>-12702330.900000006</v>
      </c>
      <c r="AF447" s="26">
        <v>31850883.499999993</v>
      </c>
      <c r="AG447" s="27">
        <v>1625894.8699999996</v>
      </c>
    </row>
    <row r="448" spans="1:33" hidden="1">
      <c r="A448" s="10">
        <v>446</v>
      </c>
      <c r="B448" s="10">
        <v>7</v>
      </c>
      <c r="C448" s="11" t="s">
        <v>1097</v>
      </c>
      <c r="D448" s="12" t="s">
        <v>1129</v>
      </c>
      <c r="E448" s="11" t="s">
        <v>1130</v>
      </c>
      <c r="F448" s="11" t="s">
        <v>33</v>
      </c>
      <c r="G448" s="10" t="s">
        <v>435</v>
      </c>
      <c r="H448" s="13" t="s">
        <v>35</v>
      </c>
      <c r="I448" s="14">
        <v>1.0900000000000001</v>
      </c>
      <c r="J448" s="14">
        <v>0.79</v>
      </c>
      <c r="K448" s="14">
        <v>0.41</v>
      </c>
      <c r="L448" s="15">
        <v>5229866.43</v>
      </c>
      <c r="M448" s="16">
        <v>-3671089.38</v>
      </c>
      <c r="N448" s="10">
        <v>3</v>
      </c>
      <c r="O448" s="10">
        <v>1</v>
      </c>
      <c r="P448" s="10">
        <v>0</v>
      </c>
      <c r="Q448" s="17">
        <v>17</v>
      </c>
      <c r="R448" s="10">
        <v>4</v>
      </c>
      <c r="S448" s="18">
        <v>-1435192.29</v>
      </c>
      <c r="T448" s="19">
        <v>-33371659.170000002</v>
      </c>
      <c r="U448" s="20">
        <v>1.1311060809413609</v>
      </c>
      <c r="V448" s="20">
        <v>0.82927200466883055</v>
      </c>
      <c r="W448" s="20">
        <v>0.45249694577703153</v>
      </c>
      <c r="X448" s="21">
        <v>7457746.2600000054</v>
      </c>
      <c r="Y448" s="22">
        <v>-1443209.5499999821</v>
      </c>
      <c r="Z448" s="23">
        <v>3</v>
      </c>
      <c r="AA448" s="23">
        <v>1</v>
      </c>
      <c r="AB448" s="23">
        <v>0</v>
      </c>
      <c r="AC448" s="24">
        <v>62</v>
      </c>
      <c r="AD448" s="23">
        <v>4</v>
      </c>
      <c r="AE448" s="25">
        <v>792687.53999999166</v>
      </c>
      <c r="AF448" s="26">
        <v>-31143779.339999996</v>
      </c>
      <c r="AG448" s="27">
        <v>2227879.83</v>
      </c>
    </row>
    <row r="449" spans="1:33" hidden="1">
      <c r="A449" s="10">
        <v>447</v>
      </c>
      <c r="B449" s="10">
        <v>7</v>
      </c>
      <c r="C449" s="11" t="s">
        <v>1097</v>
      </c>
      <c r="D449" s="12" t="s">
        <v>1131</v>
      </c>
      <c r="E449" s="11" t="s">
        <v>1132</v>
      </c>
      <c r="F449" s="11" t="s">
        <v>33</v>
      </c>
      <c r="G449" s="10" t="s">
        <v>49</v>
      </c>
      <c r="H449" s="13" t="s">
        <v>35</v>
      </c>
      <c r="I449" s="14">
        <v>3.44</v>
      </c>
      <c r="J449" s="14">
        <v>3.11</v>
      </c>
      <c r="K449" s="14">
        <v>2.61</v>
      </c>
      <c r="L449" s="15">
        <v>38533290.340000004</v>
      </c>
      <c r="M449" s="16">
        <v>-8369062.0099999998</v>
      </c>
      <c r="N449" s="10">
        <v>0</v>
      </c>
      <c r="O449" s="10">
        <v>1</v>
      </c>
      <c r="P449" s="10">
        <v>0</v>
      </c>
      <c r="Q449" s="17">
        <v>55.2</v>
      </c>
      <c r="R449" s="10">
        <v>1</v>
      </c>
      <c r="S449" s="18">
        <v>1538852.15</v>
      </c>
      <c r="T449" s="19">
        <v>25139332.789999999</v>
      </c>
      <c r="U449" s="20">
        <v>3.5934142445012567</v>
      </c>
      <c r="V449" s="20">
        <v>3.265901620973755</v>
      </c>
      <c r="W449" s="20">
        <v>2.764776396487818</v>
      </c>
      <c r="X449" s="21">
        <v>41019697.310000002</v>
      </c>
      <c r="Y449" s="22">
        <v>-5882655.0399999917</v>
      </c>
      <c r="Z449" s="23">
        <v>0</v>
      </c>
      <c r="AA449" s="23">
        <v>1</v>
      </c>
      <c r="AB449" s="23">
        <v>0</v>
      </c>
      <c r="AC449" s="24">
        <v>83.6</v>
      </c>
      <c r="AD449" s="23">
        <v>1</v>
      </c>
      <c r="AE449" s="25">
        <v>4025259.119999975</v>
      </c>
      <c r="AF449" s="26">
        <v>27625739.760000002</v>
      </c>
      <c r="AG449" s="27">
        <v>2486406.9700000007</v>
      </c>
    </row>
    <row r="450" spans="1:33" hidden="1">
      <c r="A450" s="10">
        <v>448</v>
      </c>
      <c r="B450" s="10">
        <v>7</v>
      </c>
      <c r="C450" s="11" t="s">
        <v>1097</v>
      </c>
      <c r="D450" s="12" t="s">
        <v>1133</v>
      </c>
      <c r="E450" s="11" t="s">
        <v>1134</v>
      </c>
      <c r="F450" s="11" t="s">
        <v>33</v>
      </c>
      <c r="G450" s="10" t="s">
        <v>231</v>
      </c>
      <c r="H450" s="13" t="s">
        <v>50</v>
      </c>
      <c r="I450" s="14">
        <v>1</v>
      </c>
      <c r="J450" s="14">
        <v>0.92</v>
      </c>
      <c r="K450" s="14">
        <v>0.5</v>
      </c>
      <c r="L450" s="15">
        <v>91174.16</v>
      </c>
      <c r="M450" s="16">
        <v>688159.74</v>
      </c>
      <c r="N450" s="10">
        <v>3</v>
      </c>
      <c r="O450" s="10">
        <v>0</v>
      </c>
      <c r="P450" s="10">
        <v>0</v>
      </c>
      <c r="Q450" s="17" t="s">
        <v>30</v>
      </c>
      <c r="R450" s="10">
        <v>3</v>
      </c>
      <c r="S450" s="18">
        <v>2233114.9</v>
      </c>
      <c r="T450" s="19">
        <v>-9394444.3000000007</v>
      </c>
      <c r="U450" s="20">
        <v>1.0593637169632455</v>
      </c>
      <c r="V450" s="20">
        <v>0.97046816190426266</v>
      </c>
      <c r="W450" s="20">
        <v>0.55115629805744426</v>
      </c>
      <c r="X450" s="21">
        <v>1128631.8599999994</v>
      </c>
      <c r="Y450" s="22">
        <v>1725617.4399999976</v>
      </c>
      <c r="Z450" s="23">
        <v>3</v>
      </c>
      <c r="AA450" s="23">
        <v>0</v>
      </c>
      <c r="AB450" s="23">
        <v>0</v>
      </c>
      <c r="AC450" s="24" t="s">
        <v>30</v>
      </c>
      <c r="AD450" s="23">
        <v>3</v>
      </c>
      <c r="AE450" s="25">
        <v>3270572.6000000089</v>
      </c>
      <c r="AF450" s="26">
        <v>-8356986.5999999996</v>
      </c>
      <c r="AG450" s="27">
        <v>1037457.7</v>
      </c>
    </row>
    <row r="451" spans="1:33" hidden="1">
      <c r="A451" s="10">
        <v>449</v>
      </c>
      <c r="B451" s="10">
        <v>7</v>
      </c>
      <c r="C451" s="11" t="s">
        <v>1097</v>
      </c>
      <c r="D451" s="12" t="s">
        <v>1135</v>
      </c>
      <c r="E451" s="11" t="s">
        <v>1136</v>
      </c>
      <c r="F451" s="11" t="s">
        <v>33</v>
      </c>
      <c r="G451" s="10" t="s">
        <v>145</v>
      </c>
      <c r="H451" s="13" t="s">
        <v>42</v>
      </c>
      <c r="I451" s="14">
        <v>0.9</v>
      </c>
      <c r="J451" s="14">
        <v>0.75</v>
      </c>
      <c r="K451" s="14">
        <v>0.35</v>
      </c>
      <c r="L451" s="15">
        <v>-2445676.41</v>
      </c>
      <c r="M451" s="16">
        <v>2398216.52</v>
      </c>
      <c r="N451" s="10">
        <v>3</v>
      </c>
      <c r="O451" s="10">
        <v>1</v>
      </c>
      <c r="P451" s="10">
        <v>2</v>
      </c>
      <c r="Q451" s="17">
        <v>12.2</v>
      </c>
      <c r="R451" s="10">
        <v>6</v>
      </c>
      <c r="S451" s="18">
        <v>4608637.22</v>
      </c>
      <c r="T451" s="19">
        <v>-15355549.109999999</v>
      </c>
      <c r="U451" s="20">
        <v>0.93230160041267085</v>
      </c>
      <c r="V451" s="20">
        <v>0.7862248737700348</v>
      </c>
      <c r="W451" s="20">
        <v>0.38306610320050088</v>
      </c>
      <c r="X451" s="21">
        <v>-1657171.7899999991</v>
      </c>
      <c r="Y451" s="22">
        <v>3186721.1400000006</v>
      </c>
      <c r="Z451" s="23">
        <v>3</v>
      </c>
      <c r="AA451" s="23">
        <v>1</v>
      </c>
      <c r="AB451" s="23">
        <v>2</v>
      </c>
      <c r="AC451" s="24">
        <v>6.2</v>
      </c>
      <c r="AD451" s="23">
        <v>6</v>
      </c>
      <c r="AE451" s="25">
        <v>5397141.8400000036</v>
      </c>
      <c r="AF451" s="26">
        <v>-14567044.49</v>
      </c>
      <c r="AG451" s="27">
        <v>788504.62</v>
      </c>
    </row>
    <row r="452" spans="1:33" hidden="1">
      <c r="A452" s="10">
        <v>450</v>
      </c>
      <c r="B452" s="10">
        <v>7</v>
      </c>
      <c r="C452" s="11" t="s">
        <v>1097</v>
      </c>
      <c r="D452" s="12" t="s">
        <v>1137</v>
      </c>
      <c r="E452" s="11" t="s">
        <v>1138</v>
      </c>
      <c r="F452" s="11" t="s">
        <v>33</v>
      </c>
      <c r="G452" s="10" t="s">
        <v>41</v>
      </c>
      <c r="H452" s="13" t="s">
        <v>42</v>
      </c>
      <c r="I452" s="14">
        <v>1.04</v>
      </c>
      <c r="J452" s="14">
        <v>0.88</v>
      </c>
      <c r="K452" s="14">
        <v>0.66</v>
      </c>
      <c r="L452" s="15">
        <v>562887.98</v>
      </c>
      <c r="M452" s="16">
        <v>-3803606.06</v>
      </c>
      <c r="N452" s="10">
        <v>3</v>
      </c>
      <c r="O452" s="10">
        <v>1</v>
      </c>
      <c r="P452" s="10">
        <v>2</v>
      </c>
      <c r="Q452" s="17">
        <v>1.7</v>
      </c>
      <c r="R452" s="10">
        <v>6</v>
      </c>
      <c r="S452" s="18">
        <v>-3188638.2</v>
      </c>
      <c r="T452" s="19">
        <v>-4976964.9400000004</v>
      </c>
      <c r="U452" s="20">
        <v>1.0838367920494465</v>
      </c>
      <c r="V452" s="20">
        <v>0.92378330955127863</v>
      </c>
      <c r="W452" s="20">
        <v>0.70295297138945279</v>
      </c>
      <c r="X452" s="21">
        <v>1198521.0700000003</v>
      </c>
      <c r="Y452" s="22">
        <v>-3167972.9699999988</v>
      </c>
      <c r="Z452" s="23">
        <v>3</v>
      </c>
      <c r="AA452" s="23">
        <v>1</v>
      </c>
      <c r="AB452" s="23">
        <v>1</v>
      </c>
      <c r="AC452" s="24">
        <v>4.5</v>
      </c>
      <c r="AD452" s="23">
        <v>5</v>
      </c>
      <c r="AE452" s="25">
        <v>-2553005.1099999994</v>
      </c>
      <c r="AF452" s="26">
        <v>-4341331.8499999996</v>
      </c>
      <c r="AG452" s="27">
        <v>635633.09000000008</v>
      </c>
    </row>
    <row r="453" spans="1:33" hidden="1">
      <c r="A453" s="10">
        <v>451</v>
      </c>
      <c r="B453" s="10">
        <v>7</v>
      </c>
      <c r="C453" s="11" t="s">
        <v>1097</v>
      </c>
      <c r="D453" s="12" t="s">
        <v>1139</v>
      </c>
      <c r="E453" s="11" t="s">
        <v>1140</v>
      </c>
      <c r="F453" s="11" t="s">
        <v>33</v>
      </c>
      <c r="G453" s="10" t="s">
        <v>1007</v>
      </c>
      <c r="H453" s="13" t="s">
        <v>46</v>
      </c>
      <c r="I453" s="14">
        <v>0.76</v>
      </c>
      <c r="J453" s="14">
        <v>0.64</v>
      </c>
      <c r="K453" s="14">
        <v>0.37</v>
      </c>
      <c r="L453" s="15">
        <v>-16346708.470000001</v>
      </c>
      <c r="M453" s="16">
        <v>11738976.810000001</v>
      </c>
      <c r="N453" s="10">
        <v>3</v>
      </c>
      <c r="O453" s="10">
        <v>1</v>
      </c>
      <c r="P453" s="10">
        <v>2</v>
      </c>
      <c r="Q453" s="17">
        <v>16.7</v>
      </c>
      <c r="R453" s="10">
        <v>6</v>
      </c>
      <c r="S453" s="18">
        <v>21279759.039999999</v>
      </c>
      <c r="T453" s="19">
        <v>-43793821.719999999</v>
      </c>
      <c r="U453" s="20">
        <v>0.81313691713757152</v>
      </c>
      <c r="V453" s="20">
        <v>0.68720435532169211</v>
      </c>
      <c r="W453" s="20">
        <v>0.41845322037013827</v>
      </c>
      <c r="X453" s="21">
        <v>-12984070.800000004</v>
      </c>
      <c r="Y453" s="22">
        <v>15101614.479999989</v>
      </c>
      <c r="Z453" s="23">
        <v>3</v>
      </c>
      <c r="AA453" s="23">
        <v>1</v>
      </c>
      <c r="AB453" s="23">
        <v>2</v>
      </c>
      <c r="AC453" s="24">
        <v>10.3</v>
      </c>
      <c r="AD453" s="23">
        <v>6</v>
      </c>
      <c r="AE453" s="25">
        <v>24642396.709999979</v>
      </c>
      <c r="AF453" s="26">
        <v>-40431184.050000004</v>
      </c>
      <c r="AG453" s="27">
        <v>3362637.6699999995</v>
      </c>
    </row>
    <row r="454" spans="1:33" hidden="1">
      <c r="A454" s="10">
        <v>452</v>
      </c>
      <c r="B454" s="10">
        <v>7</v>
      </c>
      <c r="C454" s="11" t="s">
        <v>1097</v>
      </c>
      <c r="D454" s="12" t="s">
        <v>1141</v>
      </c>
      <c r="E454" s="11" t="s">
        <v>1142</v>
      </c>
      <c r="F454" s="11" t="s">
        <v>93</v>
      </c>
      <c r="G454" s="10" t="s">
        <v>350</v>
      </c>
      <c r="H454" s="13" t="s">
        <v>598</v>
      </c>
      <c r="I454" s="14">
        <v>1.05</v>
      </c>
      <c r="J454" s="14">
        <v>0.95</v>
      </c>
      <c r="K454" s="14">
        <v>0.62</v>
      </c>
      <c r="L454" s="15">
        <v>4515729.3499999996</v>
      </c>
      <c r="M454" s="16">
        <v>1965589.51</v>
      </c>
      <c r="N454" s="10">
        <v>3</v>
      </c>
      <c r="O454" s="10">
        <v>0</v>
      </c>
      <c r="P454" s="10">
        <v>0</v>
      </c>
      <c r="Q454" s="17" t="s">
        <v>30</v>
      </c>
      <c r="R454" s="10">
        <v>3</v>
      </c>
      <c r="S454" s="18">
        <v>13679319.810000001</v>
      </c>
      <c r="T454" s="19">
        <v>-33200780.48</v>
      </c>
      <c r="U454" s="20">
        <v>1.1065673562940841</v>
      </c>
      <c r="V454" s="20">
        <v>1.0069516238762826</v>
      </c>
      <c r="W454" s="20">
        <v>0.67624843574652105</v>
      </c>
      <c r="X454" s="21">
        <v>9340395.1099999994</v>
      </c>
      <c r="Y454" s="22">
        <v>6790255.2699999809</v>
      </c>
      <c r="Z454" s="23">
        <v>2</v>
      </c>
      <c r="AA454" s="23">
        <v>0</v>
      </c>
      <c r="AB454" s="23">
        <v>0</v>
      </c>
      <c r="AC454" s="24" t="s">
        <v>30</v>
      </c>
      <c r="AD454" s="23">
        <v>2</v>
      </c>
      <c r="AE454" s="25">
        <v>18503985.569999933</v>
      </c>
      <c r="AF454" s="26">
        <v>-28376114.720000006</v>
      </c>
      <c r="AG454" s="27">
        <v>4824665.76</v>
      </c>
    </row>
    <row r="455" spans="1:33" hidden="1">
      <c r="A455" s="10">
        <v>453</v>
      </c>
      <c r="B455" s="10">
        <v>7</v>
      </c>
      <c r="C455" s="11" t="s">
        <v>1097</v>
      </c>
      <c r="D455" s="12" t="s">
        <v>1143</v>
      </c>
      <c r="E455" s="11" t="s">
        <v>1144</v>
      </c>
      <c r="F455" s="11" t="s">
        <v>33</v>
      </c>
      <c r="G455" s="10" t="s">
        <v>41</v>
      </c>
      <c r="H455" s="13" t="s">
        <v>42</v>
      </c>
      <c r="I455" s="14">
        <v>1.02</v>
      </c>
      <c r="J455" s="14">
        <v>0.89</v>
      </c>
      <c r="K455" s="14">
        <v>0.56000000000000005</v>
      </c>
      <c r="L455" s="15">
        <v>300442.28999999998</v>
      </c>
      <c r="M455" s="16">
        <v>540898.18000000005</v>
      </c>
      <c r="N455" s="10">
        <v>3</v>
      </c>
      <c r="O455" s="10">
        <v>0</v>
      </c>
      <c r="P455" s="10">
        <v>0</v>
      </c>
      <c r="Q455" s="17" t="s">
        <v>30</v>
      </c>
      <c r="R455" s="10">
        <v>3</v>
      </c>
      <c r="S455" s="18">
        <v>415430.75</v>
      </c>
      <c r="T455" s="19">
        <v>-7772267.5800000001</v>
      </c>
      <c r="U455" s="20">
        <v>1.0747372616369113</v>
      </c>
      <c r="V455" s="20">
        <v>0.95224227602105926</v>
      </c>
      <c r="W455" s="20">
        <v>0.61661431240741504</v>
      </c>
      <c r="X455" s="21">
        <v>1289470</v>
      </c>
      <c r="Y455" s="22">
        <v>1529925.8900000006</v>
      </c>
      <c r="Z455" s="23">
        <v>3</v>
      </c>
      <c r="AA455" s="23">
        <v>0</v>
      </c>
      <c r="AB455" s="23">
        <v>0</v>
      </c>
      <c r="AC455" s="24" t="s">
        <v>30</v>
      </c>
      <c r="AD455" s="23">
        <v>3</v>
      </c>
      <c r="AE455" s="25">
        <v>1404458.4599999934</v>
      </c>
      <c r="AF455" s="26">
        <v>-6783239.870000001</v>
      </c>
      <c r="AG455" s="27">
        <v>989027.70999999985</v>
      </c>
    </row>
    <row r="456" spans="1:33" hidden="1">
      <c r="A456" s="10">
        <v>454</v>
      </c>
      <c r="B456" s="10">
        <v>7</v>
      </c>
      <c r="C456" s="11" t="s">
        <v>1097</v>
      </c>
      <c r="D456" s="12" t="s">
        <v>1145</v>
      </c>
      <c r="E456" s="11" t="s">
        <v>1146</v>
      </c>
      <c r="F456" s="11" t="s">
        <v>33</v>
      </c>
      <c r="G456" s="10" t="s">
        <v>84</v>
      </c>
      <c r="H456" s="13" t="s">
        <v>451</v>
      </c>
      <c r="I456" s="14">
        <v>1.84</v>
      </c>
      <c r="J456" s="14">
        <v>1.1399999999999999</v>
      </c>
      <c r="K456" s="14">
        <v>0.7</v>
      </c>
      <c r="L456" s="15">
        <v>2700925.08</v>
      </c>
      <c r="M456" s="16">
        <v>1254920.1399999999</v>
      </c>
      <c r="N456" s="10">
        <v>1</v>
      </c>
      <c r="O456" s="10">
        <v>0</v>
      </c>
      <c r="P456" s="10">
        <v>0</v>
      </c>
      <c r="Q456" s="17" t="s">
        <v>30</v>
      </c>
      <c r="R456" s="10">
        <v>1</v>
      </c>
      <c r="S456" s="18">
        <v>1155074.8799999999</v>
      </c>
      <c r="T456" s="19">
        <v>-897701.82</v>
      </c>
      <c r="U456" s="20">
        <v>1.84</v>
      </c>
      <c r="V456" s="20">
        <v>1.1399999999999999</v>
      </c>
      <c r="W456" s="20">
        <v>0.7</v>
      </c>
      <c r="X456" s="21">
        <v>2700925.08</v>
      </c>
      <c r="Y456" s="22">
        <v>1254920.1399999999</v>
      </c>
      <c r="Z456" s="23">
        <v>1</v>
      </c>
      <c r="AA456" s="23">
        <v>0</v>
      </c>
      <c r="AB456" s="23">
        <v>0</v>
      </c>
      <c r="AC456" s="24" t="s">
        <v>30</v>
      </c>
      <c r="AD456" s="23">
        <v>1</v>
      </c>
      <c r="AE456" s="25">
        <v>1155074.8799999999</v>
      </c>
      <c r="AF456" s="26">
        <v>-897701.82</v>
      </c>
      <c r="AG456" s="27">
        <v>0</v>
      </c>
    </row>
    <row r="457" spans="1:33" hidden="1">
      <c r="A457" s="10">
        <v>455</v>
      </c>
      <c r="B457" s="10">
        <v>7</v>
      </c>
      <c r="C457" s="11" t="s">
        <v>1097</v>
      </c>
      <c r="D457" s="12" t="s">
        <v>1147</v>
      </c>
      <c r="E457" s="11" t="s">
        <v>1148</v>
      </c>
      <c r="F457" s="11" t="s">
        <v>33</v>
      </c>
      <c r="G457" s="10" t="s">
        <v>84</v>
      </c>
      <c r="H457" s="13" t="s">
        <v>85</v>
      </c>
      <c r="I457" s="14">
        <v>1.1399999999999999</v>
      </c>
      <c r="J457" s="14">
        <v>0.51</v>
      </c>
      <c r="K457" s="14">
        <v>0.12</v>
      </c>
      <c r="L457" s="15">
        <v>1068005.93</v>
      </c>
      <c r="M457" s="16">
        <v>-170489.76</v>
      </c>
      <c r="N457" s="10">
        <v>3</v>
      </c>
      <c r="O457" s="10">
        <v>1</v>
      </c>
      <c r="P457" s="10">
        <v>0</v>
      </c>
      <c r="Q457" s="17">
        <v>75.099999999999994</v>
      </c>
      <c r="R457" s="10">
        <v>4</v>
      </c>
      <c r="S457" s="18">
        <v>230308.61</v>
      </c>
      <c r="T457" s="19">
        <v>-6773273.8799999999</v>
      </c>
      <c r="U457" s="20">
        <v>1.1399999999999999</v>
      </c>
      <c r="V457" s="20">
        <v>0.51</v>
      </c>
      <c r="W457" s="20">
        <v>0.12</v>
      </c>
      <c r="X457" s="21">
        <v>1068005.93</v>
      </c>
      <c r="Y457" s="22">
        <v>-170489.76</v>
      </c>
      <c r="Z457" s="23">
        <v>3</v>
      </c>
      <c r="AA457" s="23">
        <v>1</v>
      </c>
      <c r="AB457" s="23">
        <v>0</v>
      </c>
      <c r="AC457" s="24">
        <v>75.099999999999994</v>
      </c>
      <c r="AD457" s="23">
        <v>4</v>
      </c>
      <c r="AE457" s="25">
        <v>230308.61</v>
      </c>
      <c r="AF457" s="26">
        <v>-6773273.8799999999</v>
      </c>
      <c r="AG457" s="27">
        <v>0</v>
      </c>
    </row>
    <row r="458" spans="1:33" hidden="1">
      <c r="A458" s="10">
        <v>456</v>
      </c>
      <c r="B458" s="10">
        <v>7</v>
      </c>
      <c r="C458" s="11" t="s">
        <v>1097</v>
      </c>
      <c r="D458" s="12" t="s">
        <v>1149</v>
      </c>
      <c r="E458" s="11" t="s">
        <v>1150</v>
      </c>
      <c r="F458" s="11" t="s">
        <v>33</v>
      </c>
      <c r="G458" s="10" t="s">
        <v>84</v>
      </c>
      <c r="H458" s="13" t="s">
        <v>451</v>
      </c>
      <c r="I458" s="14">
        <v>1.3</v>
      </c>
      <c r="J458" s="14">
        <v>0.81</v>
      </c>
      <c r="K458" s="14">
        <v>0.69</v>
      </c>
      <c r="L458" s="15">
        <v>940467.96</v>
      </c>
      <c r="M458" s="16">
        <v>-3118535.76</v>
      </c>
      <c r="N458" s="10">
        <v>3</v>
      </c>
      <c r="O458" s="10">
        <v>1</v>
      </c>
      <c r="P458" s="10">
        <v>1</v>
      </c>
      <c r="Q458" s="17">
        <v>3.6</v>
      </c>
      <c r="R458" s="10">
        <v>5</v>
      </c>
      <c r="S458" s="18">
        <v>1828624.02</v>
      </c>
      <c r="T458" s="19">
        <v>-974880.48</v>
      </c>
      <c r="U458" s="20">
        <v>1.3</v>
      </c>
      <c r="V458" s="20">
        <v>0.81</v>
      </c>
      <c r="W458" s="20">
        <v>0.69</v>
      </c>
      <c r="X458" s="21">
        <v>940467.96</v>
      </c>
      <c r="Y458" s="22">
        <v>-3118535.76</v>
      </c>
      <c r="Z458" s="23">
        <v>3</v>
      </c>
      <c r="AA458" s="23">
        <v>1</v>
      </c>
      <c r="AB458" s="23">
        <v>1</v>
      </c>
      <c r="AC458" s="24">
        <v>3.6</v>
      </c>
      <c r="AD458" s="23">
        <v>5</v>
      </c>
      <c r="AE458" s="25">
        <v>1828624.02</v>
      </c>
      <c r="AF458" s="26">
        <v>-974880.48</v>
      </c>
      <c r="AG458" s="27">
        <v>0</v>
      </c>
    </row>
    <row r="459" spans="1:33" hidden="1">
      <c r="A459" s="10">
        <v>457</v>
      </c>
      <c r="B459" s="10">
        <v>7</v>
      </c>
      <c r="C459" s="11" t="s">
        <v>1097</v>
      </c>
      <c r="D459" s="12" t="s">
        <v>1151</v>
      </c>
      <c r="E459" s="11" t="s">
        <v>1152</v>
      </c>
      <c r="F459" s="11" t="s">
        <v>33</v>
      </c>
      <c r="G459" s="10" t="s">
        <v>84</v>
      </c>
      <c r="H459" s="13" t="s">
        <v>451</v>
      </c>
      <c r="I459" s="14">
        <v>1.59</v>
      </c>
      <c r="J459" s="14">
        <v>1.43</v>
      </c>
      <c r="K459" s="14">
        <v>1.4</v>
      </c>
      <c r="L459" s="15">
        <v>7102280.9900000002</v>
      </c>
      <c r="M459" s="16">
        <v>4409732.82</v>
      </c>
      <c r="N459" s="10">
        <v>0</v>
      </c>
      <c r="O459" s="10">
        <v>0</v>
      </c>
      <c r="P459" s="10">
        <v>0</v>
      </c>
      <c r="Q459" s="17" t="s">
        <v>30</v>
      </c>
      <c r="R459" s="10">
        <v>0</v>
      </c>
      <c r="S459" s="18">
        <v>3886668.65</v>
      </c>
      <c r="T459" s="19">
        <v>4872368.8499999996</v>
      </c>
      <c r="U459" s="20">
        <v>1.59</v>
      </c>
      <c r="V459" s="20">
        <v>1.43</v>
      </c>
      <c r="W459" s="20">
        <v>1.4</v>
      </c>
      <c r="X459" s="21">
        <v>7102280.9900000002</v>
      </c>
      <c r="Y459" s="22">
        <v>4409732.82</v>
      </c>
      <c r="Z459" s="23">
        <v>0</v>
      </c>
      <c r="AA459" s="23">
        <v>0</v>
      </c>
      <c r="AB459" s="23">
        <v>0</v>
      </c>
      <c r="AC459" s="24" t="s">
        <v>30</v>
      </c>
      <c r="AD459" s="23">
        <v>0</v>
      </c>
      <c r="AE459" s="25">
        <v>3886668.65</v>
      </c>
      <c r="AF459" s="26">
        <v>4872368.8499999996</v>
      </c>
      <c r="AG459" s="27">
        <v>0</v>
      </c>
    </row>
    <row r="460" spans="1:33" hidden="1">
      <c r="A460" s="10">
        <v>458</v>
      </c>
      <c r="B460" s="10">
        <v>7</v>
      </c>
      <c r="C460" s="11" t="s">
        <v>1153</v>
      </c>
      <c r="D460" s="12" t="s">
        <v>1154</v>
      </c>
      <c r="E460" s="11" t="s">
        <v>1155</v>
      </c>
      <c r="F460" s="11" t="s">
        <v>93</v>
      </c>
      <c r="G460" s="10" t="s">
        <v>1156</v>
      </c>
      <c r="H460" s="13" t="s">
        <v>160</v>
      </c>
      <c r="I460" s="14">
        <v>2.04</v>
      </c>
      <c r="J460" s="14">
        <v>1.8</v>
      </c>
      <c r="K460" s="14">
        <v>1.07</v>
      </c>
      <c r="L460" s="15">
        <v>333498444.18000001</v>
      </c>
      <c r="M460" s="16">
        <v>106210264.34</v>
      </c>
      <c r="N460" s="10">
        <v>0</v>
      </c>
      <c r="O460" s="10">
        <v>0</v>
      </c>
      <c r="P460" s="10">
        <v>0</v>
      </c>
      <c r="Q460" s="17" t="s">
        <v>30</v>
      </c>
      <c r="R460" s="10">
        <v>0</v>
      </c>
      <c r="S460" s="18">
        <v>77887309.159999996</v>
      </c>
      <c r="T460" s="19">
        <v>28635470.629999999</v>
      </c>
      <c r="U460" s="20">
        <v>2.1366084743359748</v>
      </c>
      <c r="V460" s="20">
        <v>1.8996755995191061</v>
      </c>
      <c r="W460" s="20">
        <v>1.1688915426909561</v>
      </c>
      <c r="X460" s="21">
        <v>364284935.62</v>
      </c>
      <c r="Y460" s="22">
        <v>136996755.78000021</v>
      </c>
      <c r="Z460" s="23">
        <v>0</v>
      </c>
      <c r="AA460" s="23">
        <v>0</v>
      </c>
      <c r="AB460" s="23">
        <v>0</v>
      </c>
      <c r="AC460" s="24" t="s">
        <v>30</v>
      </c>
      <c r="AD460" s="23">
        <v>0</v>
      </c>
      <c r="AE460" s="25">
        <v>108673800.60000014</v>
      </c>
      <c r="AF460" s="26">
        <v>59421962.069999993</v>
      </c>
      <c r="AG460" s="27">
        <v>30786491.440000001</v>
      </c>
    </row>
    <row r="461" spans="1:33" hidden="1">
      <c r="A461" s="10">
        <v>459</v>
      </c>
      <c r="B461" s="10">
        <v>7</v>
      </c>
      <c r="C461" s="11" t="s">
        <v>1153</v>
      </c>
      <c r="D461" s="12" t="s">
        <v>1157</v>
      </c>
      <c r="E461" s="11" t="s">
        <v>1158</v>
      </c>
      <c r="F461" s="11" t="s">
        <v>33</v>
      </c>
      <c r="G461" s="10" t="s">
        <v>118</v>
      </c>
      <c r="H461" s="13" t="s">
        <v>42</v>
      </c>
      <c r="I461" s="14">
        <v>1.33</v>
      </c>
      <c r="J461" s="14">
        <v>1.1399999999999999</v>
      </c>
      <c r="K461" s="14">
        <v>0.85</v>
      </c>
      <c r="L461" s="15">
        <v>3912926.9</v>
      </c>
      <c r="M461" s="16">
        <v>3167194.12</v>
      </c>
      <c r="N461" s="10">
        <v>1</v>
      </c>
      <c r="O461" s="10">
        <v>0</v>
      </c>
      <c r="P461" s="10">
        <v>0</v>
      </c>
      <c r="Q461" s="17" t="s">
        <v>30</v>
      </c>
      <c r="R461" s="10">
        <v>1</v>
      </c>
      <c r="S461" s="18">
        <v>3613086.61</v>
      </c>
      <c r="T461" s="19">
        <v>-1777669.22</v>
      </c>
      <c r="U461" s="20">
        <v>1.3781057513576684</v>
      </c>
      <c r="V461" s="20">
        <v>1.1882413014447415</v>
      </c>
      <c r="W461" s="20">
        <v>0.90342974800078102</v>
      </c>
      <c r="X461" s="21">
        <v>4532875.2800000012</v>
      </c>
      <c r="Y461" s="22">
        <v>3787142.5</v>
      </c>
      <c r="Z461" s="23">
        <v>1</v>
      </c>
      <c r="AA461" s="23">
        <v>0</v>
      </c>
      <c r="AB461" s="23">
        <v>0</v>
      </c>
      <c r="AC461" s="24" t="s">
        <v>30</v>
      </c>
      <c r="AD461" s="23">
        <v>1</v>
      </c>
      <c r="AE461" s="25">
        <v>4233034.9899999946</v>
      </c>
      <c r="AF461" s="26">
        <v>-1157720.839999998</v>
      </c>
      <c r="AG461" s="27">
        <v>619948.38</v>
      </c>
    </row>
    <row r="462" spans="1:33" hidden="1">
      <c r="A462" s="10">
        <v>460</v>
      </c>
      <c r="B462" s="10">
        <v>7</v>
      </c>
      <c r="C462" s="11" t="s">
        <v>1153</v>
      </c>
      <c r="D462" s="12" t="s">
        <v>1159</v>
      </c>
      <c r="E462" s="11" t="s">
        <v>1160</v>
      </c>
      <c r="F462" s="11" t="s">
        <v>33</v>
      </c>
      <c r="G462" s="10" t="s">
        <v>1161</v>
      </c>
      <c r="H462" s="13" t="s">
        <v>35</v>
      </c>
      <c r="I462" s="14">
        <v>1.55</v>
      </c>
      <c r="J462" s="14">
        <v>1.44</v>
      </c>
      <c r="K462" s="14">
        <v>0.98</v>
      </c>
      <c r="L462" s="15">
        <v>31264135.789999999</v>
      </c>
      <c r="M462" s="16">
        <v>16652478.560000001</v>
      </c>
      <c r="N462" s="10">
        <v>0</v>
      </c>
      <c r="O462" s="10">
        <v>0</v>
      </c>
      <c r="P462" s="10">
        <v>0</v>
      </c>
      <c r="Q462" s="17" t="s">
        <v>30</v>
      </c>
      <c r="R462" s="10">
        <v>0</v>
      </c>
      <c r="S462" s="18">
        <v>24453161.190000001</v>
      </c>
      <c r="T462" s="19">
        <v>-1049525.94</v>
      </c>
      <c r="U462" s="20">
        <v>1.6111728036749924</v>
      </c>
      <c r="V462" s="20">
        <v>1.5008622692696361</v>
      </c>
      <c r="W462" s="20">
        <v>1.0437653387336103</v>
      </c>
      <c r="X462" s="21">
        <v>34809314.25</v>
      </c>
      <c r="Y462" s="22">
        <v>20197657.020000011</v>
      </c>
      <c r="Z462" s="23">
        <v>0</v>
      </c>
      <c r="AA462" s="23">
        <v>0</v>
      </c>
      <c r="AB462" s="23">
        <v>0</v>
      </c>
      <c r="AC462" s="24" t="s">
        <v>30</v>
      </c>
      <c r="AD462" s="23">
        <v>0</v>
      </c>
      <c r="AE462" s="25">
        <v>27998339.650000006</v>
      </c>
      <c r="AF462" s="26">
        <v>2495652.5200000033</v>
      </c>
      <c r="AG462" s="27">
        <v>3545178.46</v>
      </c>
    </row>
    <row r="463" spans="1:33" hidden="1">
      <c r="A463" s="10">
        <v>461</v>
      </c>
      <c r="B463" s="10">
        <v>7</v>
      </c>
      <c r="C463" s="11" t="s">
        <v>1153</v>
      </c>
      <c r="D463" s="12" t="s">
        <v>1162</v>
      </c>
      <c r="E463" s="11" t="s">
        <v>1163</v>
      </c>
      <c r="F463" s="11" t="s">
        <v>33</v>
      </c>
      <c r="G463" s="10" t="s">
        <v>49</v>
      </c>
      <c r="H463" s="13" t="s">
        <v>50</v>
      </c>
      <c r="I463" s="14">
        <v>7.56</v>
      </c>
      <c r="J463" s="14">
        <v>6.76</v>
      </c>
      <c r="K463" s="14">
        <v>5.75</v>
      </c>
      <c r="L463" s="15">
        <v>34291412</v>
      </c>
      <c r="M463" s="16">
        <v>7336374.7300000004</v>
      </c>
      <c r="N463" s="10">
        <v>0</v>
      </c>
      <c r="O463" s="10">
        <v>0</v>
      </c>
      <c r="P463" s="10">
        <v>0</v>
      </c>
      <c r="Q463" s="17" t="s">
        <v>30</v>
      </c>
      <c r="R463" s="10">
        <v>0</v>
      </c>
      <c r="S463" s="18">
        <v>7451952.3600000003</v>
      </c>
      <c r="T463" s="19">
        <v>24854997.629999999</v>
      </c>
      <c r="U463" s="20">
        <v>7.8245693410202088</v>
      </c>
      <c r="V463" s="20">
        <v>7.0250017245445449</v>
      </c>
      <c r="W463" s="20">
        <v>6.0193593327395059</v>
      </c>
      <c r="X463" s="21">
        <v>35674222.890000001</v>
      </c>
      <c r="Y463" s="22">
        <v>8719185.6200000048</v>
      </c>
      <c r="Z463" s="23">
        <v>0</v>
      </c>
      <c r="AA463" s="23">
        <v>0</v>
      </c>
      <c r="AB463" s="23">
        <v>0</v>
      </c>
      <c r="AC463" s="24" t="s">
        <v>30</v>
      </c>
      <c r="AD463" s="23">
        <v>0</v>
      </c>
      <c r="AE463" s="25">
        <v>8834763.25</v>
      </c>
      <c r="AF463" s="26">
        <v>26237808.52</v>
      </c>
      <c r="AG463" s="27">
        <v>1382810.89</v>
      </c>
    </row>
    <row r="464" spans="1:33" hidden="1">
      <c r="A464" s="10">
        <v>462</v>
      </c>
      <c r="B464" s="10">
        <v>7</v>
      </c>
      <c r="C464" s="11" t="s">
        <v>1153</v>
      </c>
      <c r="D464" s="12" t="s">
        <v>1164</v>
      </c>
      <c r="E464" s="11" t="s">
        <v>1165</v>
      </c>
      <c r="F464" s="11" t="s">
        <v>33</v>
      </c>
      <c r="G464" s="10" t="s">
        <v>1166</v>
      </c>
      <c r="H464" s="13" t="s">
        <v>50</v>
      </c>
      <c r="I464" s="14">
        <v>2.09</v>
      </c>
      <c r="J464" s="14">
        <v>1.95</v>
      </c>
      <c r="K464" s="14">
        <v>1.35</v>
      </c>
      <c r="L464" s="15">
        <v>22813467.039999999</v>
      </c>
      <c r="M464" s="16">
        <v>5932318.3899999997</v>
      </c>
      <c r="N464" s="10">
        <v>0</v>
      </c>
      <c r="O464" s="10">
        <v>0</v>
      </c>
      <c r="P464" s="10">
        <v>0</v>
      </c>
      <c r="Q464" s="17" t="s">
        <v>30</v>
      </c>
      <c r="R464" s="10">
        <v>0</v>
      </c>
      <c r="S464" s="18">
        <v>10657343.91</v>
      </c>
      <c r="T464" s="19">
        <v>6948238.4800000004</v>
      </c>
      <c r="U464" s="20">
        <v>2.1813200057076489</v>
      </c>
      <c r="V464" s="20">
        <v>2.0373072766807705</v>
      </c>
      <c r="W464" s="20">
        <v>1.4352053134411855</v>
      </c>
      <c r="X464" s="21">
        <v>24699386.329999998</v>
      </c>
      <c r="Y464" s="22">
        <v>7818237.6799999923</v>
      </c>
      <c r="Z464" s="23">
        <v>0</v>
      </c>
      <c r="AA464" s="23">
        <v>0</v>
      </c>
      <c r="AB464" s="23">
        <v>0</v>
      </c>
      <c r="AC464" s="24" t="s">
        <v>30</v>
      </c>
      <c r="AD464" s="23">
        <v>0</v>
      </c>
      <c r="AE464" s="25">
        <v>12543263.200000003</v>
      </c>
      <c r="AF464" s="26">
        <v>8834157.7699999996</v>
      </c>
      <c r="AG464" s="27">
        <v>1885919.2900000003</v>
      </c>
    </row>
    <row r="465" spans="1:33" hidden="1">
      <c r="A465" s="10">
        <v>463</v>
      </c>
      <c r="B465" s="10">
        <v>7</v>
      </c>
      <c r="C465" s="11" t="s">
        <v>1153</v>
      </c>
      <c r="D465" s="12" t="s">
        <v>1167</v>
      </c>
      <c r="E465" s="11" t="s">
        <v>1168</v>
      </c>
      <c r="F465" s="11" t="s">
        <v>33</v>
      </c>
      <c r="G465" s="10" t="s">
        <v>438</v>
      </c>
      <c r="H465" s="13" t="s">
        <v>54</v>
      </c>
      <c r="I465" s="14">
        <v>3.89</v>
      </c>
      <c r="J465" s="14">
        <v>3.75</v>
      </c>
      <c r="K465" s="14">
        <v>3.36</v>
      </c>
      <c r="L465" s="15">
        <v>124410705.22</v>
      </c>
      <c r="M465" s="16">
        <v>4963086.6100000003</v>
      </c>
      <c r="N465" s="10">
        <v>0</v>
      </c>
      <c r="O465" s="10">
        <v>0</v>
      </c>
      <c r="P465" s="10">
        <v>0</v>
      </c>
      <c r="Q465" s="17" t="s">
        <v>30</v>
      </c>
      <c r="R465" s="10">
        <v>0</v>
      </c>
      <c r="S465" s="18">
        <v>1254895.53</v>
      </c>
      <c r="T465" s="19">
        <v>100977193.67</v>
      </c>
      <c r="U465" s="20">
        <v>3.9994112754940523</v>
      </c>
      <c r="V465" s="20">
        <v>3.8624892129977577</v>
      </c>
      <c r="W465" s="20">
        <v>3.4685333535805754</v>
      </c>
      <c r="X465" s="21">
        <v>129194810.38000001</v>
      </c>
      <c r="Y465" s="22">
        <v>9747191.7700000405</v>
      </c>
      <c r="Z465" s="23">
        <v>0</v>
      </c>
      <c r="AA465" s="23">
        <v>0</v>
      </c>
      <c r="AB465" s="23">
        <v>0</v>
      </c>
      <c r="AC465" s="24" t="s">
        <v>30</v>
      </c>
      <c r="AD465" s="23">
        <v>0</v>
      </c>
      <c r="AE465" s="25">
        <v>6039000.6900000572</v>
      </c>
      <c r="AF465" s="26">
        <v>105761298.83</v>
      </c>
      <c r="AG465" s="27">
        <v>4784105.1599999992</v>
      </c>
    </row>
    <row r="466" spans="1:33" hidden="1">
      <c r="A466" s="10">
        <v>464</v>
      </c>
      <c r="B466" s="10">
        <v>7</v>
      </c>
      <c r="C466" s="11" t="s">
        <v>1153</v>
      </c>
      <c r="D466" s="12" t="s">
        <v>1169</v>
      </c>
      <c r="E466" s="11" t="s">
        <v>1170</v>
      </c>
      <c r="F466" s="11" t="s">
        <v>33</v>
      </c>
      <c r="G466" s="10" t="s">
        <v>460</v>
      </c>
      <c r="H466" s="13" t="s">
        <v>50</v>
      </c>
      <c r="I466" s="14">
        <v>1.4</v>
      </c>
      <c r="J466" s="14">
        <v>1.3</v>
      </c>
      <c r="K466" s="14">
        <v>1.1299999999999999</v>
      </c>
      <c r="L466" s="15">
        <v>8142310.2199999997</v>
      </c>
      <c r="M466" s="16">
        <v>2804309.57</v>
      </c>
      <c r="N466" s="10">
        <v>1</v>
      </c>
      <c r="O466" s="10">
        <v>0</v>
      </c>
      <c r="P466" s="10">
        <v>0</v>
      </c>
      <c r="Q466" s="17" t="s">
        <v>30</v>
      </c>
      <c r="R466" s="10">
        <v>1</v>
      </c>
      <c r="S466" s="18">
        <v>5151902.2</v>
      </c>
      <c r="T466" s="19">
        <v>2367063.6</v>
      </c>
      <c r="U466" s="20">
        <v>1.4517868116733774</v>
      </c>
      <c r="V466" s="20">
        <v>1.3498307478759302</v>
      </c>
      <c r="W466" s="20">
        <v>1.1804389882604429</v>
      </c>
      <c r="X466" s="21">
        <v>9184047.2899999991</v>
      </c>
      <c r="Y466" s="22">
        <v>3846046.6399999857</v>
      </c>
      <c r="Z466" s="23">
        <v>1</v>
      </c>
      <c r="AA466" s="23">
        <v>0</v>
      </c>
      <c r="AB466" s="23">
        <v>0</v>
      </c>
      <c r="AC466" s="24" t="s">
        <v>30</v>
      </c>
      <c r="AD466" s="23">
        <v>1</v>
      </c>
      <c r="AE466" s="25">
        <v>6193639.2699999958</v>
      </c>
      <c r="AF466" s="26">
        <v>3408800.6699999981</v>
      </c>
      <c r="AG466" s="27">
        <v>1041737.07</v>
      </c>
    </row>
    <row r="467" spans="1:33" hidden="1">
      <c r="A467" s="10">
        <v>465</v>
      </c>
      <c r="B467" s="10">
        <v>7</v>
      </c>
      <c r="C467" s="11" t="s">
        <v>1153</v>
      </c>
      <c r="D467" s="12" t="s">
        <v>1171</v>
      </c>
      <c r="E467" s="11" t="s">
        <v>1172</v>
      </c>
      <c r="F467" s="11" t="s">
        <v>33</v>
      </c>
      <c r="G467" s="10" t="s">
        <v>1173</v>
      </c>
      <c r="H467" s="13" t="s">
        <v>46</v>
      </c>
      <c r="I467" s="14">
        <v>1.58</v>
      </c>
      <c r="J467" s="14">
        <v>1.3</v>
      </c>
      <c r="K467" s="14">
        <v>0.79</v>
      </c>
      <c r="L467" s="15">
        <v>16825459.48</v>
      </c>
      <c r="M467" s="16">
        <v>4034336.35</v>
      </c>
      <c r="N467" s="10">
        <v>1</v>
      </c>
      <c r="O467" s="10">
        <v>0</v>
      </c>
      <c r="P467" s="10">
        <v>0</v>
      </c>
      <c r="Q467" s="17" t="s">
        <v>30</v>
      </c>
      <c r="R467" s="10">
        <v>1</v>
      </c>
      <c r="S467" s="18">
        <v>16824023.41</v>
      </c>
      <c r="T467" s="19">
        <v>-6009044.3600000003</v>
      </c>
      <c r="U467" s="20">
        <v>1.6777423406582688</v>
      </c>
      <c r="V467" s="20">
        <v>1.4034669393164787</v>
      </c>
      <c r="W467" s="20">
        <v>0.89556592213715458</v>
      </c>
      <c r="X467" s="21">
        <v>19783484.510000005</v>
      </c>
      <c r="Y467" s="22">
        <v>6992361.3799999952</v>
      </c>
      <c r="Z467" s="23">
        <v>0</v>
      </c>
      <c r="AA467" s="23">
        <v>0</v>
      </c>
      <c r="AB467" s="23">
        <v>0</v>
      </c>
      <c r="AC467" s="24" t="s">
        <v>30</v>
      </c>
      <c r="AD467" s="23">
        <v>0</v>
      </c>
      <c r="AE467" s="25">
        <v>19782048.439999998</v>
      </c>
      <c r="AF467" s="26">
        <v>-3051019.3299999982</v>
      </c>
      <c r="AG467" s="27">
        <v>2958025.0300000007</v>
      </c>
    </row>
    <row r="468" spans="1:33" hidden="1">
      <c r="A468" s="10">
        <v>466</v>
      </c>
      <c r="B468" s="10">
        <v>7</v>
      </c>
      <c r="C468" s="11" t="s">
        <v>1153</v>
      </c>
      <c r="D468" s="12" t="s">
        <v>1174</v>
      </c>
      <c r="E468" s="11" t="s">
        <v>1175</v>
      </c>
      <c r="F468" s="11" t="s">
        <v>33</v>
      </c>
      <c r="G468" s="10" t="s">
        <v>1176</v>
      </c>
      <c r="H468" s="13" t="s">
        <v>35</v>
      </c>
      <c r="I468" s="14">
        <v>3.99</v>
      </c>
      <c r="J468" s="14">
        <v>3.83</v>
      </c>
      <c r="K468" s="14">
        <v>3.47</v>
      </c>
      <c r="L468" s="15">
        <v>89423029.650000006</v>
      </c>
      <c r="M468" s="16">
        <v>12906147.25</v>
      </c>
      <c r="N468" s="10">
        <v>0</v>
      </c>
      <c r="O468" s="10">
        <v>0</v>
      </c>
      <c r="P468" s="10">
        <v>0</v>
      </c>
      <c r="Q468" s="17" t="s">
        <v>30</v>
      </c>
      <c r="R468" s="10">
        <v>0</v>
      </c>
      <c r="S468" s="18">
        <v>17871833.850000001</v>
      </c>
      <c r="T468" s="19">
        <v>74784998.920000002</v>
      </c>
      <c r="U468" s="20">
        <v>4.0981101474832178</v>
      </c>
      <c r="V468" s="20">
        <v>3.9433626624692457</v>
      </c>
      <c r="W468" s="20">
        <v>3.5813533319641109</v>
      </c>
      <c r="X468" s="21">
        <v>92732686.159999996</v>
      </c>
      <c r="Y468" s="22">
        <v>16215803.75999999</v>
      </c>
      <c r="Z468" s="23">
        <v>0</v>
      </c>
      <c r="AA468" s="23">
        <v>0</v>
      </c>
      <c r="AB468" s="23">
        <v>0</v>
      </c>
      <c r="AC468" s="24" t="s">
        <v>30</v>
      </c>
      <c r="AD468" s="23">
        <v>0</v>
      </c>
      <c r="AE468" s="25">
        <v>21181490.360000014</v>
      </c>
      <c r="AF468" s="26">
        <v>78094655.430000007</v>
      </c>
      <c r="AG468" s="27">
        <v>3309656.5100000002</v>
      </c>
    </row>
    <row r="469" spans="1:33" hidden="1">
      <c r="A469" s="10">
        <v>467</v>
      </c>
      <c r="B469" s="10">
        <v>7</v>
      </c>
      <c r="C469" s="11" t="s">
        <v>1153</v>
      </c>
      <c r="D469" s="12" t="s">
        <v>1177</v>
      </c>
      <c r="E469" s="11" t="s">
        <v>1178</v>
      </c>
      <c r="F469" s="11" t="s">
        <v>33</v>
      </c>
      <c r="G469" s="10" t="s">
        <v>41</v>
      </c>
      <c r="H469" s="13" t="s">
        <v>42</v>
      </c>
      <c r="I469" s="14">
        <v>2.09</v>
      </c>
      <c r="J469" s="14">
        <v>1.93</v>
      </c>
      <c r="K469" s="14">
        <v>1.26</v>
      </c>
      <c r="L469" s="15">
        <v>16479185.42</v>
      </c>
      <c r="M469" s="16">
        <v>2097662.4700000002</v>
      </c>
      <c r="N469" s="10">
        <v>0</v>
      </c>
      <c r="O469" s="10">
        <v>0</v>
      </c>
      <c r="P469" s="10">
        <v>0</v>
      </c>
      <c r="Q469" s="17" t="s">
        <v>30</v>
      </c>
      <c r="R469" s="10">
        <v>0</v>
      </c>
      <c r="S469" s="18">
        <v>3189402.81</v>
      </c>
      <c r="T469" s="19">
        <v>4052082.37</v>
      </c>
      <c r="U469" s="20">
        <v>2.1419219065975819</v>
      </c>
      <c r="V469" s="20">
        <v>1.984160279804184</v>
      </c>
      <c r="W469" s="20">
        <v>1.3178377171525604</v>
      </c>
      <c r="X469" s="21">
        <v>17326269.740000002</v>
      </c>
      <c r="Y469" s="22">
        <v>2944746.7899999917</v>
      </c>
      <c r="Z469" s="23">
        <v>0</v>
      </c>
      <c r="AA469" s="23">
        <v>0</v>
      </c>
      <c r="AB469" s="23">
        <v>0</v>
      </c>
      <c r="AC469" s="24" t="s">
        <v>30</v>
      </c>
      <c r="AD469" s="23">
        <v>0</v>
      </c>
      <c r="AE469" s="25">
        <v>4036487.1299999952</v>
      </c>
      <c r="AF469" s="26">
        <v>4899166.6899999995</v>
      </c>
      <c r="AG469" s="27">
        <v>847084.32000000018</v>
      </c>
    </row>
    <row r="470" spans="1:33" hidden="1">
      <c r="A470" s="10">
        <v>468</v>
      </c>
      <c r="B470" s="10">
        <v>7</v>
      </c>
      <c r="C470" s="11" t="s">
        <v>1153</v>
      </c>
      <c r="D470" s="12" t="s">
        <v>1179</v>
      </c>
      <c r="E470" s="11" t="s">
        <v>1180</v>
      </c>
      <c r="F470" s="11" t="s">
        <v>33</v>
      </c>
      <c r="G470" s="10" t="s">
        <v>109</v>
      </c>
      <c r="H470" s="13" t="s">
        <v>42</v>
      </c>
      <c r="I470" s="14">
        <v>1.91</v>
      </c>
      <c r="J470" s="14">
        <v>1.39</v>
      </c>
      <c r="K470" s="14">
        <v>1.1299999999999999</v>
      </c>
      <c r="L470" s="15">
        <v>10030259.050000001</v>
      </c>
      <c r="M470" s="16">
        <v>4081720.76</v>
      </c>
      <c r="N470" s="10">
        <v>0</v>
      </c>
      <c r="O470" s="10">
        <v>0</v>
      </c>
      <c r="P470" s="10">
        <v>0</v>
      </c>
      <c r="Q470" s="17" t="s">
        <v>30</v>
      </c>
      <c r="R470" s="10">
        <v>0</v>
      </c>
      <c r="S470" s="18">
        <v>8148731.5199999996</v>
      </c>
      <c r="T470" s="19">
        <v>1379780.54</v>
      </c>
      <c r="U470" s="20">
        <v>1.9809837744459537</v>
      </c>
      <c r="V470" s="20">
        <v>1.4581088171303254</v>
      </c>
      <c r="W470" s="20">
        <v>1.1920805459238129</v>
      </c>
      <c r="X470" s="21">
        <v>10756679.34</v>
      </c>
      <c r="Y470" s="22">
        <v>4808141.049999997</v>
      </c>
      <c r="Z470" s="23">
        <v>0</v>
      </c>
      <c r="AA470" s="23">
        <v>0</v>
      </c>
      <c r="AB470" s="23">
        <v>0</v>
      </c>
      <c r="AC470" s="24" t="s">
        <v>30</v>
      </c>
      <c r="AD470" s="23">
        <v>0</v>
      </c>
      <c r="AE470" s="25">
        <v>8875151.8100000024</v>
      </c>
      <c r="AF470" s="26">
        <v>2106200.8299999982</v>
      </c>
      <c r="AG470" s="27">
        <v>726420.28999999992</v>
      </c>
    </row>
    <row r="471" spans="1:33" hidden="1">
      <c r="A471" s="10">
        <v>469</v>
      </c>
      <c r="B471" s="10">
        <v>7</v>
      </c>
      <c r="C471" s="11" t="s">
        <v>1153</v>
      </c>
      <c r="D471" s="12" t="s">
        <v>1181</v>
      </c>
      <c r="E471" s="11" t="s">
        <v>1182</v>
      </c>
      <c r="F471" s="11" t="s">
        <v>33</v>
      </c>
      <c r="G471" s="10" t="s">
        <v>84</v>
      </c>
      <c r="H471" s="13" t="s">
        <v>327</v>
      </c>
      <c r="I471" s="14">
        <v>4.3600000000000003</v>
      </c>
      <c r="J471" s="14">
        <v>4.0599999999999996</v>
      </c>
      <c r="K471" s="14">
        <v>3.68</v>
      </c>
      <c r="L471" s="15">
        <v>25051340.210000001</v>
      </c>
      <c r="M471" s="16">
        <v>676913.74</v>
      </c>
      <c r="N471" s="10">
        <v>0</v>
      </c>
      <c r="O471" s="10">
        <v>0</v>
      </c>
      <c r="P471" s="10">
        <v>0</v>
      </c>
      <c r="Q471" s="17" t="s">
        <v>30</v>
      </c>
      <c r="R471" s="10">
        <v>0</v>
      </c>
      <c r="S471" s="18">
        <v>3469933.48</v>
      </c>
      <c r="T471" s="19">
        <v>20008496.690000001</v>
      </c>
      <c r="U471" s="20">
        <v>4.3560684751867829</v>
      </c>
      <c r="V471" s="20">
        <v>4.0576937177272914</v>
      </c>
      <c r="W471" s="20">
        <v>3.6804907208271107</v>
      </c>
      <c r="X471" s="21">
        <v>25051340.209999997</v>
      </c>
      <c r="Y471" s="22">
        <v>676913.74000000209</v>
      </c>
      <c r="Z471" s="23">
        <v>0</v>
      </c>
      <c r="AA471" s="23">
        <v>0</v>
      </c>
      <c r="AB471" s="23">
        <v>0</v>
      </c>
      <c r="AC471" s="24" t="s">
        <v>30</v>
      </c>
      <c r="AD471" s="23">
        <v>0</v>
      </c>
      <c r="AE471" s="25">
        <v>3469933.4800000042</v>
      </c>
      <c r="AF471" s="26">
        <v>20008496.689999998</v>
      </c>
      <c r="AG471" s="27">
        <v>0</v>
      </c>
    </row>
    <row r="472" spans="1:33" hidden="1">
      <c r="A472" s="10">
        <v>470</v>
      </c>
      <c r="B472" s="10">
        <v>7</v>
      </c>
      <c r="C472" s="11" t="s">
        <v>1153</v>
      </c>
      <c r="D472" s="12" t="s">
        <v>1183</v>
      </c>
      <c r="E472" s="11" t="s">
        <v>1184</v>
      </c>
      <c r="F472" s="11" t="s">
        <v>33</v>
      </c>
      <c r="G472" s="10" t="s">
        <v>84</v>
      </c>
      <c r="H472" s="13" t="s">
        <v>451</v>
      </c>
      <c r="I472" s="14">
        <v>2.04</v>
      </c>
      <c r="J472" s="14">
        <v>1.79</v>
      </c>
      <c r="K472" s="14">
        <v>1.65</v>
      </c>
      <c r="L472" s="15">
        <v>9726637.8599999994</v>
      </c>
      <c r="M472" s="16">
        <v>12147.73</v>
      </c>
      <c r="N472" s="10">
        <v>0</v>
      </c>
      <c r="O472" s="10">
        <v>0</v>
      </c>
      <c r="P472" s="10">
        <v>0</v>
      </c>
      <c r="Q472" s="17" t="s">
        <v>30</v>
      </c>
      <c r="R472" s="10">
        <v>0</v>
      </c>
      <c r="S472" s="18">
        <v>2047625.98</v>
      </c>
      <c r="T472" s="19">
        <v>6579304.5599999996</v>
      </c>
      <c r="U472" s="20">
        <v>2.037872814991645</v>
      </c>
      <c r="V472" s="20">
        <v>1.7925221165278655</v>
      </c>
      <c r="W472" s="20">
        <v>1.6474828063330176</v>
      </c>
      <c r="X472" s="21">
        <v>9726637.8600000013</v>
      </c>
      <c r="Y472" s="22">
        <v>12147.730000004172</v>
      </c>
      <c r="Z472" s="23">
        <v>0</v>
      </c>
      <c r="AA472" s="23">
        <v>0</v>
      </c>
      <c r="AB472" s="23">
        <v>0</v>
      </c>
      <c r="AC472" s="24" t="s">
        <v>30</v>
      </c>
      <c r="AD472" s="23">
        <v>0</v>
      </c>
      <c r="AE472" s="25">
        <v>2047625.9799999967</v>
      </c>
      <c r="AF472" s="26">
        <v>6579304.5599999987</v>
      </c>
      <c r="AG472" s="27">
        <v>0</v>
      </c>
    </row>
    <row r="473" spans="1:33" hidden="1">
      <c r="A473" s="10">
        <v>471</v>
      </c>
      <c r="B473" s="10">
        <v>7</v>
      </c>
      <c r="C473" s="11" t="s">
        <v>1185</v>
      </c>
      <c r="D473" s="12" t="s">
        <v>1186</v>
      </c>
      <c r="E473" s="11" t="s">
        <v>1187</v>
      </c>
      <c r="F473" s="11" t="s">
        <v>93</v>
      </c>
      <c r="G473" s="10" t="s">
        <v>1188</v>
      </c>
      <c r="H473" s="13" t="s">
        <v>29</v>
      </c>
      <c r="I473" s="14">
        <v>2.06</v>
      </c>
      <c r="J473" s="14">
        <v>1.8</v>
      </c>
      <c r="K473" s="14">
        <v>1.37</v>
      </c>
      <c r="L473" s="15">
        <v>457674684.17000002</v>
      </c>
      <c r="M473" s="16">
        <v>178965987.84</v>
      </c>
      <c r="N473" s="10">
        <v>0</v>
      </c>
      <c r="O473" s="10">
        <v>0</v>
      </c>
      <c r="P473" s="10">
        <v>0</v>
      </c>
      <c r="Q473" s="17" t="s">
        <v>30</v>
      </c>
      <c r="R473" s="10">
        <v>0</v>
      </c>
      <c r="S473" s="18">
        <v>262803627.00999999</v>
      </c>
      <c r="T473" s="19">
        <v>160270770.31999999</v>
      </c>
      <c r="U473" s="20">
        <v>2.1694959206760593</v>
      </c>
      <c r="V473" s="20">
        <v>1.9056328870578456</v>
      </c>
      <c r="W473" s="20">
        <v>1.4786977591434369</v>
      </c>
      <c r="X473" s="21">
        <v>504764706.31</v>
      </c>
      <c r="Y473" s="22">
        <v>226056009.97999954</v>
      </c>
      <c r="Z473" s="23">
        <v>0</v>
      </c>
      <c r="AA473" s="23">
        <v>0</v>
      </c>
      <c r="AB473" s="23">
        <v>0</v>
      </c>
      <c r="AC473" s="24" t="s">
        <v>30</v>
      </c>
      <c r="AD473" s="23">
        <v>0</v>
      </c>
      <c r="AE473" s="25">
        <v>309893649.14999986</v>
      </c>
      <c r="AF473" s="26">
        <v>207360792.45999998</v>
      </c>
      <c r="AG473" s="27">
        <v>47090022.140000008</v>
      </c>
    </row>
    <row r="474" spans="1:33" hidden="1">
      <c r="A474" s="10">
        <v>472</v>
      </c>
      <c r="B474" s="10">
        <v>7</v>
      </c>
      <c r="C474" s="11" t="s">
        <v>1185</v>
      </c>
      <c r="D474" s="12" t="s">
        <v>1189</v>
      </c>
      <c r="E474" s="11" t="s">
        <v>1190</v>
      </c>
      <c r="F474" s="11" t="s">
        <v>33</v>
      </c>
      <c r="G474" s="10" t="s">
        <v>1122</v>
      </c>
      <c r="H474" s="13" t="s">
        <v>54</v>
      </c>
      <c r="I474" s="14">
        <v>1.02</v>
      </c>
      <c r="J474" s="14">
        <v>0.83</v>
      </c>
      <c r="K474" s="14">
        <v>0.39</v>
      </c>
      <c r="L474" s="15">
        <v>852816.2</v>
      </c>
      <c r="M474" s="16">
        <v>93959844.590000004</v>
      </c>
      <c r="N474" s="10">
        <v>3</v>
      </c>
      <c r="O474" s="10">
        <v>0</v>
      </c>
      <c r="P474" s="10">
        <v>0</v>
      </c>
      <c r="Q474" s="17" t="s">
        <v>30</v>
      </c>
      <c r="R474" s="10">
        <v>3</v>
      </c>
      <c r="S474" s="18">
        <v>47821489.93</v>
      </c>
      <c r="T474" s="19">
        <v>-33655906.640000001</v>
      </c>
      <c r="U474" s="20">
        <v>1.0764963350601615</v>
      </c>
      <c r="V474" s="20">
        <v>0.8875660709723473</v>
      </c>
      <c r="W474" s="20">
        <v>0.44756368763217469</v>
      </c>
      <c r="X474" s="21">
        <v>4197255.200000003</v>
      </c>
      <c r="Y474" s="22">
        <v>97304283.589999974</v>
      </c>
      <c r="Z474" s="23">
        <v>3</v>
      </c>
      <c r="AA474" s="23">
        <v>0</v>
      </c>
      <c r="AB474" s="23">
        <v>0</v>
      </c>
      <c r="AC474" s="24" t="s">
        <v>30</v>
      </c>
      <c r="AD474" s="23">
        <v>3</v>
      </c>
      <c r="AE474" s="25">
        <v>51165928.930000007</v>
      </c>
      <c r="AF474" s="26">
        <v>-30311467.640000001</v>
      </c>
      <c r="AG474" s="27">
        <v>3344439.0000000005</v>
      </c>
    </row>
    <row r="475" spans="1:33" hidden="1">
      <c r="A475" s="10">
        <v>473</v>
      </c>
      <c r="B475" s="10">
        <v>7</v>
      </c>
      <c r="C475" s="11" t="s">
        <v>1185</v>
      </c>
      <c r="D475" s="12" t="s">
        <v>1191</v>
      </c>
      <c r="E475" s="11" t="s">
        <v>1192</v>
      </c>
      <c r="F475" s="11" t="s">
        <v>33</v>
      </c>
      <c r="G475" s="10" t="s">
        <v>41</v>
      </c>
      <c r="H475" s="13" t="s">
        <v>50</v>
      </c>
      <c r="I475" s="14">
        <v>2.17</v>
      </c>
      <c r="J475" s="14">
        <v>1.94</v>
      </c>
      <c r="K475" s="14">
        <v>0.39</v>
      </c>
      <c r="L475" s="15">
        <v>23436300.989999998</v>
      </c>
      <c r="M475" s="16">
        <v>16977149.449999999</v>
      </c>
      <c r="N475" s="10">
        <v>1</v>
      </c>
      <c r="O475" s="10">
        <v>0</v>
      </c>
      <c r="P475" s="10">
        <v>0</v>
      </c>
      <c r="Q475" s="17" t="s">
        <v>30</v>
      </c>
      <c r="R475" s="10">
        <v>1</v>
      </c>
      <c r="S475" s="18">
        <v>19600529.690000001</v>
      </c>
      <c r="T475" s="19">
        <v>-12159267.640000001</v>
      </c>
      <c r="U475" s="20">
        <v>2.2157039207228659</v>
      </c>
      <c r="V475" s="20">
        <v>1.9824889815762889</v>
      </c>
      <c r="W475" s="20">
        <v>0.43201035944653449</v>
      </c>
      <c r="X475" s="21">
        <v>24260710.069999997</v>
      </c>
      <c r="Y475" s="22">
        <v>17801558.530000001</v>
      </c>
      <c r="Z475" s="23">
        <v>1</v>
      </c>
      <c r="AA475" s="23">
        <v>0</v>
      </c>
      <c r="AB475" s="23">
        <v>0</v>
      </c>
      <c r="AC475" s="24" t="s">
        <v>30</v>
      </c>
      <c r="AD475" s="23">
        <v>1</v>
      </c>
      <c r="AE475" s="25">
        <v>20424938.769999996</v>
      </c>
      <c r="AF475" s="26">
        <v>-11334858.560000001</v>
      </c>
      <c r="AG475" s="27">
        <v>824409.08</v>
      </c>
    </row>
    <row r="476" spans="1:33" hidden="1">
      <c r="A476" s="10">
        <v>474</v>
      </c>
      <c r="B476" s="10">
        <v>7</v>
      </c>
      <c r="C476" s="11" t="s">
        <v>1185</v>
      </c>
      <c r="D476" s="12" t="s">
        <v>1193</v>
      </c>
      <c r="E476" s="11" t="s">
        <v>1194</v>
      </c>
      <c r="F476" s="11" t="s">
        <v>33</v>
      </c>
      <c r="G476" s="10" t="s">
        <v>49</v>
      </c>
      <c r="H476" s="13" t="s">
        <v>50</v>
      </c>
      <c r="I476" s="14">
        <v>5.61</v>
      </c>
      <c r="J476" s="14">
        <v>5.0999999999999996</v>
      </c>
      <c r="K476" s="14">
        <v>4.1500000000000004</v>
      </c>
      <c r="L476" s="15">
        <v>58967578.149999999</v>
      </c>
      <c r="M476" s="16">
        <v>1833430.3</v>
      </c>
      <c r="N476" s="10">
        <v>0</v>
      </c>
      <c r="O476" s="10">
        <v>0</v>
      </c>
      <c r="P476" s="10">
        <v>0</v>
      </c>
      <c r="Q476" s="17" t="s">
        <v>30</v>
      </c>
      <c r="R476" s="10">
        <v>0</v>
      </c>
      <c r="S476" s="18">
        <v>7882965.2000000002</v>
      </c>
      <c r="T476" s="19">
        <v>40304431.700000003</v>
      </c>
      <c r="U476" s="20">
        <v>5.7216851866001752</v>
      </c>
      <c r="V476" s="20">
        <v>5.2139282437158716</v>
      </c>
      <c r="W476" s="20">
        <v>4.2618939063466588</v>
      </c>
      <c r="X476" s="21">
        <v>60365823.060000002</v>
      </c>
      <c r="Y476" s="22">
        <v>3231675.2100000083</v>
      </c>
      <c r="Z476" s="23">
        <v>0</v>
      </c>
      <c r="AA476" s="23">
        <v>0</v>
      </c>
      <c r="AB476" s="23">
        <v>0</v>
      </c>
      <c r="AC476" s="24" t="s">
        <v>30</v>
      </c>
      <c r="AD476" s="23">
        <v>0</v>
      </c>
      <c r="AE476" s="25">
        <v>9281210.1100000143</v>
      </c>
      <c r="AF476" s="26">
        <v>41702676.609999999</v>
      </c>
      <c r="AG476" s="27">
        <v>1398244.91</v>
      </c>
    </row>
    <row r="477" spans="1:33" hidden="1">
      <c r="A477" s="10">
        <v>475</v>
      </c>
      <c r="B477" s="10">
        <v>7</v>
      </c>
      <c r="C477" s="11" t="s">
        <v>1185</v>
      </c>
      <c r="D477" s="12" t="s">
        <v>1195</v>
      </c>
      <c r="E477" s="11" t="s">
        <v>1196</v>
      </c>
      <c r="F477" s="11" t="s">
        <v>33</v>
      </c>
      <c r="G477" s="10" t="s">
        <v>41</v>
      </c>
      <c r="H477" s="13" t="s">
        <v>50</v>
      </c>
      <c r="I477" s="14">
        <v>0.88</v>
      </c>
      <c r="J477" s="14">
        <v>0.67</v>
      </c>
      <c r="K477" s="14">
        <v>0.28000000000000003</v>
      </c>
      <c r="L477" s="15">
        <v>-3203521.71</v>
      </c>
      <c r="M477" s="16">
        <v>15241744.550000001</v>
      </c>
      <c r="N477" s="10">
        <v>3</v>
      </c>
      <c r="O477" s="10">
        <v>1</v>
      </c>
      <c r="P477" s="10">
        <v>0</v>
      </c>
      <c r="Q477" s="17">
        <v>2.5</v>
      </c>
      <c r="R477" s="10">
        <v>4</v>
      </c>
      <c r="S477" s="18">
        <v>12341809.17</v>
      </c>
      <c r="T477" s="19">
        <v>-19300462.329999998</v>
      </c>
      <c r="U477" s="20">
        <v>0.90655994536815387</v>
      </c>
      <c r="V477" s="20">
        <v>0.70426537705838443</v>
      </c>
      <c r="W477" s="20">
        <v>0.3108019903519727</v>
      </c>
      <c r="X477" s="21">
        <v>-2411928.7200000025</v>
      </c>
      <c r="Y477" s="22">
        <v>16033337.539999992</v>
      </c>
      <c r="Z477" s="23">
        <v>3</v>
      </c>
      <c r="AA477" s="23">
        <v>1</v>
      </c>
      <c r="AB477" s="23">
        <v>0</v>
      </c>
      <c r="AC477" s="24">
        <v>1.8</v>
      </c>
      <c r="AD477" s="23">
        <v>4</v>
      </c>
      <c r="AE477" s="25">
        <v>13133402.160000026</v>
      </c>
      <c r="AF477" s="26">
        <v>-18508869.34</v>
      </c>
      <c r="AG477" s="27">
        <v>791592.99</v>
      </c>
    </row>
    <row r="478" spans="1:33" hidden="1">
      <c r="A478" s="10">
        <v>476</v>
      </c>
      <c r="B478" s="10">
        <v>7</v>
      </c>
      <c r="C478" s="11" t="s">
        <v>1185</v>
      </c>
      <c r="D478" s="12" t="s">
        <v>1197</v>
      </c>
      <c r="E478" s="11" t="s">
        <v>1198</v>
      </c>
      <c r="F478" s="11" t="s">
        <v>33</v>
      </c>
      <c r="G478" s="10" t="s">
        <v>390</v>
      </c>
      <c r="H478" s="13" t="s">
        <v>35</v>
      </c>
      <c r="I478" s="14">
        <v>1</v>
      </c>
      <c r="J478" s="14">
        <v>0.72</v>
      </c>
      <c r="K478" s="14">
        <v>0.47</v>
      </c>
      <c r="L478" s="15">
        <v>103245.19</v>
      </c>
      <c r="M478" s="16">
        <v>2874714.88</v>
      </c>
      <c r="N478" s="10">
        <v>3</v>
      </c>
      <c r="O478" s="10">
        <v>0</v>
      </c>
      <c r="P478" s="10">
        <v>0</v>
      </c>
      <c r="Q478" s="17" t="s">
        <v>30</v>
      </c>
      <c r="R478" s="10">
        <v>3</v>
      </c>
      <c r="S478" s="18">
        <v>10069638.91</v>
      </c>
      <c r="T478" s="19">
        <v>-21230635.300000001</v>
      </c>
      <c r="U478" s="20">
        <v>1.0282616081426335</v>
      </c>
      <c r="V478" s="20">
        <v>0.74838193824090826</v>
      </c>
      <c r="W478" s="20">
        <v>0.49192241167243028</v>
      </c>
      <c r="X478" s="21">
        <v>1133183.2599999979</v>
      </c>
      <c r="Y478" s="22">
        <v>3904652.9499999881</v>
      </c>
      <c r="Z478" s="23">
        <v>3</v>
      </c>
      <c r="AA478" s="23">
        <v>0</v>
      </c>
      <c r="AB478" s="23">
        <v>0</v>
      </c>
      <c r="AC478" s="24" t="s">
        <v>30</v>
      </c>
      <c r="AD478" s="23">
        <v>3</v>
      </c>
      <c r="AE478" s="25">
        <v>11099576.979999989</v>
      </c>
      <c r="AF478" s="26">
        <v>-20200697.23</v>
      </c>
      <c r="AG478" s="27">
        <v>1029938.0699999998</v>
      </c>
    </row>
    <row r="479" spans="1:33" hidden="1">
      <c r="A479" s="10">
        <v>477</v>
      </c>
      <c r="B479" s="10">
        <v>7</v>
      </c>
      <c r="C479" s="11" t="s">
        <v>1185</v>
      </c>
      <c r="D479" s="12" t="s">
        <v>1199</v>
      </c>
      <c r="E479" s="11" t="s">
        <v>1200</v>
      </c>
      <c r="F479" s="11" t="s">
        <v>33</v>
      </c>
      <c r="G479" s="10" t="s">
        <v>1007</v>
      </c>
      <c r="H479" s="13" t="s">
        <v>46</v>
      </c>
      <c r="I479" s="14">
        <v>0.81</v>
      </c>
      <c r="J479" s="14">
        <v>0.67</v>
      </c>
      <c r="K479" s="14">
        <v>0.17</v>
      </c>
      <c r="L479" s="15">
        <v>-16567368.59</v>
      </c>
      <c r="M479" s="16">
        <v>46000921.280000001</v>
      </c>
      <c r="N479" s="10">
        <v>3</v>
      </c>
      <c r="O479" s="10">
        <v>1</v>
      </c>
      <c r="P479" s="10">
        <v>1</v>
      </c>
      <c r="Q479" s="17">
        <v>4.3</v>
      </c>
      <c r="R479" s="10">
        <v>5</v>
      </c>
      <c r="S479" s="18">
        <v>36047442.840000004</v>
      </c>
      <c r="T479" s="19">
        <v>-74116360.849999994</v>
      </c>
      <c r="U479" s="20">
        <v>0.862582098193591</v>
      </c>
      <c r="V479" s="20">
        <v>0.71912232749855809</v>
      </c>
      <c r="W479" s="20">
        <v>0.21600729428974991</v>
      </c>
      <c r="X479" s="21">
        <v>-12217831.270000011</v>
      </c>
      <c r="Y479" s="22">
        <v>50350458.599999964</v>
      </c>
      <c r="Z479" s="23">
        <v>3</v>
      </c>
      <c r="AA479" s="23">
        <v>1</v>
      </c>
      <c r="AB479" s="23">
        <v>0</v>
      </c>
      <c r="AC479" s="24">
        <v>2.9</v>
      </c>
      <c r="AD479" s="23">
        <v>4</v>
      </c>
      <c r="AE479" s="25">
        <v>40396980.160000026</v>
      </c>
      <c r="AF479" s="26">
        <v>-69766823.530000001</v>
      </c>
      <c r="AG479" s="27">
        <v>4349537.32</v>
      </c>
    </row>
    <row r="480" spans="1:33" hidden="1">
      <c r="A480" s="10">
        <v>478</v>
      </c>
      <c r="B480" s="10">
        <v>7</v>
      </c>
      <c r="C480" s="11" t="s">
        <v>1185</v>
      </c>
      <c r="D480" s="12" t="s">
        <v>1201</v>
      </c>
      <c r="E480" s="11" t="s">
        <v>1202</v>
      </c>
      <c r="F480" s="11" t="s">
        <v>33</v>
      </c>
      <c r="G480" s="10" t="s">
        <v>150</v>
      </c>
      <c r="H480" s="13" t="s">
        <v>50</v>
      </c>
      <c r="I480" s="14">
        <v>2.2599999999999998</v>
      </c>
      <c r="J480" s="14">
        <v>1.86</v>
      </c>
      <c r="K480" s="14">
        <v>1.56</v>
      </c>
      <c r="L480" s="15">
        <v>18421606.140000001</v>
      </c>
      <c r="M480" s="16">
        <v>15856506.060000001</v>
      </c>
      <c r="N480" s="10">
        <v>0</v>
      </c>
      <c r="O480" s="10">
        <v>0</v>
      </c>
      <c r="P480" s="10">
        <v>0</v>
      </c>
      <c r="Q480" s="17" t="s">
        <v>30</v>
      </c>
      <c r="R480" s="10">
        <v>0</v>
      </c>
      <c r="S480" s="18">
        <v>13511112.630000001</v>
      </c>
      <c r="T480" s="19">
        <v>8171334.8200000003</v>
      </c>
      <c r="U480" s="20">
        <v>2.3244045320215259</v>
      </c>
      <c r="V480" s="20">
        <v>1.9193048218767035</v>
      </c>
      <c r="W480" s="20">
        <v>1.6246285812748156</v>
      </c>
      <c r="X480" s="21">
        <v>19361936.639999997</v>
      </c>
      <c r="Y480" s="22">
        <v>16796836.560000002</v>
      </c>
      <c r="Z480" s="23">
        <v>0</v>
      </c>
      <c r="AA480" s="23">
        <v>0</v>
      </c>
      <c r="AB480" s="23">
        <v>0</v>
      </c>
      <c r="AC480" s="24" t="s">
        <v>30</v>
      </c>
      <c r="AD480" s="23">
        <v>0</v>
      </c>
      <c r="AE480" s="25">
        <v>14451443.13000001</v>
      </c>
      <c r="AF480" s="26">
        <v>9111665.3200000003</v>
      </c>
      <c r="AG480" s="27">
        <v>940330.49999999988</v>
      </c>
    </row>
    <row r="481" spans="1:33" hidden="1">
      <c r="A481" s="10">
        <v>479</v>
      </c>
      <c r="B481" s="10">
        <v>7</v>
      </c>
      <c r="C481" s="11" t="s">
        <v>1185</v>
      </c>
      <c r="D481" s="12" t="s">
        <v>1203</v>
      </c>
      <c r="E481" s="11" t="s">
        <v>1204</v>
      </c>
      <c r="F481" s="11" t="s">
        <v>33</v>
      </c>
      <c r="G481" s="10" t="s">
        <v>322</v>
      </c>
      <c r="H481" s="13" t="s">
        <v>50</v>
      </c>
      <c r="I481" s="14">
        <v>2.33</v>
      </c>
      <c r="J481" s="14">
        <v>2.08</v>
      </c>
      <c r="K481" s="14">
        <v>1.61</v>
      </c>
      <c r="L481" s="15">
        <v>24354979.010000002</v>
      </c>
      <c r="M481" s="16">
        <v>11744243.640000001</v>
      </c>
      <c r="N481" s="10">
        <v>0</v>
      </c>
      <c r="O481" s="10">
        <v>0</v>
      </c>
      <c r="P481" s="10">
        <v>0</v>
      </c>
      <c r="Q481" s="17" t="s">
        <v>30</v>
      </c>
      <c r="R481" s="10">
        <v>0</v>
      </c>
      <c r="S481" s="18">
        <v>15391154.23</v>
      </c>
      <c r="T481" s="19">
        <v>11141198.48</v>
      </c>
      <c r="U481" s="20">
        <v>2.3813539377133437</v>
      </c>
      <c r="V481" s="20">
        <v>2.1371839085239297</v>
      </c>
      <c r="W481" s="20">
        <v>1.6607581242133349</v>
      </c>
      <c r="X481" s="21">
        <v>25330299.489999995</v>
      </c>
      <c r="Y481" s="22">
        <v>12719564.120000005</v>
      </c>
      <c r="Z481" s="23">
        <v>0</v>
      </c>
      <c r="AA481" s="23">
        <v>0</v>
      </c>
      <c r="AB481" s="23">
        <v>0</v>
      </c>
      <c r="AC481" s="24" t="s">
        <v>30</v>
      </c>
      <c r="AD481" s="23">
        <v>0</v>
      </c>
      <c r="AE481" s="25">
        <v>16366474.709999979</v>
      </c>
      <c r="AF481" s="26">
        <v>12116518.960000001</v>
      </c>
      <c r="AG481" s="27">
        <v>975320.48</v>
      </c>
    </row>
    <row r="482" spans="1:33" hidden="1">
      <c r="A482" s="10">
        <v>480</v>
      </c>
      <c r="B482" s="10">
        <v>7</v>
      </c>
      <c r="C482" s="11" t="s">
        <v>1185</v>
      </c>
      <c r="D482" s="12" t="s">
        <v>1205</v>
      </c>
      <c r="E482" s="11" t="s">
        <v>1206</v>
      </c>
      <c r="F482" s="11" t="s">
        <v>33</v>
      </c>
      <c r="G482" s="10" t="s">
        <v>1207</v>
      </c>
      <c r="H482" s="13" t="s">
        <v>54</v>
      </c>
      <c r="I482" s="14">
        <v>0.85</v>
      </c>
      <c r="J482" s="14">
        <v>0.64</v>
      </c>
      <c r="K482" s="14">
        <v>0.26</v>
      </c>
      <c r="L482" s="15">
        <v>-8276380.8600000003</v>
      </c>
      <c r="M482" s="16">
        <v>24407097.710000001</v>
      </c>
      <c r="N482" s="10">
        <v>3</v>
      </c>
      <c r="O482" s="10">
        <v>1</v>
      </c>
      <c r="P482" s="10">
        <v>1</v>
      </c>
      <c r="Q482" s="17">
        <v>4</v>
      </c>
      <c r="R482" s="10">
        <v>5</v>
      </c>
      <c r="S482" s="18">
        <v>23259983.670000002</v>
      </c>
      <c r="T482" s="19">
        <v>-42077571.700000003</v>
      </c>
      <c r="U482" s="20">
        <v>0.89367449119136644</v>
      </c>
      <c r="V482" s="20">
        <v>0.68016448143764563</v>
      </c>
      <c r="W482" s="20">
        <v>0.29697362127645804</v>
      </c>
      <c r="X482" s="21">
        <v>-6022999.1199999973</v>
      </c>
      <c r="Y482" s="22">
        <v>26660479.450000018</v>
      </c>
      <c r="Z482" s="23">
        <v>3</v>
      </c>
      <c r="AA482" s="23">
        <v>1</v>
      </c>
      <c r="AB482" s="23">
        <v>0</v>
      </c>
      <c r="AC482" s="24">
        <v>2.7</v>
      </c>
      <c r="AD482" s="23">
        <v>4</v>
      </c>
      <c r="AE482" s="25">
        <v>25513365.410000026</v>
      </c>
      <c r="AF482" s="26">
        <v>-39824189.959999993</v>
      </c>
      <c r="AG482" s="27">
        <v>2253381.7400000002</v>
      </c>
    </row>
    <row r="483" spans="1:33" hidden="1">
      <c r="A483" s="10">
        <v>481</v>
      </c>
      <c r="B483" s="10">
        <v>7</v>
      </c>
      <c r="C483" s="11" t="s">
        <v>1185</v>
      </c>
      <c r="D483" s="12" t="s">
        <v>1208</v>
      </c>
      <c r="E483" s="11" t="s">
        <v>1209</v>
      </c>
      <c r="F483" s="11" t="s">
        <v>33</v>
      </c>
      <c r="G483" s="10" t="s">
        <v>1210</v>
      </c>
      <c r="H483" s="13" t="s">
        <v>46</v>
      </c>
      <c r="I483" s="14">
        <v>1.3</v>
      </c>
      <c r="J483" s="14">
        <v>0.94</v>
      </c>
      <c r="K483" s="14">
        <v>0.57999999999999996</v>
      </c>
      <c r="L483" s="15">
        <v>18287456.010000002</v>
      </c>
      <c r="M483" s="16">
        <v>35254887.590000004</v>
      </c>
      <c r="N483" s="10">
        <v>3</v>
      </c>
      <c r="O483" s="10">
        <v>0</v>
      </c>
      <c r="P483" s="10">
        <v>0</v>
      </c>
      <c r="Q483" s="17" t="s">
        <v>30</v>
      </c>
      <c r="R483" s="10">
        <v>3</v>
      </c>
      <c r="S483" s="18">
        <v>10830916.279999999</v>
      </c>
      <c r="T483" s="19">
        <v>-25497071.199999999</v>
      </c>
      <c r="U483" s="20">
        <v>1.3616889019074105</v>
      </c>
      <c r="V483" s="20">
        <v>1.0024043296853398</v>
      </c>
      <c r="W483" s="20">
        <v>0.64813724144489904</v>
      </c>
      <c r="X483" s="21">
        <v>22193736.550000012</v>
      </c>
      <c r="Y483" s="22">
        <v>39161168.130000055</v>
      </c>
      <c r="Z483" s="23">
        <v>2</v>
      </c>
      <c r="AA483" s="23">
        <v>0</v>
      </c>
      <c r="AB483" s="23">
        <v>0</v>
      </c>
      <c r="AC483" s="24" t="s">
        <v>30</v>
      </c>
      <c r="AD483" s="23">
        <v>2</v>
      </c>
      <c r="AE483" s="25">
        <v>14737196.819999993</v>
      </c>
      <c r="AF483" s="26">
        <v>-21590790.659999996</v>
      </c>
      <c r="AG483" s="27">
        <v>3906280.54</v>
      </c>
    </row>
    <row r="484" spans="1:33" hidden="1">
      <c r="A484" s="10">
        <v>482</v>
      </c>
      <c r="B484" s="10">
        <v>7</v>
      </c>
      <c r="C484" s="11" t="s">
        <v>1185</v>
      </c>
      <c r="D484" s="12" t="s">
        <v>1211</v>
      </c>
      <c r="E484" s="11" t="s">
        <v>1212</v>
      </c>
      <c r="F484" s="11" t="s">
        <v>33</v>
      </c>
      <c r="G484" s="10" t="s">
        <v>41</v>
      </c>
      <c r="H484" s="13" t="s">
        <v>42</v>
      </c>
      <c r="I484" s="14">
        <v>2.34</v>
      </c>
      <c r="J484" s="14">
        <v>2.0699999999999998</v>
      </c>
      <c r="K484" s="14">
        <v>1.1599999999999999</v>
      </c>
      <c r="L484" s="15">
        <v>17367123.239999998</v>
      </c>
      <c r="M484" s="16">
        <v>477942.97</v>
      </c>
      <c r="N484" s="10">
        <v>0</v>
      </c>
      <c r="O484" s="10">
        <v>0</v>
      </c>
      <c r="P484" s="10">
        <v>0</v>
      </c>
      <c r="Q484" s="17" t="s">
        <v>30</v>
      </c>
      <c r="R484" s="10">
        <v>0</v>
      </c>
      <c r="S484" s="18">
        <v>2395246.77</v>
      </c>
      <c r="T484" s="19">
        <v>2058096.02</v>
      </c>
      <c r="U484" s="20">
        <v>2.3812876144659008</v>
      </c>
      <c r="V484" s="20">
        <v>2.1178209993720598</v>
      </c>
      <c r="W484" s="20">
        <v>1.2043932416343108</v>
      </c>
      <c r="X484" s="21">
        <v>17967771.939999998</v>
      </c>
      <c r="Y484" s="22">
        <v>1078591.6700000018</v>
      </c>
      <c r="Z484" s="23">
        <v>0</v>
      </c>
      <c r="AA484" s="23">
        <v>0</v>
      </c>
      <c r="AB484" s="23">
        <v>0</v>
      </c>
      <c r="AC484" s="24" t="s">
        <v>30</v>
      </c>
      <c r="AD484" s="23">
        <v>0</v>
      </c>
      <c r="AE484" s="25">
        <v>2995895.4700000137</v>
      </c>
      <c r="AF484" s="26">
        <v>2658744.7200000007</v>
      </c>
      <c r="AG484" s="27">
        <v>600648.69999999984</v>
      </c>
    </row>
    <row r="485" spans="1:33" hidden="1">
      <c r="A485" s="10">
        <v>483</v>
      </c>
      <c r="B485" s="10">
        <v>7</v>
      </c>
      <c r="C485" s="11" t="s">
        <v>1185</v>
      </c>
      <c r="D485" s="12" t="s">
        <v>1213</v>
      </c>
      <c r="E485" s="11" t="s">
        <v>1214</v>
      </c>
      <c r="F485" s="11" t="s">
        <v>33</v>
      </c>
      <c r="G485" s="10" t="s">
        <v>41</v>
      </c>
      <c r="H485" s="13" t="s">
        <v>42</v>
      </c>
      <c r="I485" s="14">
        <v>1.54</v>
      </c>
      <c r="J485" s="14">
        <v>1.33</v>
      </c>
      <c r="K485" s="14">
        <v>1.03</v>
      </c>
      <c r="L485" s="15">
        <v>8171253.2300000004</v>
      </c>
      <c r="M485" s="16">
        <v>9934174.8599999994</v>
      </c>
      <c r="N485" s="10">
        <v>0</v>
      </c>
      <c r="O485" s="10">
        <v>0</v>
      </c>
      <c r="P485" s="10">
        <v>0</v>
      </c>
      <c r="Q485" s="17" t="s">
        <v>30</v>
      </c>
      <c r="R485" s="10">
        <v>0</v>
      </c>
      <c r="S485" s="18">
        <v>5299468.0999999996</v>
      </c>
      <c r="T485" s="19">
        <v>581749</v>
      </c>
      <c r="U485" s="20">
        <v>1.5717254524578979</v>
      </c>
      <c r="V485" s="20">
        <v>1.3665354949983375</v>
      </c>
      <c r="W485" s="20">
        <v>1.0607095482694038</v>
      </c>
      <c r="X485" s="21">
        <v>8664217.5199999977</v>
      </c>
      <c r="Y485" s="22">
        <v>10427139.149999999</v>
      </c>
      <c r="Z485" s="23">
        <v>0</v>
      </c>
      <c r="AA485" s="23">
        <v>0</v>
      </c>
      <c r="AB485" s="23">
        <v>0</v>
      </c>
      <c r="AC485" s="24" t="s">
        <v>30</v>
      </c>
      <c r="AD485" s="23">
        <v>0</v>
      </c>
      <c r="AE485" s="25">
        <v>5792432.3900000006</v>
      </c>
      <c r="AF485" s="26">
        <v>1074713.290000001</v>
      </c>
      <c r="AG485" s="27">
        <v>492964.29000000004</v>
      </c>
    </row>
    <row r="486" spans="1:33" hidden="1">
      <c r="A486" s="10">
        <v>484</v>
      </c>
      <c r="B486" s="10">
        <v>7</v>
      </c>
      <c r="C486" s="11" t="s">
        <v>1185</v>
      </c>
      <c r="D486" s="12" t="s">
        <v>1215</v>
      </c>
      <c r="E486" s="11" t="s">
        <v>1216</v>
      </c>
      <c r="F486" s="11" t="s">
        <v>33</v>
      </c>
      <c r="G486" s="10" t="s">
        <v>41</v>
      </c>
      <c r="H486" s="13" t="s">
        <v>50</v>
      </c>
      <c r="I486" s="14">
        <v>1.0900000000000001</v>
      </c>
      <c r="J486" s="14">
        <v>0.91</v>
      </c>
      <c r="K486" s="14">
        <v>0.52</v>
      </c>
      <c r="L486" s="15">
        <v>2658200.46</v>
      </c>
      <c r="M486" s="16">
        <v>18923727.5</v>
      </c>
      <c r="N486" s="10">
        <v>3</v>
      </c>
      <c r="O486" s="10">
        <v>0</v>
      </c>
      <c r="P486" s="10">
        <v>0</v>
      </c>
      <c r="Q486" s="17" t="s">
        <v>30</v>
      </c>
      <c r="R486" s="10">
        <v>3</v>
      </c>
      <c r="S486" s="18">
        <v>22417701.350000001</v>
      </c>
      <c r="T486" s="19">
        <v>-14368078.58</v>
      </c>
      <c r="U486" s="20">
        <v>1.117475589531403</v>
      </c>
      <c r="V486" s="20">
        <v>0.93005630887653712</v>
      </c>
      <c r="W486" s="20">
        <v>0.54345057284016773</v>
      </c>
      <c r="X486" s="21">
        <v>3368215.4400000013</v>
      </c>
      <c r="Y486" s="22">
        <v>19633742.479999989</v>
      </c>
      <c r="Z486" s="23">
        <v>3</v>
      </c>
      <c r="AA486" s="23">
        <v>0</v>
      </c>
      <c r="AB486" s="23">
        <v>0</v>
      </c>
      <c r="AC486" s="24" t="s">
        <v>30</v>
      </c>
      <c r="AD486" s="23">
        <v>3</v>
      </c>
      <c r="AE486" s="25">
        <v>23127716.329999998</v>
      </c>
      <c r="AF486" s="26">
        <v>-13658063.599999998</v>
      </c>
      <c r="AG486" s="27">
        <v>710014.98</v>
      </c>
    </row>
    <row r="487" spans="1:33" hidden="1">
      <c r="A487" s="10">
        <v>485</v>
      </c>
      <c r="B487" s="10">
        <v>7</v>
      </c>
      <c r="C487" s="11" t="s">
        <v>1185</v>
      </c>
      <c r="D487" s="12" t="s">
        <v>1217</v>
      </c>
      <c r="E487" s="11" t="s">
        <v>1218</v>
      </c>
      <c r="F487" s="11" t="s">
        <v>33</v>
      </c>
      <c r="G487" s="10" t="s">
        <v>1219</v>
      </c>
      <c r="H487" s="13" t="s">
        <v>42</v>
      </c>
      <c r="I487" s="14">
        <v>1.0900000000000001</v>
      </c>
      <c r="J487" s="14">
        <v>0.91</v>
      </c>
      <c r="K487" s="14">
        <v>0.69</v>
      </c>
      <c r="L487" s="15">
        <v>1529124.72</v>
      </c>
      <c r="M487" s="16">
        <v>4159880.91</v>
      </c>
      <c r="N487" s="10">
        <v>3</v>
      </c>
      <c r="O487" s="10">
        <v>0</v>
      </c>
      <c r="P487" s="10">
        <v>0</v>
      </c>
      <c r="Q487" s="17" t="s">
        <v>30</v>
      </c>
      <c r="R487" s="10">
        <v>3</v>
      </c>
      <c r="S487" s="18">
        <v>7673313.29</v>
      </c>
      <c r="T487" s="19">
        <v>-5076290.1100000003</v>
      </c>
      <c r="U487" s="20">
        <v>1.1196684108510251</v>
      </c>
      <c r="V487" s="20">
        <v>0.93856673907195132</v>
      </c>
      <c r="W487" s="20">
        <v>0.71864813472516165</v>
      </c>
      <c r="X487" s="21">
        <v>1971121.0199999996</v>
      </c>
      <c r="Y487" s="22">
        <v>4601877.2099999934</v>
      </c>
      <c r="Z487" s="23">
        <v>3</v>
      </c>
      <c r="AA487" s="23">
        <v>0</v>
      </c>
      <c r="AB487" s="23">
        <v>0</v>
      </c>
      <c r="AC487" s="24" t="s">
        <v>30</v>
      </c>
      <c r="AD487" s="23">
        <v>3</v>
      </c>
      <c r="AE487" s="25">
        <v>8115309.5899999887</v>
      </c>
      <c r="AF487" s="26">
        <v>-4634293.8099999987</v>
      </c>
      <c r="AG487" s="27">
        <v>441996.3</v>
      </c>
    </row>
    <row r="488" spans="1:33" hidden="1">
      <c r="A488" s="10">
        <v>486</v>
      </c>
      <c r="B488" s="10">
        <v>7</v>
      </c>
      <c r="C488" s="11" t="s">
        <v>1185</v>
      </c>
      <c r="D488" s="12" t="s">
        <v>1220</v>
      </c>
      <c r="E488" s="11" t="s">
        <v>1221</v>
      </c>
      <c r="F488" s="11" t="s">
        <v>33</v>
      </c>
      <c r="G488" s="10" t="s">
        <v>231</v>
      </c>
      <c r="H488" s="13" t="s">
        <v>42</v>
      </c>
      <c r="I488" s="14">
        <v>2.0299999999999998</v>
      </c>
      <c r="J488" s="14">
        <v>1.61</v>
      </c>
      <c r="K488" s="14">
        <v>1.28</v>
      </c>
      <c r="L488" s="15">
        <v>11062760.43</v>
      </c>
      <c r="M488" s="16">
        <v>10246369.83</v>
      </c>
      <c r="N488" s="10">
        <v>0</v>
      </c>
      <c r="O488" s="10">
        <v>0</v>
      </c>
      <c r="P488" s="10">
        <v>0</v>
      </c>
      <c r="Q488" s="17" t="s">
        <v>30</v>
      </c>
      <c r="R488" s="10">
        <v>0</v>
      </c>
      <c r="S488" s="18">
        <v>10165948.289999999</v>
      </c>
      <c r="T488" s="19">
        <v>3044761.03</v>
      </c>
      <c r="U488" s="20">
        <v>2.0972744252090147</v>
      </c>
      <c r="V488" s="20">
        <v>1.6712107287674287</v>
      </c>
      <c r="W488" s="20">
        <v>1.3481378521236118</v>
      </c>
      <c r="X488" s="21">
        <v>11744114.49</v>
      </c>
      <c r="Y488" s="22">
        <v>10927723.890000001</v>
      </c>
      <c r="Z488" s="23">
        <v>0</v>
      </c>
      <c r="AA488" s="23">
        <v>0</v>
      </c>
      <c r="AB488" s="23">
        <v>0</v>
      </c>
      <c r="AC488" s="24" t="s">
        <v>30</v>
      </c>
      <c r="AD488" s="23">
        <v>0</v>
      </c>
      <c r="AE488" s="25">
        <v>10847302.350000009</v>
      </c>
      <c r="AF488" s="26">
        <v>3726115.0900000017</v>
      </c>
      <c r="AG488" s="27">
        <v>681354.05999999994</v>
      </c>
    </row>
    <row r="489" spans="1:33" hidden="1">
      <c r="A489" s="10">
        <v>487</v>
      </c>
      <c r="B489" s="10">
        <v>7</v>
      </c>
      <c r="C489" s="11" t="s">
        <v>1185</v>
      </c>
      <c r="D489" s="12" t="s">
        <v>1222</v>
      </c>
      <c r="E489" s="11" t="s">
        <v>1223</v>
      </c>
      <c r="F489" s="11" t="s">
        <v>33</v>
      </c>
      <c r="G489" s="10" t="s">
        <v>41</v>
      </c>
      <c r="H489" s="13" t="s">
        <v>50</v>
      </c>
      <c r="I489" s="14">
        <v>1.39</v>
      </c>
      <c r="J489" s="14">
        <v>1.04</v>
      </c>
      <c r="K489" s="14">
        <v>0.79</v>
      </c>
      <c r="L489" s="15">
        <v>5614539.0800000001</v>
      </c>
      <c r="M489" s="16">
        <v>4474661.72</v>
      </c>
      <c r="N489" s="10">
        <v>2</v>
      </c>
      <c r="O489" s="10">
        <v>0</v>
      </c>
      <c r="P489" s="10">
        <v>0</v>
      </c>
      <c r="Q489" s="17" t="s">
        <v>30</v>
      </c>
      <c r="R489" s="10">
        <v>2</v>
      </c>
      <c r="S489" s="18">
        <v>5717848.6200000001</v>
      </c>
      <c r="T489" s="19">
        <v>-3678964.6</v>
      </c>
      <c r="U489" s="20">
        <v>1.4343481760443679</v>
      </c>
      <c r="V489" s="20">
        <v>1.0821508591923381</v>
      </c>
      <c r="W489" s="20">
        <v>0.82779065040714472</v>
      </c>
      <c r="X489" s="21">
        <v>6213893.6500000004</v>
      </c>
      <c r="Y489" s="22">
        <v>5074016.2899999917</v>
      </c>
      <c r="Z489" s="23">
        <v>1</v>
      </c>
      <c r="AA489" s="23">
        <v>0</v>
      </c>
      <c r="AB489" s="23">
        <v>0</v>
      </c>
      <c r="AC489" s="24" t="s">
        <v>30</v>
      </c>
      <c r="AD489" s="23">
        <v>1</v>
      </c>
      <c r="AE489" s="25">
        <v>6317203.1899999827</v>
      </c>
      <c r="AF489" s="26">
        <v>-3079610.0300000012</v>
      </c>
      <c r="AG489" s="27">
        <v>599354.56999999983</v>
      </c>
    </row>
    <row r="490" spans="1:33" hidden="1">
      <c r="A490" s="10">
        <v>488</v>
      </c>
      <c r="B490" s="10">
        <v>7</v>
      </c>
      <c r="C490" s="11" t="s">
        <v>1185</v>
      </c>
      <c r="D490" s="12" t="s">
        <v>1224</v>
      </c>
      <c r="E490" s="11" t="s">
        <v>1225</v>
      </c>
      <c r="F490" s="11" t="s">
        <v>33</v>
      </c>
      <c r="G490" s="10" t="s">
        <v>84</v>
      </c>
      <c r="H490" s="13" t="s">
        <v>451</v>
      </c>
      <c r="I490" s="14">
        <v>3.24</v>
      </c>
      <c r="J490" s="14">
        <v>2.61</v>
      </c>
      <c r="K490" s="14">
        <v>2.2599999999999998</v>
      </c>
      <c r="L490" s="15">
        <v>16723839.300000001</v>
      </c>
      <c r="M490" s="16">
        <v>8100539.3200000003</v>
      </c>
      <c r="N490" s="10">
        <v>0</v>
      </c>
      <c r="O490" s="10">
        <v>0</v>
      </c>
      <c r="P490" s="10">
        <v>0</v>
      </c>
      <c r="Q490" s="17" t="s">
        <v>30</v>
      </c>
      <c r="R490" s="10">
        <v>0</v>
      </c>
      <c r="S490" s="18">
        <v>7086039.0800000001</v>
      </c>
      <c r="T490" s="19">
        <v>9367644.2300000004</v>
      </c>
      <c r="U490" s="20">
        <v>3.2893938567395753</v>
      </c>
      <c r="V490" s="20">
        <v>2.6553641007839559</v>
      </c>
      <c r="W490" s="20">
        <v>2.3037276784403979</v>
      </c>
      <c r="X490" s="21">
        <v>17086137.449999996</v>
      </c>
      <c r="Y490" s="22">
        <v>8462837.4699999988</v>
      </c>
      <c r="Z490" s="23">
        <v>0</v>
      </c>
      <c r="AA490" s="23">
        <v>0</v>
      </c>
      <c r="AB490" s="23">
        <v>0</v>
      </c>
      <c r="AC490" s="24" t="s">
        <v>30</v>
      </c>
      <c r="AD490" s="23">
        <v>0</v>
      </c>
      <c r="AE490" s="25">
        <v>7448337.2300000004</v>
      </c>
      <c r="AF490" s="26">
        <v>9729942.3799999971</v>
      </c>
      <c r="AG490" s="27">
        <v>362298.15</v>
      </c>
    </row>
    <row r="491" spans="1:33" hidden="1">
      <c r="A491" s="10">
        <v>489</v>
      </c>
      <c r="B491" s="10">
        <v>7</v>
      </c>
      <c r="C491" s="11" t="s">
        <v>1185</v>
      </c>
      <c r="D491" s="12" t="s">
        <v>1226</v>
      </c>
      <c r="E491" s="11" t="s">
        <v>1227</v>
      </c>
      <c r="F491" s="11" t="s">
        <v>33</v>
      </c>
      <c r="G491" s="10" t="s">
        <v>84</v>
      </c>
      <c r="H491" s="13" t="s">
        <v>451</v>
      </c>
      <c r="I491" s="14">
        <v>1.1200000000000001</v>
      </c>
      <c r="J491" s="14">
        <v>0.76</v>
      </c>
      <c r="K491" s="14">
        <v>0.41</v>
      </c>
      <c r="L491" s="15">
        <v>813109.64</v>
      </c>
      <c r="M491" s="16">
        <v>6108362.7199999997</v>
      </c>
      <c r="N491" s="10">
        <v>3</v>
      </c>
      <c r="O491" s="10">
        <v>0</v>
      </c>
      <c r="P491" s="10">
        <v>0</v>
      </c>
      <c r="Q491" s="17" t="s">
        <v>30</v>
      </c>
      <c r="R491" s="10">
        <v>3</v>
      </c>
      <c r="S491" s="18">
        <v>7053334.6100000003</v>
      </c>
      <c r="T491" s="19">
        <v>-4032612.84</v>
      </c>
      <c r="U491" s="20">
        <v>1.1183977721598077</v>
      </c>
      <c r="V491" s="20">
        <v>0.76117721455292631</v>
      </c>
      <c r="W491" s="20">
        <v>0.41280689251324609</v>
      </c>
      <c r="X491" s="21">
        <v>813109.63999999966</v>
      </c>
      <c r="Y491" s="22">
        <v>6108362.7199999988</v>
      </c>
      <c r="Z491" s="23">
        <v>3</v>
      </c>
      <c r="AA491" s="23">
        <v>0</v>
      </c>
      <c r="AB491" s="23">
        <v>0</v>
      </c>
      <c r="AC491" s="24" t="s">
        <v>30</v>
      </c>
      <c r="AD491" s="23">
        <v>3</v>
      </c>
      <c r="AE491" s="25">
        <v>7053334.6100000031</v>
      </c>
      <c r="AF491" s="26">
        <v>-4032612.84</v>
      </c>
      <c r="AG491" s="27">
        <v>0</v>
      </c>
    </row>
    <row r="492" spans="1:33" hidden="1">
      <c r="A492" s="10">
        <v>490</v>
      </c>
      <c r="B492" s="10">
        <v>7</v>
      </c>
      <c r="C492" s="11" t="s">
        <v>1185</v>
      </c>
      <c r="D492" s="12" t="s">
        <v>1228</v>
      </c>
      <c r="E492" s="11" t="s">
        <v>1229</v>
      </c>
      <c r="F492" s="11" t="s">
        <v>33</v>
      </c>
      <c r="G492" s="10" t="s">
        <v>84</v>
      </c>
      <c r="H492" s="13" t="s">
        <v>451</v>
      </c>
      <c r="I492" s="14">
        <v>1.2</v>
      </c>
      <c r="J492" s="14">
        <v>0.95</v>
      </c>
      <c r="K492" s="14">
        <v>0.72</v>
      </c>
      <c r="L492" s="15">
        <v>2481288.29</v>
      </c>
      <c r="M492" s="16">
        <v>8582868.5099999998</v>
      </c>
      <c r="N492" s="10">
        <v>3</v>
      </c>
      <c r="O492" s="10">
        <v>0</v>
      </c>
      <c r="P492" s="10">
        <v>0</v>
      </c>
      <c r="Q492" s="17" t="s">
        <v>30</v>
      </c>
      <c r="R492" s="10">
        <v>3</v>
      </c>
      <c r="S492" s="18">
        <v>7102866.8300000001</v>
      </c>
      <c r="T492" s="19">
        <v>-3489256.89</v>
      </c>
      <c r="U492" s="20">
        <v>1.2159072564322233</v>
      </c>
      <c r="V492" s="20">
        <v>0.9713717254232368</v>
      </c>
      <c r="W492" s="20">
        <v>0.73838926737123389</v>
      </c>
      <c r="X492" s="21">
        <v>2699530.08</v>
      </c>
      <c r="Y492" s="22">
        <v>8801110.299999997</v>
      </c>
      <c r="Z492" s="23">
        <v>3</v>
      </c>
      <c r="AA492" s="23">
        <v>0</v>
      </c>
      <c r="AB492" s="23">
        <v>0</v>
      </c>
      <c r="AC492" s="24" t="s">
        <v>30</v>
      </c>
      <c r="AD492" s="23">
        <v>3</v>
      </c>
      <c r="AE492" s="25">
        <v>7321108.6199999973</v>
      </c>
      <c r="AF492" s="26">
        <v>-3271015.1000000015</v>
      </c>
      <c r="AG492" s="27">
        <v>218241.79</v>
      </c>
    </row>
    <row r="493" spans="1:33">
      <c r="A493" s="10">
        <v>491</v>
      </c>
      <c r="B493" s="10">
        <v>8</v>
      </c>
      <c r="C493" s="11" t="s">
        <v>1230</v>
      </c>
      <c r="D493" s="12" t="s">
        <v>1231</v>
      </c>
      <c r="E493" s="11" t="s">
        <v>1232</v>
      </c>
      <c r="F493" s="11" t="s">
        <v>93</v>
      </c>
      <c r="G493" s="10" t="s">
        <v>1233</v>
      </c>
      <c r="H493" s="13" t="s">
        <v>199</v>
      </c>
      <c r="I493" s="14">
        <v>2.35</v>
      </c>
      <c r="J493" s="14">
        <v>2.2200000000000002</v>
      </c>
      <c r="K493" s="14">
        <v>0.85</v>
      </c>
      <c r="L493" s="15">
        <v>207455063.18000001</v>
      </c>
      <c r="M493" s="16">
        <v>59523419.590000004</v>
      </c>
      <c r="N493" s="10">
        <v>0</v>
      </c>
      <c r="O493" s="10">
        <v>0</v>
      </c>
      <c r="P493" s="10">
        <v>0</v>
      </c>
      <c r="Q493" s="17" t="s">
        <v>30</v>
      </c>
      <c r="R493" s="10">
        <v>0</v>
      </c>
      <c r="S493" s="18">
        <v>57916871.579999998</v>
      </c>
      <c r="T493" s="19">
        <v>-31599924.960000001</v>
      </c>
      <c r="U493" s="20">
        <v>2.4085649721685907</v>
      </c>
      <c r="V493" s="20">
        <v>2.2800026719476048</v>
      </c>
      <c r="W493" s="20">
        <v>0.90566183255265398</v>
      </c>
      <c r="X493" s="21">
        <v>216424347.66999999</v>
      </c>
      <c r="Y493" s="22">
        <v>68492704.080000043</v>
      </c>
      <c r="Z493" s="23">
        <v>0</v>
      </c>
      <c r="AA493" s="23">
        <v>0</v>
      </c>
      <c r="AB493" s="23">
        <v>0</v>
      </c>
      <c r="AC493" s="24" t="s">
        <v>30</v>
      </c>
      <c r="AD493" s="23">
        <v>0</v>
      </c>
      <c r="AE493" s="25">
        <v>66886156.070000052</v>
      </c>
      <c r="AF493" s="26">
        <v>-22630640.470000014</v>
      </c>
      <c r="AG493" s="27">
        <v>8969284.4899999984</v>
      </c>
    </row>
    <row r="494" spans="1:33">
      <c r="A494" s="10">
        <v>492</v>
      </c>
      <c r="B494" s="10">
        <v>8</v>
      </c>
      <c r="C494" s="11" t="s">
        <v>1230</v>
      </c>
      <c r="D494" s="12" t="s">
        <v>1234</v>
      </c>
      <c r="E494" s="11" t="s">
        <v>1235</v>
      </c>
      <c r="F494" s="11" t="s">
        <v>33</v>
      </c>
      <c r="G494" s="10" t="s">
        <v>322</v>
      </c>
      <c r="H494" s="13" t="s">
        <v>50</v>
      </c>
      <c r="I494" s="14">
        <v>4.8899999999999997</v>
      </c>
      <c r="J494" s="14">
        <v>4.45</v>
      </c>
      <c r="K494" s="14">
        <v>2.58</v>
      </c>
      <c r="L494" s="15">
        <v>35143111.270000003</v>
      </c>
      <c r="M494" s="16">
        <v>-2403468.36</v>
      </c>
      <c r="N494" s="10">
        <v>0</v>
      </c>
      <c r="O494" s="10">
        <v>1</v>
      </c>
      <c r="P494" s="10">
        <v>0</v>
      </c>
      <c r="Q494" s="17">
        <v>175.4</v>
      </c>
      <c r="R494" s="10">
        <v>1</v>
      </c>
      <c r="S494" s="18">
        <v>-1359358.52</v>
      </c>
      <c r="T494" s="19">
        <v>14280742.1</v>
      </c>
      <c r="U494" s="20">
        <v>4.9252485998413738</v>
      </c>
      <c r="V494" s="20">
        <v>4.4835886436978276</v>
      </c>
      <c r="W494" s="20">
        <v>2.6168125830892799</v>
      </c>
      <c r="X494" s="21">
        <v>35474227.910000004</v>
      </c>
      <c r="Y494" s="22">
        <v>-2072351.7199999988</v>
      </c>
      <c r="Z494" s="23">
        <v>0</v>
      </c>
      <c r="AA494" s="23">
        <v>1</v>
      </c>
      <c r="AB494" s="23">
        <v>0</v>
      </c>
      <c r="AC494" s="24">
        <v>205.4</v>
      </c>
      <c r="AD494" s="23">
        <v>1</v>
      </c>
      <c r="AE494" s="25">
        <v>-1028241.8800000101</v>
      </c>
      <c r="AF494" s="26">
        <v>14611858.74</v>
      </c>
      <c r="AG494" s="27">
        <v>331116.64</v>
      </c>
    </row>
    <row r="495" spans="1:33">
      <c r="A495" s="10">
        <v>493</v>
      </c>
      <c r="B495" s="10">
        <v>8</v>
      </c>
      <c r="C495" s="11" t="s">
        <v>1230</v>
      </c>
      <c r="D495" s="12" t="s">
        <v>1236</v>
      </c>
      <c r="E495" s="11" t="s">
        <v>1237</v>
      </c>
      <c r="F495" s="11" t="s">
        <v>33</v>
      </c>
      <c r="G495" s="10" t="s">
        <v>390</v>
      </c>
      <c r="H495" s="13" t="s">
        <v>50</v>
      </c>
      <c r="I495" s="14">
        <v>2.76</v>
      </c>
      <c r="J495" s="14">
        <v>2.5099999999999998</v>
      </c>
      <c r="K495" s="14">
        <v>2.08</v>
      </c>
      <c r="L495" s="15">
        <v>17606438.699999999</v>
      </c>
      <c r="M495" s="16">
        <v>6664083.4800000004</v>
      </c>
      <c r="N495" s="10">
        <v>0</v>
      </c>
      <c r="O495" s="10">
        <v>0</v>
      </c>
      <c r="P495" s="10">
        <v>0</v>
      </c>
      <c r="Q495" s="17" t="s">
        <v>30</v>
      </c>
      <c r="R495" s="10">
        <v>0</v>
      </c>
      <c r="S495" s="18">
        <v>7075342.46</v>
      </c>
      <c r="T495" s="19">
        <v>10869405.630000001</v>
      </c>
      <c r="U495" s="20">
        <v>2.7923517821999018</v>
      </c>
      <c r="V495" s="20">
        <v>2.5421318790961522</v>
      </c>
      <c r="W495" s="20">
        <v>2.120125415012307</v>
      </c>
      <c r="X495" s="21">
        <v>17962897.350000001</v>
      </c>
      <c r="Y495" s="22">
        <v>7020542.1299999952</v>
      </c>
      <c r="Z495" s="23">
        <v>0</v>
      </c>
      <c r="AA495" s="23">
        <v>0</v>
      </c>
      <c r="AB495" s="23">
        <v>0</v>
      </c>
      <c r="AC495" s="24" t="s">
        <v>30</v>
      </c>
      <c r="AD495" s="23">
        <v>0</v>
      </c>
      <c r="AE495" s="25">
        <v>7431801.1099999994</v>
      </c>
      <c r="AF495" s="26">
        <v>11225864.279999999</v>
      </c>
      <c r="AG495" s="27">
        <v>356458.65000000014</v>
      </c>
    </row>
    <row r="496" spans="1:33">
      <c r="A496" s="10">
        <v>494</v>
      </c>
      <c r="B496" s="10">
        <v>8</v>
      </c>
      <c r="C496" s="11" t="s">
        <v>1230</v>
      </c>
      <c r="D496" s="12" t="s">
        <v>1238</v>
      </c>
      <c r="E496" s="11" t="s">
        <v>1239</v>
      </c>
      <c r="F496" s="11" t="s">
        <v>33</v>
      </c>
      <c r="G496" s="10" t="s">
        <v>167</v>
      </c>
      <c r="H496" s="13" t="s">
        <v>42</v>
      </c>
      <c r="I496" s="14">
        <v>2.2599999999999998</v>
      </c>
      <c r="J496" s="14">
        <v>2.0299999999999998</v>
      </c>
      <c r="K496" s="14">
        <v>1.71</v>
      </c>
      <c r="L496" s="15">
        <v>19646637.079999998</v>
      </c>
      <c r="M496" s="16">
        <v>1152125.6200000001</v>
      </c>
      <c r="N496" s="10">
        <v>0</v>
      </c>
      <c r="O496" s="10">
        <v>0</v>
      </c>
      <c r="P496" s="10">
        <v>0</v>
      </c>
      <c r="Q496" s="17" t="s">
        <v>30</v>
      </c>
      <c r="R496" s="10">
        <v>0</v>
      </c>
      <c r="S496" s="18">
        <v>4989260.7</v>
      </c>
      <c r="T496" s="19">
        <v>10987059.9</v>
      </c>
      <c r="U496" s="20">
        <v>2.2920180849456577</v>
      </c>
      <c r="V496" s="20">
        <v>2.0610201604204166</v>
      </c>
      <c r="W496" s="20">
        <v>1.7362891856319635</v>
      </c>
      <c r="X496" s="21">
        <v>20132712.799999997</v>
      </c>
      <c r="Y496" s="22">
        <v>1638201.3399999887</v>
      </c>
      <c r="Z496" s="23">
        <v>0</v>
      </c>
      <c r="AA496" s="23">
        <v>0</v>
      </c>
      <c r="AB496" s="23">
        <v>0</v>
      </c>
      <c r="AC496" s="24" t="s">
        <v>30</v>
      </c>
      <c r="AD496" s="23">
        <v>0</v>
      </c>
      <c r="AE496" s="25">
        <v>5475336.4200000018</v>
      </c>
      <c r="AF496" s="26">
        <v>11473135.619999997</v>
      </c>
      <c r="AG496" s="27">
        <v>486075.71999999991</v>
      </c>
    </row>
    <row r="497" spans="1:33">
      <c r="A497" s="10">
        <v>495</v>
      </c>
      <c r="B497" s="10">
        <v>8</v>
      </c>
      <c r="C497" s="11" t="s">
        <v>1230</v>
      </c>
      <c r="D497" s="12" t="s">
        <v>1240</v>
      </c>
      <c r="E497" s="11" t="s">
        <v>1241</v>
      </c>
      <c r="F497" s="11" t="s">
        <v>33</v>
      </c>
      <c r="G497" s="10" t="s">
        <v>178</v>
      </c>
      <c r="H497" s="13" t="s">
        <v>42</v>
      </c>
      <c r="I497" s="14">
        <v>3.34</v>
      </c>
      <c r="J497" s="14">
        <v>2.99</v>
      </c>
      <c r="K497" s="14">
        <v>2.62</v>
      </c>
      <c r="L497" s="15">
        <v>15355778.960000001</v>
      </c>
      <c r="M497" s="16">
        <v>6665382.2000000002</v>
      </c>
      <c r="N497" s="10">
        <v>0</v>
      </c>
      <c r="O497" s="10">
        <v>0</v>
      </c>
      <c r="P497" s="10">
        <v>0</v>
      </c>
      <c r="Q497" s="17" t="s">
        <v>30</v>
      </c>
      <c r="R497" s="10">
        <v>0</v>
      </c>
      <c r="S497" s="18">
        <v>4030047.64</v>
      </c>
      <c r="T497" s="19">
        <v>10663238.92</v>
      </c>
      <c r="U497" s="20">
        <v>3.3844591489388569</v>
      </c>
      <c r="V497" s="20">
        <v>3.0386785151245301</v>
      </c>
      <c r="W497" s="20">
        <v>2.670860259061453</v>
      </c>
      <c r="X497" s="21">
        <v>15679915.129999999</v>
      </c>
      <c r="Y497" s="22">
        <v>6989518.3699999973</v>
      </c>
      <c r="Z497" s="23">
        <v>0</v>
      </c>
      <c r="AA497" s="23">
        <v>0</v>
      </c>
      <c r="AB497" s="23">
        <v>0</v>
      </c>
      <c r="AC497" s="24" t="s">
        <v>30</v>
      </c>
      <c r="AD497" s="23">
        <v>0</v>
      </c>
      <c r="AE497" s="25">
        <v>4354183.8099999949</v>
      </c>
      <c r="AF497" s="26">
        <v>10987375.09</v>
      </c>
      <c r="AG497" s="27">
        <v>324136.16999999993</v>
      </c>
    </row>
    <row r="498" spans="1:33">
      <c r="A498" s="10">
        <v>496</v>
      </c>
      <c r="B498" s="10">
        <v>8</v>
      </c>
      <c r="C498" s="11" t="s">
        <v>1230</v>
      </c>
      <c r="D498" s="12" t="s">
        <v>1242</v>
      </c>
      <c r="E498" s="11" t="s">
        <v>1243</v>
      </c>
      <c r="F498" s="11" t="s">
        <v>33</v>
      </c>
      <c r="G498" s="10" t="s">
        <v>616</v>
      </c>
      <c r="H498" s="13" t="s">
        <v>50</v>
      </c>
      <c r="I498" s="14">
        <v>2.11</v>
      </c>
      <c r="J498" s="14">
        <v>1.84</v>
      </c>
      <c r="K498" s="14">
        <v>1.1100000000000001</v>
      </c>
      <c r="L498" s="15">
        <v>15782126.470000001</v>
      </c>
      <c r="M498" s="16">
        <v>-3438323.06</v>
      </c>
      <c r="N498" s="10">
        <v>0</v>
      </c>
      <c r="O498" s="10">
        <v>1</v>
      </c>
      <c r="P498" s="10">
        <v>0</v>
      </c>
      <c r="Q498" s="17">
        <v>55</v>
      </c>
      <c r="R498" s="10">
        <v>1</v>
      </c>
      <c r="S498" s="18">
        <v>-1568209.68</v>
      </c>
      <c r="T498" s="19">
        <v>1649935.01</v>
      </c>
      <c r="U498" s="20">
        <v>2.1419500291922104</v>
      </c>
      <c r="V498" s="20">
        <v>1.8746568279958855</v>
      </c>
      <c r="W498" s="20">
        <v>1.1422924981517146</v>
      </c>
      <c r="X498" s="21">
        <v>16255106.349999998</v>
      </c>
      <c r="Y498" s="22">
        <v>-2965343.1799999923</v>
      </c>
      <c r="Z498" s="23">
        <v>0</v>
      </c>
      <c r="AA498" s="23">
        <v>1</v>
      </c>
      <c r="AB498" s="23">
        <v>0</v>
      </c>
      <c r="AC498" s="24">
        <v>65.7</v>
      </c>
      <c r="AD498" s="23">
        <v>1</v>
      </c>
      <c r="AE498" s="25">
        <v>-1095229.799999997</v>
      </c>
      <c r="AF498" s="26">
        <v>2122914.8900000006</v>
      </c>
      <c r="AG498" s="27">
        <v>472979.87999999995</v>
      </c>
    </row>
    <row r="499" spans="1:33">
      <c r="A499" s="10">
        <v>497</v>
      </c>
      <c r="B499" s="10">
        <v>8</v>
      </c>
      <c r="C499" s="11" t="s">
        <v>1230</v>
      </c>
      <c r="D499" s="12" t="s">
        <v>1244</v>
      </c>
      <c r="E499" s="11" t="s">
        <v>1245</v>
      </c>
      <c r="F499" s="11" t="s">
        <v>33</v>
      </c>
      <c r="G499" s="10" t="s">
        <v>879</v>
      </c>
      <c r="H499" s="13" t="s">
        <v>58</v>
      </c>
      <c r="I499" s="14">
        <v>2.46</v>
      </c>
      <c r="J499" s="14">
        <v>2.19</v>
      </c>
      <c r="K499" s="14">
        <v>1.79</v>
      </c>
      <c r="L499" s="15">
        <v>23081874.379999999</v>
      </c>
      <c r="M499" s="16">
        <v>-11977197.960000001</v>
      </c>
      <c r="N499" s="10">
        <v>0</v>
      </c>
      <c r="O499" s="10">
        <v>1</v>
      </c>
      <c r="P499" s="10">
        <v>0</v>
      </c>
      <c r="Q499" s="17">
        <v>23.1</v>
      </c>
      <c r="R499" s="10">
        <v>1</v>
      </c>
      <c r="S499" s="18">
        <v>-7049326.1500000004</v>
      </c>
      <c r="T499" s="19">
        <v>12431360.52</v>
      </c>
      <c r="U499" s="20">
        <v>2.4965836072475964</v>
      </c>
      <c r="V499" s="20">
        <v>2.2232985633093088</v>
      </c>
      <c r="W499" s="20">
        <v>1.8233166003052341</v>
      </c>
      <c r="X499" s="21">
        <v>23674685.209999993</v>
      </c>
      <c r="Y499" s="22">
        <v>-11384387.129999995</v>
      </c>
      <c r="Z499" s="23">
        <v>0</v>
      </c>
      <c r="AA499" s="23">
        <v>1</v>
      </c>
      <c r="AB499" s="23">
        <v>0</v>
      </c>
      <c r="AC499" s="24">
        <v>24.9</v>
      </c>
      <c r="AD499" s="23">
        <v>1</v>
      </c>
      <c r="AE499" s="25">
        <v>-6456515.3200000077</v>
      </c>
      <c r="AF499" s="26">
        <v>13024171.350000003</v>
      </c>
      <c r="AG499" s="27">
        <v>592810.83000000007</v>
      </c>
    </row>
    <row r="500" spans="1:33">
      <c r="A500" s="10">
        <v>498</v>
      </c>
      <c r="B500" s="10">
        <v>8</v>
      </c>
      <c r="C500" s="11" t="s">
        <v>1230</v>
      </c>
      <c r="D500" s="12" t="s">
        <v>1246</v>
      </c>
      <c r="E500" s="11" t="s">
        <v>1247</v>
      </c>
      <c r="F500" s="11" t="s">
        <v>33</v>
      </c>
      <c r="G500" s="10" t="s">
        <v>209</v>
      </c>
      <c r="H500" s="13" t="s">
        <v>35</v>
      </c>
      <c r="I500" s="14">
        <v>2.69</v>
      </c>
      <c r="J500" s="14">
        <v>2.5</v>
      </c>
      <c r="K500" s="14">
        <v>1.57</v>
      </c>
      <c r="L500" s="15">
        <v>48349042.920000002</v>
      </c>
      <c r="M500" s="16">
        <v>1494790.63</v>
      </c>
      <c r="N500" s="10">
        <v>0</v>
      </c>
      <c r="O500" s="10">
        <v>0</v>
      </c>
      <c r="P500" s="10">
        <v>0</v>
      </c>
      <c r="Q500" s="17" t="s">
        <v>30</v>
      </c>
      <c r="R500" s="10">
        <v>0</v>
      </c>
      <c r="S500" s="18">
        <v>7319903.1799999997</v>
      </c>
      <c r="T500" s="19">
        <v>15287269.720000001</v>
      </c>
      <c r="U500" s="20">
        <v>2.7372241826109573</v>
      </c>
      <c r="V500" s="20">
        <v>2.5500576884963708</v>
      </c>
      <c r="W500" s="20">
        <v>1.6135104354921734</v>
      </c>
      <c r="X500" s="21">
        <v>49680169.939999998</v>
      </c>
      <c r="Y500" s="22">
        <v>2825917.650000006</v>
      </c>
      <c r="Z500" s="23">
        <v>0</v>
      </c>
      <c r="AA500" s="23">
        <v>0</v>
      </c>
      <c r="AB500" s="23">
        <v>0</v>
      </c>
      <c r="AC500" s="24" t="s">
        <v>30</v>
      </c>
      <c r="AD500" s="23">
        <v>0</v>
      </c>
      <c r="AE500" s="25">
        <v>8651030.2000000179</v>
      </c>
      <c r="AF500" s="26">
        <v>16618396.740000006</v>
      </c>
      <c r="AG500" s="27">
        <v>1331127.02</v>
      </c>
    </row>
    <row r="501" spans="1:33">
      <c r="A501" s="10">
        <v>499</v>
      </c>
      <c r="B501" s="10">
        <v>8</v>
      </c>
      <c r="C501" s="11" t="s">
        <v>1230</v>
      </c>
      <c r="D501" s="12" t="s">
        <v>1248</v>
      </c>
      <c r="E501" s="11" t="s">
        <v>1249</v>
      </c>
      <c r="F501" s="11" t="s">
        <v>33</v>
      </c>
      <c r="G501" s="10" t="s">
        <v>460</v>
      </c>
      <c r="H501" s="13" t="s">
        <v>50</v>
      </c>
      <c r="I501" s="14">
        <v>3.37</v>
      </c>
      <c r="J501" s="14">
        <v>3.09</v>
      </c>
      <c r="K501" s="14">
        <v>2.4900000000000002</v>
      </c>
      <c r="L501" s="15">
        <v>27981632.489999998</v>
      </c>
      <c r="M501" s="16">
        <v>3026363.83</v>
      </c>
      <c r="N501" s="10">
        <v>0</v>
      </c>
      <c r="O501" s="10">
        <v>0</v>
      </c>
      <c r="P501" s="10">
        <v>0</v>
      </c>
      <c r="Q501" s="17" t="s">
        <v>30</v>
      </c>
      <c r="R501" s="10">
        <v>0</v>
      </c>
      <c r="S501" s="18">
        <v>4109486.56</v>
      </c>
      <c r="T501" s="19">
        <v>17620456.539999999</v>
      </c>
      <c r="U501" s="20">
        <v>3.4181294142867404</v>
      </c>
      <c r="V501" s="20">
        <v>3.1293264874685334</v>
      </c>
      <c r="W501" s="20">
        <v>2.5390867123366152</v>
      </c>
      <c r="X501" s="21">
        <v>28502215.279999994</v>
      </c>
      <c r="Y501" s="22">
        <v>3546946.6200000048</v>
      </c>
      <c r="Z501" s="23">
        <v>0</v>
      </c>
      <c r="AA501" s="23">
        <v>0</v>
      </c>
      <c r="AB501" s="23">
        <v>0</v>
      </c>
      <c r="AC501" s="24" t="s">
        <v>30</v>
      </c>
      <c r="AD501" s="23">
        <v>0</v>
      </c>
      <c r="AE501" s="25">
        <v>4630069.3500000089</v>
      </c>
      <c r="AF501" s="26">
        <v>18141039.329999998</v>
      </c>
      <c r="AG501" s="27">
        <v>520582.78999999992</v>
      </c>
    </row>
    <row r="502" spans="1:33">
      <c r="A502" s="10">
        <v>500</v>
      </c>
      <c r="B502" s="10">
        <v>8</v>
      </c>
      <c r="C502" s="11" t="s">
        <v>1230</v>
      </c>
      <c r="D502" s="12" t="s">
        <v>1250</v>
      </c>
      <c r="E502" s="11" t="s">
        <v>1251</v>
      </c>
      <c r="F502" s="11" t="s">
        <v>33</v>
      </c>
      <c r="G502" s="10" t="s">
        <v>390</v>
      </c>
      <c r="H502" s="13" t="s">
        <v>50</v>
      </c>
      <c r="I502" s="14">
        <v>5.48</v>
      </c>
      <c r="J502" s="14">
        <v>4.8</v>
      </c>
      <c r="K502" s="14">
        <v>4.04</v>
      </c>
      <c r="L502" s="15">
        <v>32227201.469999999</v>
      </c>
      <c r="M502" s="16">
        <v>45589808.310000002</v>
      </c>
      <c r="N502" s="10">
        <v>0</v>
      </c>
      <c r="O502" s="10">
        <v>0</v>
      </c>
      <c r="P502" s="10">
        <v>0</v>
      </c>
      <c r="Q502" s="17" t="s">
        <v>30</v>
      </c>
      <c r="R502" s="10">
        <v>0</v>
      </c>
      <c r="S502" s="18">
        <v>44659715.759999998</v>
      </c>
      <c r="T502" s="19">
        <v>22072572.109999999</v>
      </c>
      <c r="U502" s="20">
        <v>5.5899236806863541</v>
      </c>
      <c r="V502" s="20">
        <v>4.9095030010204006</v>
      </c>
      <c r="W502" s="20">
        <v>4.149552634211668</v>
      </c>
      <c r="X502" s="21">
        <v>33038630.32</v>
      </c>
      <c r="Y502" s="22">
        <v>46401237.159999996</v>
      </c>
      <c r="Z502" s="23">
        <v>0</v>
      </c>
      <c r="AA502" s="23">
        <v>0</v>
      </c>
      <c r="AB502" s="23">
        <v>0</v>
      </c>
      <c r="AC502" s="24" t="s">
        <v>30</v>
      </c>
      <c r="AD502" s="23">
        <v>0</v>
      </c>
      <c r="AE502" s="25">
        <v>45471144.609999999</v>
      </c>
      <c r="AF502" s="26">
        <v>22884000.960000005</v>
      </c>
      <c r="AG502" s="27">
        <v>811428.85000000009</v>
      </c>
    </row>
    <row r="503" spans="1:33">
      <c r="A503" s="10">
        <v>501</v>
      </c>
      <c r="B503" s="10">
        <v>8</v>
      </c>
      <c r="C503" s="11" t="s">
        <v>1230</v>
      </c>
      <c r="D503" s="12" t="s">
        <v>1252</v>
      </c>
      <c r="E503" s="11" t="s">
        <v>1253</v>
      </c>
      <c r="F503" s="11" t="s">
        <v>33</v>
      </c>
      <c r="G503" s="10" t="s">
        <v>1254</v>
      </c>
      <c r="H503" s="13" t="s">
        <v>46</v>
      </c>
      <c r="I503" s="14">
        <v>0.71</v>
      </c>
      <c r="J503" s="14">
        <v>0.56000000000000005</v>
      </c>
      <c r="K503" s="14">
        <v>0.28999999999999998</v>
      </c>
      <c r="L503" s="15">
        <v>-19470745.43</v>
      </c>
      <c r="M503" s="16">
        <v>-5620194.7300000004</v>
      </c>
      <c r="N503" s="10">
        <v>3</v>
      </c>
      <c r="O503" s="10">
        <v>2</v>
      </c>
      <c r="P503" s="10">
        <v>2</v>
      </c>
      <c r="Q503" s="17" t="s">
        <v>30</v>
      </c>
      <c r="R503" s="10">
        <v>7</v>
      </c>
      <c r="S503" s="18">
        <v>5857444.2699999996</v>
      </c>
      <c r="T503" s="19">
        <v>-47508313.869999997</v>
      </c>
      <c r="U503" s="20">
        <v>0.73475976702949131</v>
      </c>
      <c r="V503" s="20">
        <v>0.58820094409063051</v>
      </c>
      <c r="W503" s="20">
        <v>0.31286552853929794</v>
      </c>
      <c r="X503" s="21">
        <v>-17626908.609999999</v>
      </c>
      <c r="Y503" s="22">
        <v>-3776357.9099999964</v>
      </c>
      <c r="Z503" s="23">
        <v>3</v>
      </c>
      <c r="AA503" s="23">
        <v>2</v>
      </c>
      <c r="AB503" s="23">
        <v>2</v>
      </c>
      <c r="AC503" s="24" t="s">
        <v>30</v>
      </c>
      <c r="AD503" s="23">
        <v>7</v>
      </c>
      <c r="AE503" s="25">
        <v>7701281.0899999738</v>
      </c>
      <c r="AF503" s="26">
        <v>-45664477.049999997</v>
      </c>
      <c r="AG503" s="27">
        <v>1843836.8199999998</v>
      </c>
    </row>
    <row r="504" spans="1:33">
      <c r="A504" s="10">
        <v>502</v>
      </c>
      <c r="B504" s="10">
        <v>8</v>
      </c>
      <c r="C504" s="11" t="s">
        <v>1230</v>
      </c>
      <c r="D504" s="12" t="s">
        <v>1255</v>
      </c>
      <c r="E504" s="11" t="s">
        <v>1256</v>
      </c>
      <c r="F504" s="11" t="s">
        <v>33</v>
      </c>
      <c r="G504" s="10" t="s">
        <v>155</v>
      </c>
      <c r="H504" s="13" t="s">
        <v>85</v>
      </c>
      <c r="I504" s="14">
        <v>3.8</v>
      </c>
      <c r="J504" s="14">
        <v>3</v>
      </c>
      <c r="K504" s="14">
        <v>2.19</v>
      </c>
      <c r="L504" s="15">
        <v>9531040.5500000007</v>
      </c>
      <c r="M504" s="16">
        <v>498673.35</v>
      </c>
      <c r="N504" s="10">
        <v>0</v>
      </c>
      <c r="O504" s="10">
        <v>0</v>
      </c>
      <c r="P504" s="10">
        <v>0</v>
      </c>
      <c r="Q504" s="17" t="s">
        <v>30</v>
      </c>
      <c r="R504" s="10">
        <v>0</v>
      </c>
      <c r="S504" s="18">
        <v>4702447.45</v>
      </c>
      <c r="T504" s="19">
        <v>4049832.33</v>
      </c>
      <c r="U504" s="20">
        <v>3.8676240902946684</v>
      </c>
      <c r="V504" s="20">
        <v>3.0699840771467057</v>
      </c>
      <c r="W504" s="20">
        <v>2.2585178484511008</v>
      </c>
      <c r="X504" s="21">
        <v>9768183.3099999987</v>
      </c>
      <c r="Y504" s="22">
        <v>735816.10999999195</v>
      </c>
      <c r="Z504" s="23">
        <v>0</v>
      </c>
      <c r="AA504" s="23">
        <v>0</v>
      </c>
      <c r="AB504" s="23">
        <v>0</v>
      </c>
      <c r="AC504" s="24" t="s">
        <v>30</v>
      </c>
      <c r="AD504" s="23">
        <v>0</v>
      </c>
      <c r="AE504" s="25">
        <v>4939590.2099999972</v>
      </c>
      <c r="AF504" s="26">
        <v>4286975.09</v>
      </c>
      <c r="AG504" s="27">
        <v>237142.76</v>
      </c>
    </row>
    <row r="505" spans="1:33" hidden="1">
      <c r="A505" s="10">
        <v>503</v>
      </c>
      <c r="B505" s="10">
        <v>8</v>
      </c>
      <c r="C505" s="11" t="s">
        <v>1257</v>
      </c>
      <c r="D505" s="12" t="s">
        <v>1258</v>
      </c>
      <c r="E505" s="11" t="s">
        <v>1259</v>
      </c>
      <c r="F505" s="11" t="s">
        <v>93</v>
      </c>
      <c r="G505" s="10" t="s">
        <v>1260</v>
      </c>
      <c r="H505" s="13" t="s">
        <v>199</v>
      </c>
      <c r="I505" s="14">
        <v>1.36</v>
      </c>
      <c r="J505" s="14">
        <v>1.1200000000000001</v>
      </c>
      <c r="K505" s="14">
        <v>0.74</v>
      </c>
      <c r="L505" s="15">
        <v>55961608.859999999</v>
      </c>
      <c r="M505" s="16">
        <v>10094143.58</v>
      </c>
      <c r="N505" s="10">
        <v>2</v>
      </c>
      <c r="O505" s="10">
        <v>0</v>
      </c>
      <c r="P505" s="10">
        <v>0</v>
      </c>
      <c r="Q505" s="17" t="s">
        <v>30</v>
      </c>
      <c r="R505" s="10">
        <v>2</v>
      </c>
      <c r="S505" s="18">
        <v>61164593.32</v>
      </c>
      <c r="T505" s="19">
        <v>-40832594.880000003</v>
      </c>
      <c r="U505" s="20">
        <v>1.4021141740734582</v>
      </c>
      <c r="V505" s="20">
        <v>1.1625401350108393</v>
      </c>
      <c r="W505" s="20">
        <v>0.77546558426014056</v>
      </c>
      <c r="X505" s="21">
        <v>62111878.850000024</v>
      </c>
      <c r="Y505" s="22">
        <v>16244413.570000052</v>
      </c>
      <c r="Z505" s="23">
        <v>2</v>
      </c>
      <c r="AA505" s="23">
        <v>0</v>
      </c>
      <c r="AB505" s="23">
        <v>0</v>
      </c>
      <c r="AC505" s="24" t="s">
        <v>30</v>
      </c>
      <c r="AD505" s="23">
        <v>2</v>
      </c>
      <c r="AE505" s="25">
        <v>67314863.310000002</v>
      </c>
      <c r="AF505" s="26">
        <v>-34682324.890000001</v>
      </c>
      <c r="AG505" s="27">
        <v>6150269.9899999993</v>
      </c>
    </row>
    <row r="506" spans="1:33" hidden="1">
      <c r="A506" s="10">
        <v>504</v>
      </c>
      <c r="B506" s="10">
        <v>8</v>
      </c>
      <c r="C506" s="11" t="s">
        <v>1257</v>
      </c>
      <c r="D506" s="12" t="s">
        <v>1261</v>
      </c>
      <c r="E506" s="11" t="s">
        <v>1262</v>
      </c>
      <c r="F506" s="11" t="s">
        <v>33</v>
      </c>
      <c r="G506" s="10" t="s">
        <v>616</v>
      </c>
      <c r="H506" s="13" t="s">
        <v>50</v>
      </c>
      <c r="I506" s="14">
        <v>2.83</v>
      </c>
      <c r="J506" s="14">
        <v>2.54</v>
      </c>
      <c r="K506" s="14">
        <v>2.2400000000000002</v>
      </c>
      <c r="L506" s="15">
        <v>27776495.719999999</v>
      </c>
      <c r="M506" s="16">
        <v>-1986628.64</v>
      </c>
      <c r="N506" s="10">
        <v>0</v>
      </c>
      <c r="O506" s="10">
        <v>1</v>
      </c>
      <c r="P506" s="10">
        <v>0</v>
      </c>
      <c r="Q506" s="17">
        <v>167.7</v>
      </c>
      <c r="R506" s="10">
        <v>1</v>
      </c>
      <c r="S506" s="18">
        <v>2002410.24</v>
      </c>
      <c r="T506" s="19">
        <v>18765607.489999998</v>
      </c>
      <c r="U506" s="20">
        <v>2.8726927432035763</v>
      </c>
      <c r="V506" s="20">
        <v>2.5844260021080014</v>
      </c>
      <c r="W506" s="20">
        <v>2.2789790639508447</v>
      </c>
      <c r="X506" s="21">
        <v>28422003.740000006</v>
      </c>
      <c r="Y506" s="22">
        <v>-1341120.6200000048</v>
      </c>
      <c r="Z506" s="23">
        <v>0</v>
      </c>
      <c r="AA506" s="23">
        <v>1</v>
      </c>
      <c r="AB506" s="23">
        <v>0</v>
      </c>
      <c r="AC506" s="24">
        <v>254.3</v>
      </c>
      <c r="AD506" s="23">
        <v>1</v>
      </c>
      <c r="AE506" s="25">
        <v>2647918.2599999905</v>
      </c>
      <c r="AF506" s="26">
        <v>19411115.510000002</v>
      </c>
      <c r="AG506" s="27">
        <v>645508.0199999999</v>
      </c>
    </row>
    <row r="507" spans="1:33" hidden="1">
      <c r="A507" s="10">
        <v>505</v>
      </c>
      <c r="B507" s="10">
        <v>8</v>
      </c>
      <c r="C507" s="11" t="s">
        <v>1257</v>
      </c>
      <c r="D507" s="12" t="s">
        <v>1263</v>
      </c>
      <c r="E507" s="11" t="s">
        <v>1264</v>
      </c>
      <c r="F507" s="11" t="s">
        <v>33</v>
      </c>
      <c r="G507" s="10" t="s">
        <v>879</v>
      </c>
      <c r="H507" s="13" t="s">
        <v>50</v>
      </c>
      <c r="I507" s="14">
        <v>1.71</v>
      </c>
      <c r="J507" s="14">
        <v>1.51</v>
      </c>
      <c r="K507" s="14">
        <v>1.1499999999999999</v>
      </c>
      <c r="L507" s="15">
        <v>16709345.279999999</v>
      </c>
      <c r="M507" s="16">
        <v>-7790723.7199999997</v>
      </c>
      <c r="N507" s="10">
        <v>0</v>
      </c>
      <c r="O507" s="10">
        <v>1</v>
      </c>
      <c r="P507" s="10">
        <v>0</v>
      </c>
      <c r="Q507" s="17">
        <v>25.7</v>
      </c>
      <c r="R507" s="10">
        <v>1</v>
      </c>
      <c r="S507" s="18">
        <v>-3409793.22</v>
      </c>
      <c r="T507" s="19">
        <v>3578705.1</v>
      </c>
      <c r="U507" s="20">
        <v>1.7390232419241274</v>
      </c>
      <c r="V507" s="20">
        <v>1.5411615323297911</v>
      </c>
      <c r="W507" s="20">
        <v>1.1827326981027333</v>
      </c>
      <c r="X507" s="21">
        <v>17443849.050000004</v>
      </c>
      <c r="Y507" s="22">
        <v>-7056219.9499999881</v>
      </c>
      <c r="Z507" s="23">
        <v>0</v>
      </c>
      <c r="AA507" s="23">
        <v>1</v>
      </c>
      <c r="AB507" s="23">
        <v>0</v>
      </c>
      <c r="AC507" s="24">
        <v>29.6</v>
      </c>
      <c r="AD507" s="23">
        <v>1</v>
      </c>
      <c r="AE507" s="25">
        <v>-2675289.450000003</v>
      </c>
      <c r="AF507" s="26">
        <v>4313208.870000001</v>
      </c>
      <c r="AG507" s="27">
        <v>734503.77</v>
      </c>
    </row>
    <row r="508" spans="1:33" hidden="1">
      <c r="A508" s="10">
        <v>506</v>
      </c>
      <c r="B508" s="10">
        <v>8</v>
      </c>
      <c r="C508" s="11" t="s">
        <v>1257</v>
      </c>
      <c r="D508" s="12" t="s">
        <v>1265</v>
      </c>
      <c r="E508" s="11" t="s">
        <v>1266</v>
      </c>
      <c r="F508" s="11" t="s">
        <v>33</v>
      </c>
      <c r="G508" s="10" t="s">
        <v>1047</v>
      </c>
      <c r="H508" s="13" t="s">
        <v>35</v>
      </c>
      <c r="I508" s="14">
        <v>2.2599999999999998</v>
      </c>
      <c r="J508" s="14">
        <v>2.02</v>
      </c>
      <c r="K508" s="14">
        <v>1.19</v>
      </c>
      <c r="L508" s="15">
        <v>46088926.609999999</v>
      </c>
      <c r="M508" s="16">
        <v>-5409441.0199999996</v>
      </c>
      <c r="N508" s="10">
        <v>0</v>
      </c>
      <c r="O508" s="10">
        <v>1</v>
      </c>
      <c r="P508" s="10">
        <v>0</v>
      </c>
      <c r="Q508" s="17">
        <v>102.2</v>
      </c>
      <c r="R508" s="10">
        <v>1</v>
      </c>
      <c r="S508" s="18">
        <v>4887063.66</v>
      </c>
      <c r="T508" s="19">
        <v>6490629.6900000004</v>
      </c>
      <c r="U508" s="20">
        <v>2.3116212920718935</v>
      </c>
      <c r="V508" s="20">
        <v>2.0738491882184071</v>
      </c>
      <c r="W508" s="20">
        <v>1.2404388891601497</v>
      </c>
      <c r="X508" s="21">
        <v>48022911.500000007</v>
      </c>
      <c r="Y508" s="22">
        <v>-3475456.130000025</v>
      </c>
      <c r="Z508" s="23">
        <v>0</v>
      </c>
      <c r="AA508" s="23">
        <v>1</v>
      </c>
      <c r="AB508" s="23">
        <v>0</v>
      </c>
      <c r="AC508" s="24">
        <v>165.8</v>
      </c>
      <c r="AD508" s="23">
        <v>1</v>
      </c>
      <c r="AE508" s="25">
        <v>6821048.5499999821</v>
      </c>
      <c r="AF508" s="26">
        <v>8424614.5799999982</v>
      </c>
      <c r="AG508" s="27">
        <v>1933984.89</v>
      </c>
    </row>
    <row r="509" spans="1:33" hidden="1">
      <c r="A509" s="10">
        <v>507</v>
      </c>
      <c r="B509" s="10">
        <v>8</v>
      </c>
      <c r="C509" s="11" t="s">
        <v>1257</v>
      </c>
      <c r="D509" s="12" t="s">
        <v>1267</v>
      </c>
      <c r="E509" s="11" t="s">
        <v>1268</v>
      </c>
      <c r="F509" s="11" t="s">
        <v>33</v>
      </c>
      <c r="G509" s="10" t="s">
        <v>460</v>
      </c>
      <c r="H509" s="13" t="s">
        <v>50</v>
      </c>
      <c r="I509" s="14">
        <v>4.03</v>
      </c>
      <c r="J509" s="14">
        <v>3.69</v>
      </c>
      <c r="K509" s="14">
        <v>2.59</v>
      </c>
      <c r="L509" s="15">
        <v>35382241.719999999</v>
      </c>
      <c r="M509" s="16">
        <v>5217023.5599999996</v>
      </c>
      <c r="N509" s="10">
        <v>0</v>
      </c>
      <c r="O509" s="10">
        <v>0</v>
      </c>
      <c r="P509" s="10">
        <v>0</v>
      </c>
      <c r="Q509" s="17" t="s">
        <v>30</v>
      </c>
      <c r="R509" s="10">
        <v>0</v>
      </c>
      <c r="S509" s="18">
        <v>10174371.720000001</v>
      </c>
      <c r="T509" s="19">
        <v>18588090.920000002</v>
      </c>
      <c r="U509" s="20">
        <v>4.0788171227107126</v>
      </c>
      <c r="V509" s="20">
        <v>3.7356150593702226</v>
      </c>
      <c r="W509" s="20">
        <v>2.6420808518878887</v>
      </c>
      <c r="X509" s="21">
        <v>35942521.620000005</v>
      </c>
      <c r="Y509" s="22">
        <v>5777303.4600000083</v>
      </c>
      <c r="Z509" s="23">
        <v>0</v>
      </c>
      <c r="AA509" s="23">
        <v>0</v>
      </c>
      <c r="AB509" s="23">
        <v>0</v>
      </c>
      <c r="AC509" s="24" t="s">
        <v>30</v>
      </c>
      <c r="AD509" s="23">
        <v>0</v>
      </c>
      <c r="AE509" s="25">
        <v>10734651.620000005</v>
      </c>
      <c r="AF509" s="26">
        <v>19148370.82</v>
      </c>
      <c r="AG509" s="27">
        <v>560279.90000000014</v>
      </c>
    </row>
    <row r="510" spans="1:33" hidden="1">
      <c r="A510" s="10">
        <v>508</v>
      </c>
      <c r="B510" s="10">
        <v>8</v>
      </c>
      <c r="C510" s="11" t="s">
        <v>1257</v>
      </c>
      <c r="D510" s="12" t="s">
        <v>1269</v>
      </c>
      <c r="E510" s="11" t="s">
        <v>1270</v>
      </c>
      <c r="F510" s="11" t="s">
        <v>33</v>
      </c>
      <c r="G510" s="10" t="s">
        <v>322</v>
      </c>
      <c r="H510" s="13" t="s">
        <v>50</v>
      </c>
      <c r="I510" s="14">
        <v>2.5</v>
      </c>
      <c r="J510" s="14">
        <v>2.06</v>
      </c>
      <c r="K510" s="14">
        <v>1.82</v>
      </c>
      <c r="L510" s="15">
        <v>22084568.48</v>
      </c>
      <c r="M510" s="16">
        <v>3991020.15</v>
      </c>
      <c r="N510" s="10">
        <v>0</v>
      </c>
      <c r="O510" s="10">
        <v>0</v>
      </c>
      <c r="P510" s="10">
        <v>0</v>
      </c>
      <c r="Q510" s="17" t="s">
        <v>30</v>
      </c>
      <c r="R510" s="10">
        <v>0</v>
      </c>
      <c r="S510" s="18">
        <v>7329957.1200000001</v>
      </c>
      <c r="T510" s="19">
        <v>12037390.91</v>
      </c>
      <c r="U510" s="20">
        <v>2.5513551185208843</v>
      </c>
      <c r="V510" s="20">
        <v>2.1143669982441562</v>
      </c>
      <c r="W510" s="20">
        <v>1.8692467112687392</v>
      </c>
      <c r="X510" s="21">
        <v>22850825.740000002</v>
      </c>
      <c r="Y510" s="22">
        <v>4757277.4099999964</v>
      </c>
      <c r="Z510" s="23">
        <v>0</v>
      </c>
      <c r="AA510" s="23">
        <v>0</v>
      </c>
      <c r="AB510" s="23">
        <v>0</v>
      </c>
      <c r="AC510" s="24" t="s">
        <v>30</v>
      </c>
      <c r="AD510" s="23">
        <v>0</v>
      </c>
      <c r="AE510" s="25">
        <v>8096214.3800000101</v>
      </c>
      <c r="AF510" s="26">
        <v>12803648.17</v>
      </c>
      <c r="AG510" s="27">
        <v>766257.25999999989</v>
      </c>
    </row>
    <row r="511" spans="1:33" hidden="1">
      <c r="A511" s="10">
        <v>509</v>
      </c>
      <c r="B511" s="10">
        <v>8</v>
      </c>
      <c r="C511" s="11" t="s">
        <v>1257</v>
      </c>
      <c r="D511" s="12" t="s">
        <v>1271</v>
      </c>
      <c r="E511" s="11" t="s">
        <v>1272</v>
      </c>
      <c r="F511" s="11" t="s">
        <v>33</v>
      </c>
      <c r="G511" s="10" t="s">
        <v>460</v>
      </c>
      <c r="H511" s="13" t="s">
        <v>50</v>
      </c>
      <c r="I511" s="14">
        <v>1.61</v>
      </c>
      <c r="J511" s="14">
        <v>1.42</v>
      </c>
      <c r="K511" s="14">
        <v>1.1599999999999999</v>
      </c>
      <c r="L511" s="15">
        <v>13030809.810000001</v>
      </c>
      <c r="M511" s="16">
        <v>959820.94</v>
      </c>
      <c r="N511" s="10">
        <v>0</v>
      </c>
      <c r="O511" s="10">
        <v>0</v>
      </c>
      <c r="P511" s="10">
        <v>0</v>
      </c>
      <c r="Q511" s="17" t="s">
        <v>30</v>
      </c>
      <c r="R511" s="10">
        <v>0</v>
      </c>
      <c r="S511" s="18">
        <v>2878552.55</v>
      </c>
      <c r="T511" s="19">
        <v>3426850.31</v>
      </c>
      <c r="U511" s="20">
        <v>1.6301779731994419</v>
      </c>
      <c r="V511" s="20">
        <v>1.4425084572738944</v>
      </c>
      <c r="W511" s="20">
        <v>1.1838389199203041</v>
      </c>
      <c r="X511" s="21">
        <v>13559033.699999999</v>
      </c>
      <c r="Y511" s="22">
        <v>1488044.8299999982</v>
      </c>
      <c r="Z511" s="23">
        <v>0</v>
      </c>
      <c r="AA511" s="23">
        <v>0</v>
      </c>
      <c r="AB511" s="23">
        <v>0</v>
      </c>
      <c r="AC511" s="24" t="s">
        <v>30</v>
      </c>
      <c r="AD511" s="23">
        <v>0</v>
      </c>
      <c r="AE511" s="25">
        <v>3406776.4400000125</v>
      </c>
      <c r="AF511" s="26">
        <v>3955074.200000003</v>
      </c>
      <c r="AG511" s="27">
        <v>528223.89</v>
      </c>
    </row>
    <row r="512" spans="1:33" hidden="1">
      <c r="A512" s="10">
        <v>510</v>
      </c>
      <c r="B512" s="10">
        <v>8</v>
      </c>
      <c r="C512" s="11" t="s">
        <v>1257</v>
      </c>
      <c r="D512" s="12" t="s">
        <v>1273</v>
      </c>
      <c r="E512" s="11" t="s">
        <v>1274</v>
      </c>
      <c r="F512" s="11" t="s">
        <v>33</v>
      </c>
      <c r="G512" s="10" t="s">
        <v>755</v>
      </c>
      <c r="H512" s="13" t="s">
        <v>85</v>
      </c>
      <c r="I512" s="14">
        <v>1.56</v>
      </c>
      <c r="J512" s="14">
        <v>1.48</v>
      </c>
      <c r="K512" s="14">
        <v>1.35</v>
      </c>
      <c r="L512" s="15">
        <v>7884113.5800000001</v>
      </c>
      <c r="M512" s="16">
        <v>82845.02</v>
      </c>
      <c r="N512" s="10">
        <v>0</v>
      </c>
      <c r="O512" s="10">
        <v>0</v>
      </c>
      <c r="P512" s="10">
        <v>0</v>
      </c>
      <c r="Q512" s="17" t="s">
        <v>30</v>
      </c>
      <c r="R512" s="10">
        <v>0</v>
      </c>
      <c r="S512" s="18">
        <v>784500.52</v>
      </c>
      <c r="T512" s="19">
        <v>4837893.0999999996</v>
      </c>
      <c r="U512" s="20">
        <v>1.5824647199611865</v>
      </c>
      <c r="V512" s="20">
        <v>1.4982592077619621</v>
      </c>
      <c r="W512" s="20">
        <v>1.3652246359900935</v>
      </c>
      <c r="X512" s="21">
        <v>8167534.8600000031</v>
      </c>
      <c r="Y512" s="22">
        <v>366266.29999999702</v>
      </c>
      <c r="Z512" s="23">
        <v>0</v>
      </c>
      <c r="AA512" s="23">
        <v>0</v>
      </c>
      <c r="AB512" s="23">
        <v>0</v>
      </c>
      <c r="AC512" s="24" t="s">
        <v>30</v>
      </c>
      <c r="AD512" s="23">
        <v>0</v>
      </c>
      <c r="AE512" s="25">
        <v>1067921.8000000045</v>
      </c>
      <c r="AF512" s="26">
        <v>5121314.3800000027</v>
      </c>
      <c r="AG512" s="27">
        <v>283421.28000000003</v>
      </c>
    </row>
    <row r="513" spans="1:33" hidden="1">
      <c r="A513" s="10">
        <v>511</v>
      </c>
      <c r="B513" s="10">
        <v>8</v>
      </c>
      <c r="C513" s="11" t="s">
        <v>1275</v>
      </c>
      <c r="D513" s="12" t="s">
        <v>1276</v>
      </c>
      <c r="E513" s="11" t="s">
        <v>1277</v>
      </c>
      <c r="F513" s="11" t="s">
        <v>93</v>
      </c>
      <c r="G513" s="10" t="s">
        <v>1278</v>
      </c>
      <c r="H513" s="13" t="s">
        <v>160</v>
      </c>
      <c r="I513" s="14">
        <v>1.31</v>
      </c>
      <c r="J513" s="14">
        <v>1.19</v>
      </c>
      <c r="K513" s="14">
        <v>0.48</v>
      </c>
      <c r="L513" s="15">
        <v>96140071.930000007</v>
      </c>
      <c r="M513" s="16">
        <v>62378446.700000003</v>
      </c>
      <c r="N513" s="10">
        <v>2</v>
      </c>
      <c r="O513" s="10">
        <v>0</v>
      </c>
      <c r="P513" s="10">
        <v>0</v>
      </c>
      <c r="Q513" s="17" t="s">
        <v>30</v>
      </c>
      <c r="R513" s="10">
        <v>2</v>
      </c>
      <c r="S513" s="18">
        <v>40720785.219999999</v>
      </c>
      <c r="T513" s="19">
        <v>-164631842.47999999</v>
      </c>
      <c r="U513" s="20">
        <v>1.3555108577970751</v>
      </c>
      <c r="V513" s="20">
        <v>1.2370265947027064</v>
      </c>
      <c r="W513" s="20">
        <v>0.52416197087805161</v>
      </c>
      <c r="X513" s="21">
        <v>111514249.24000001</v>
      </c>
      <c r="Y513" s="22">
        <v>77752624.00999999</v>
      </c>
      <c r="Z513" s="23">
        <v>2</v>
      </c>
      <c r="AA513" s="23">
        <v>0</v>
      </c>
      <c r="AB513" s="23">
        <v>0</v>
      </c>
      <c r="AC513" s="24" t="s">
        <v>30</v>
      </c>
      <c r="AD513" s="23">
        <v>2</v>
      </c>
      <c r="AE513" s="25">
        <v>56094962.529999971</v>
      </c>
      <c r="AF513" s="26">
        <v>-149257665.17000002</v>
      </c>
      <c r="AG513" s="27">
        <v>15374177.310000001</v>
      </c>
    </row>
    <row r="514" spans="1:33" hidden="1">
      <c r="A514" s="10">
        <v>512</v>
      </c>
      <c r="B514" s="10">
        <v>8</v>
      </c>
      <c r="C514" s="11" t="s">
        <v>1275</v>
      </c>
      <c r="D514" s="12" t="s">
        <v>1279</v>
      </c>
      <c r="E514" s="11" t="s">
        <v>1280</v>
      </c>
      <c r="F514" s="11" t="s">
        <v>33</v>
      </c>
      <c r="G514" s="10" t="s">
        <v>289</v>
      </c>
      <c r="H514" s="13" t="s">
        <v>42</v>
      </c>
      <c r="I514" s="14">
        <v>3.95</v>
      </c>
      <c r="J514" s="14">
        <v>3.61</v>
      </c>
      <c r="K514" s="14">
        <v>2.17</v>
      </c>
      <c r="L514" s="15">
        <v>20196125.399999999</v>
      </c>
      <c r="M514" s="16">
        <v>13033385.65</v>
      </c>
      <c r="N514" s="10">
        <v>0</v>
      </c>
      <c r="O514" s="10">
        <v>0</v>
      </c>
      <c r="P514" s="10">
        <v>0</v>
      </c>
      <c r="Q514" s="17" t="s">
        <v>30</v>
      </c>
      <c r="R514" s="10">
        <v>0</v>
      </c>
      <c r="S514" s="18">
        <v>16003511.289999999</v>
      </c>
      <c r="T514" s="19">
        <v>7946347.0499999998</v>
      </c>
      <c r="U514" s="20">
        <v>4.0286328005450764</v>
      </c>
      <c r="V514" s="20">
        <v>3.6893775915646252</v>
      </c>
      <c r="W514" s="20">
        <v>2.2414689420306382</v>
      </c>
      <c r="X514" s="21">
        <v>20707387.869999997</v>
      </c>
      <c r="Y514" s="22">
        <v>13544648.11999999</v>
      </c>
      <c r="Z514" s="23">
        <v>0</v>
      </c>
      <c r="AA514" s="23">
        <v>0</v>
      </c>
      <c r="AB514" s="23">
        <v>0</v>
      </c>
      <c r="AC514" s="24" t="s">
        <v>30</v>
      </c>
      <c r="AD514" s="23">
        <v>0</v>
      </c>
      <c r="AE514" s="25">
        <v>16514773.760000005</v>
      </c>
      <c r="AF514" s="26">
        <v>8457609.5200000014</v>
      </c>
      <c r="AG514" s="27">
        <v>511262.47</v>
      </c>
    </row>
    <row r="515" spans="1:33" hidden="1">
      <c r="A515" s="10">
        <v>513</v>
      </c>
      <c r="B515" s="10">
        <v>8</v>
      </c>
      <c r="C515" s="11" t="s">
        <v>1275</v>
      </c>
      <c r="D515" s="12" t="s">
        <v>1281</v>
      </c>
      <c r="E515" s="11" t="s">
        <v>1282</v>
      </c>
      <c r="F515" s="11" t="s">
        <v>33</v>
      </c>
      <c r="G515" s="10" t="s">
        <v>49</v>
      </c>
      <c r="H515" s="13" t="s">
        <v>50</v>
      </c>
      <c r="I515" s="14">
        <v>4.62</v>
      </c>
      <c r="J515" s="14">
        <v>3.79</v>
      </c>
      <c r="K515" s="14">
        <v>3.02</v>
      </c>
      <c r="L515" s="15">
        <v>40021209.359999999</v>
      </c>
      <c r="M515" s="16">
        <v>-4769736.5999999996</v>
      </c>
      <c r="N515" s="10">
        <v>0</v>
      </c>
      <c r="O515" s="10">
        <v>1</v>
      </c>
      <c r="P515" s="10">
        <v>0</v>
      </c>
      <c r="Q515" s="17">
        <v>100.6</v>
      </c>
      <c r="R515" s="10">
        <v>1</v>
      </c>
      <c r="S515" s="18">
        <v>-566717.71</v>
      </c>
      <c r="T515" s="19">
        <v>22350614.309999999</v>
      </c>
      <c r="U515" s="20">
        <v>4.6975739821815257</v>
      </c>
      <c r="V515" s="20">
        <v>3.8689723274797827</v>
      </c>
      <c r="W515" s="20">
        <v>3.100925137304873</v>
      </c>
      <c r="X515" s="21">
        <v>40922168.149999999</v>
      </c>
      <c r="Y515" s="22">
        <v>-3868777.8100000024</v>
      </c>
      <c r="Z515" s="23">
        <v>0</v>
      </c>
      <c r="AA515" s="23">
        <v>1</v>
      </c>
      <c r="AB515" s="23">
        <v>0</v>
      </c>
      <c r="AC515" s="24">
        <v>126.9</v>
      </c>
      <c r="AD515" s="23">
        <v>1</v>
      </c>
      <c r="AE515" s="25">
        <v>334241.08000001311</v>
      </c>
      <c r="AF515" s="26">
        <v>23251573.100000001</v>
      </c>
      <c r="AG515" s="27">
        <v>900958.7899999998</v>
      </c>
    </row>
    <row r="516" spans="1:33" hidden="1">
      <c r="A516" s="10">
        <v>514</v>
      </c>
      <c r="B516" s="10">
        <v>8</v>
      </c>
      <c r="C516" s="11" t="s">
        <v>1275</v>
      </c>
      <c r="D516" s="12" t="s">
        <v>1283</v>
      </c>
      <c r="E516" s="11" t="s">
        <v>1284</v>
      </c>
      <c r="F516" s="11" t="s">
        <v>33</v>
      </c>
      <c r="G516" s="10" t="s">
        <v>465</v>
      </c>
      <c r="H516" s="13" t="s">
        <v>50</v>
      </c>
      <c r="I516" s="14">
        <v>1.67</v>
      </c>
      <c r="J516" s="14">
        <v>1.51</v>
      </c>
      <c r="K516" s="14">
        <v>1.28</v>
      </c>
      <c r="L516" s="15">
        <v>19413024.43</v>
      </c>
      <c r="M516" s="16">
        <v>5791688.9400000004</v>
      </c>
      <c r="N516" s="10">
        <v>0</v>
      </c>
      <c r="O516" s="10">
        <v>0</v>
      </c>
      <c r="P516" s="10">
        <v>0</v>
      </c>
      <c r="Q516" s="17" t="s">
        <v>30</v>
      </c>
      <c r="R516" s="10">
        <v>0</v>
      </c>
      <c r="S516" s="18">
        <v>6063865.5599999996</v>
      </c>
      <c r="T516" s="19">
        <v>8102455.0300000003</v>
      </c>
      <c r="U516" s="20">
        <v>1.6970127688214061</v>
      </c>
      <c r="V516" s="20">
        <v>1.536617269609273</v>
      </c>
      <c r="W516" s="20">
        <v>1.3083618864902344</v>
      </c>
      <c r="X516" s="21">
        <v>20284557.820000004</v>
      </c>
      <c r="Y516" s="22">
        <v>6663222.3299999982</v>
      </c>
      <c r="Z516" s="23">
        <v>0</v>
      </c>
      <c r="AA516" s="23">
        <v>0</v>
      </c>
      <c r="AB516" s="23">
        <v>0</v>
      </c>
      <c r="AC516" s="24" t="s">
        <v>30</v>
      </c>
      <c r="AD516" s="23">
        <v>0</v>
      </c>
      <c r="AE516" s="25">
        <v>6935398.9499999881</v>
      </c>
      <c r="AF516" s="26">
        <v>8973988.4200000055</v>
      </c>
      <c r="AG516" s="27">
        <v>871533.39000000013</v>
      </c>
    </row>
    <row r="517" spans="1:33" hidden="1">
      <c r="A517" s="10">
        <v>515</v>
      </c>
      <c r="B517" s="10">
        <v>8</v>
      </c>
      <c r="C517" s="11" t="s">
        <v>1275</v>
      </c>
      <c r="D517" s="12" t="s">
        <v>1285</v>
      </c>
      <c r="E517" s="11" t="s">
        <v>1286</v>
      </c>
      <c r="F517" s="11" t="s">
        <v>33</v>
      </c>
      <c r="G517" s="10" t="s">
        <v>518</v>
      </c>
      <c r="H517" s="13" t="s">
        <v>85</v>
      </c>
      <c r="I517" s="14">
        <v>2.59</v>
      </c>
      <c r="J517" s="14">
        <v>2.23</v>
      </c>
      <c r="K517" s="14">
        <v>1.85</v>
      </c>
      <c r="L517" s="15">
        <v>9888138.3900000006</v>
      </c>
      <c r="M517" s="16">
        <v>8620006.9900000002</v>
      </c>
      <c r="N517" s="10">
        <v>0</v>
      </c>
      <c r="O517" s="10">
        <v>0</v>
      </c>
      <c r="P517" s="10">
        <v>0</v>
      </c>
      <c r="Q517" s="17" t="s">
        <v>30</v>
      </c>
      <c r="R517" s="10">
        <v>0</v>
      </c>
      <c r="S517" s="18">
        <v>9715467.0700000003</v>
      </c>
      <c r="T517" s="19">
        <v>5319547.5199999996</v>
      </c>
      <c r="U517" s="20">
        <v>2.6192395311578496</v>
      </c>
      <c r="V517" s="20">
        <v>2.2637767183598805</v>
      </c>
      <c r="W517" s="20">
        <v>1.8867302502326033</v>
      </c>
      <c r="X517" s="21">
        <v>10099043.290000001</v>
      </c>
      <c r="Y517" s="22">
        <v>8830911.8900000006</v>
      </c>
      <c r="Z517" s="23">
        <v>0</v>
      </c>
      <c r="AA517" s="23">
        <v>0</v>
      </c>
      <c r="AB517" s="23">
        <v>0</v>
      </c>
      <c r="AC517" s="24" t="s">
        <v>30</v>
      </c>
      <c r="AD517" s="23">
        <v>0</v>
      </c>
      <c r="AE517" s="25">
        <v>9926371.9699999988</v>
      </c>
      <c r="AF517" s="26">
        <v>5530452.4199999999</v>
      </c>
      <c r="AG517" s="27">
        <v>210904.9</v>
      </c>
    </row>
    <row r="518" spans="1:33" hidden="1">
      <c r="A518" s="10">
        <v>516</v>
      </c>
      <c r="B518" s="10">
        <v>8</v>
      </c>
      <c r="C518" s="11" t="s">
        <v>1275</v>
      </c>
      <c r="D518" s="12" t="s">
        <v>1287</v>
      </c>
      <c r="E518" s="11" t="s">
        <v>1288</v>
      </c>
      <c r="F518" s="11" t="s">
        <v>33</v>
      </c>
      <c r="G518" s="10" t="s">
        <v>69</v>
      </c>
      <c r="H518" s="13" t="s">
        <v>42</v>
      </c>
      <c r="I518" s="14">
        <v>2.92</v>
      </c>
      <c r="J518" s="14">
        <v>2.63</v>
      </c>
      <c r="K518" s="14">
        <v>2.2400000000000002</v>
      </c>
      <c r="L518" s="15">
        <v>14237992.41</v>
      </c>
      <c r="M518" s="16">
        <v>8166476.3399999999</v>
      </c>
      <c r="N518" s="10">
        <v>0</v>
      </c>
      <c r="O518" s="10">
        <v>0</v>
      </c>
      <c r="P518" s="10">
        <v>0</v>
      </c>
      <c r="Q518" s="17" t="s">
        <v>30</v>
      </c>
      <c r="R518" s="10">
        <v>0</v>
      </c>
      <c r="S518" s="18">
        <v>9923135.9800000004</v>
      </c>
      <c r="T518" s="19">
        <v>9213834.8699999992</v>
      </c>
      <c r="U518" s="20">
        <v>2.9935823623924303</v>
      </c>
      <c r="V518" s="20">
        <v>2.7042367232843145</v>
      </c>
      <c r="W518" s="20">
        <v>2.3159087537321628</v>
      </c>
      <c r="X518" s="21">
        <v>14780082.519999998</v>
      </c>
      <c r="Y518" s="22">
        <v>8708566.450000003</v>
      </c>
      <c r="Z518" s="23">
        <v>0</v>
      </c>
      <c r="AA518" s="23">
        <v>0</v>
      </c>
      <c r="AB518" s="23">
        <v>0</v>
      </c>
      <c r="AC518" s="24" t="s">
        <v>30</v>
      </c>
      <c r="AD518" s="23">
        <v>0</v>
      </c>
      <c r="AE518" s="25">
        <v>10465226.089999989</v>
      </c>
      <c r="AF518" s="26">
        <v>9755924.9799999986</v>
      </c>
      <c r="AG518" s="27">
        <v>542090.1100000001</v>
      </c>
    </row>
    <row r="519" spans="1:33" hidden="1">
      <c r="A519" s="10">
        <v>517</v>
      </c>
      <c r="B519" s="10">
        <v>8</v>
      </c>
      <c r="C519" s="11" t="s">
        <v>1275</v>
      </c>
      <c r="D519" s="12" t="s">
        <v>1289</v>
      </c>
      <c r="E519" s="11" t="s">
        <v>1290</v>
      </c>
      <c r="F519" s="11" t="s">
        <v>33</v>
      </c>
      <c r="G519" s="10" t="s">
        <v>1291</v>
      </c>
      <c r="H519" s="13" t="s">
        <v>42</v>
      </c>
      <c r="I519" s="14">
        <v>4.79</v>
      </c>
      <c r="J519" s="14">
        <v>4.09</v>
      </c>
      <c r="K519" s="14">
        <v>3.29</v>
      </c>
      <c r="L519" s="15">
        <v>18308014.129999999</v>
      </c>
      <c r="M519" s="16">
        <v>457906.2</v>
      </c>
      <c r="N519" s="10">
        <v>0</v>
      </c>
      <c r="O519" s="10">
        <v>0</v>
      </c>
      <c r="P519" s="10">
        <v>0</v>
      </c>
      <c r="Q519" s="17" t="s">
        <v>30</v>
      </c>
      <c r="R519" s="10">
        <v>0</v>
      </c>
      <c r="S519" s="18">
        <v>3313354.4</v>
      </c>
      <c r="T519" s="19">
        <v>11071187.800000001</v>
      </c>
      <c r="U519" s="20">
        <v>4.8917942056799655</v>
      </c>
      <c r="V519" s="20">
        <v>4.1855118331938668</v>
      </c>
      <c r="W519" s="20">
        <v>3.3927975839861539</v>
      </c>
      <c r="X519" s="21">
        <v>18788727.32</v>
      </c>
      <c r="Y519" s="22">
        <v>938619.38650000095</v>
      </c>
      <c r="Z519" s="23">
        <v>0</v>
      </c>
      <c r="AA519" s="23">
        <v>0</v>
      </c>
      <c r="AB519" s="23">
        <v>0</v>
      </c>
      <c r="AC519" s="24" t="s">
        <v>30</v>
      </c>
      <c r="AD519" s="23">
        <v>0</v>
      </c>
      <c r="AE519" s="25">
        <v>3794067.5865000039</v>
      </c>
      <c r="AF519" s="26">
        <v>11551900.989999998</v>
      </c>
      <c r="AG519" s="27">
        <v>480713.19</v>
      </c>
    </row>
    <row r="520" spans="1:33" hidden="1">
      <c r="A520" s="10">
        <v>518</v>
      </c>
      <c r="B520" s="10">
        <v>8</v>
      </c>
      <c r="C520" s="11" t="s">
        <v>1275</v>
      </c>
      <c r="D520" s="12" t="s">
        <v>1292</v>
      </c>
      <c r="E520" s="11" t="s">
        <v>1293</v>
      </c>
      <c r="F520" s="11" t="s">
        <v>33</v>
      </c>
      <c r="G520" s="10" t="s">
        <v>959</v>
      </c>
      <c r="H520" s="13" t="s">
        <v>35</v>
      </c>
      <c r="I520" s="14">
        <v>0.93</v>
      </c>
      <c r="J520" s="14">
        <v>0.68</v>
      </c>
      <c r="K520" s="14">
        <v>0.46</v>
      </c>
      <c r="L520" s="15">
        <v>-4023770.44</v>
      </c>
      <c r="M520" s="16">
        <v>-7889214.0099999998</v>
      </c>
      <c r="N520" s="10">
        <v>3</v>
      </c>
      <c r="O520" s="10">
        <v>2</v>
      </c>
      <c r="P520" s="10">
        <v>2</v>
      </c>
      <c r="Q520" s="17" t="s">
        <v>30</v>
      </c>
      <c r="R520" s="10">
        <v>7</v>
      </c>
      <c r="S520" s="18">
        <v>4345699.1500000004</v>
      </c>
      <c r="T520" s="19">
        <v>-29378803.609999999</v>
      </c>
      <c r="U520" s="20">
        <v>0.96255001262704831</v>
      </c>
      <c r="V520" s="20">
        <v>0.71642874655274624</v>
      </c>
      <c r="W520" s="20">
        <v>0.50046409885670173</v>
      </c>
      <c r="X520" s="21">
        <v>-2054911.5300000012</v>
      </c>
      <c r="Y520" s="22">
        <v>-5920355.0999999642</v>
      </c>
      <c r="Z520" s="23">
        <v>3</v>
      </c>
      <c r="AA520" s="23">
        <v>2</v>
      </c>
      <c r="AB520" s="23">
        <v>2</v>
      </c>
      <c r="AC520" s="24" t="s">
        <v>30</v>
      </c>
      <c r="AD520" s="23">
        <v>7</v>
      </c>
      <c r="AE520" s="25">
        <v>6314558.0600000322</v>
      </c>
      <c r="AF520" s="26">
        <v>-27409944.699999996</v>
      </c>
      <c r="AG520" s="27">
        <v>1968858.9099999997</v>
      </c>
    </row>
    <row r="521" spans="1:33" hidden="1">
      <c r="A521" s="10">
        <v>519</v>
      </c>
      <c r="B521" s="10">
        <v>8</v>
      </c>
      <c r="C521" s="11" t="s">
        <v>1275</v>
      </c>
      <c r="D521" s="12" t="s">
        <v>1294</v>
      </c>
      <c r="E521" s="11" t="s">
        <v>1295</v>
      </c>
      <c r="F521" s="11" t="s">
        <v>33</v>
      </c>
      <c r="G521" s="10" t="s">
        <v>718</v>
      </c>
      <c r="H521" s="13" t="s">
        <v>42</v>
      </c>
      <c r="I521" s="14">
        <v>1.37</v>
      </c>
      <c r="J521" s="14">
        <v>1.06</v>
      </c>
      <c r="K521" s="14">
        <v>0.83</v>
      </c>
      <c r="L521" s="15">
        <v>4231264.54</v>
      </c>
      <c r="M521" s="16">
        <v>579207.75</v>
      </c>
      <c r="N521" s="10">
        <v>1</v>
      </c>
      <c r="O521" s="10">
        <v>0</v>
      </c>
      <c r="P521" s="10">
        <v>0</v>
      </c>
      <c r="Q521" s="17" t="s">
        <v>30</v>
      </c>
      <c r="R521" s="10">
        <v>1</v>
      </c>
      <c r="S521" s="18">
        <v>3993742</v>
      </c>
      <c r="T521" s="19">
        <v>-1967239</v>
      </c>
      <c r="U521" s="20">
        <v>1.4156573811914199</v>
      </c>
      <c r="V521" s="20">
        <v>1.1070602345410898</v>
      </c>
      <c r="W521" s="20">
        <v>0.87532357181077547</v>
      </c>
      <c r="X521" s="21">
        <v>4768263.0699999984</v>
      </c>
      <c r="Y521" s="22">
        <v>1116206.2800000012</v>
      </c>
      <c r="Z521" s="23">
        <v>1</v>
      </c>
      <c r="AA521" s="23">
        <v>0</v>
      </c>
      <c r="AB521" s="23">
        <v>0</v>
      </c>
      <c r="AC521" s="24" t="s">
        <v>30</v>
      </c>
      <c r="AD521" s="23">
        <v>1</v>
      </c>
      <c r="AE521" s="25">
        <v>4530740.5300000012</v>
      </c>
      <c r="AF521" s="26">
        <v>-1430240.4700000007</v>
      </c>
      <c r="AG521" s="27">
        <v>536998.53</v>
      </c>
    </row>
    <row r="522" spans="1:33" hidden="1">
      <c r="A522" s="10">
        <v>520</v>
      </c>
      <c r="B522" s="10">
        <v>8</v>
      </c>
      <c r="C522" s="11" t="s">
        <v>1275</v>
      </c>
      <c r="D522" s="12" t="s">
        <v>1296</v>
      </c>
      <c r="E522" s="11" t="s">
        <v>1297</v>
      </c>
      <c r="F522" s="11" t="s">
        <v>33</v>
      </c>
      <c r="G522" s="10" t="s">
        <v>41</v>
      </c>
      <c r="H522" s="13" t="s">
        <v>42</v>
      </c>
      <c r="I522" s="14">
        <v>1.51</v>
      </c>
      <c r="J522" s="14">
        <v>1.32</v>
      </c>
      <c r="K522" s="14">
        <v>0.78</v>
      </c>
      <c r="L522" s="15">
        <v>7357770.5800000001</v>
      </c>
      <c r="M522" s="16">
        <v>-840652.92</v>
      </c>
      <c r="N522" s="10">
        <v>1</v>
      </c>
      <c r="O522" s="10">
        <v>1</v>
      </c>
      <c r="P522" s="10">
        <v>0</v>
      </c>
      <c r="Q522" s="17">
        <v>105</v>
      </c>
      <c r="R522" s="10">
        <v>2</v>
      </c>
      <c r="S522" s="18">
        <v>2319860.27</v>
      </c>
      <c r="T522" s="19">
        <v>-3234303.01</v>
      </c>
      <c r="U522" s="20">
        <v>1.5575853332115668</v>
      </c>
      <c r="V522" s="20">
        <v>1.3665800391961014</v>
      </c>
      <c r="W522" s="20">
        <v>0.81912654250468564</v>
      </c>
      <c r="X522" s="21">
        <v>7972883.4900000002</v>
      </c>
      <c r="Y522" s="22">
        <v>-225540.01000000536</v>
      </c>
      <c r="Z522" s="23">
        <v>0</v>
      </c>
      <c r="AA522" s="23">
        <v>1</v>
      </c>
      <c r="AB522" s="23">
        <v>0</v>
      </c>
      <c r="AC522" s="24">
        <v>424.2</v>
      </c>
      <c r="AD522" s="23">
        <v>1</v>
      </c>
      <c r="AE522" s="25">
        <v>2934973.1799999923</v>
      </c>
      <c r="AF522" s="26">
        <v>-2619190.0999999996</v>
      </c>
      <c r="AG522" s="27">
        <v>615112.9099999998</v>
      </c>
    </row>
    <row r="523" spans="1:33" hidden="1">
      <c r="A523" s="10">
        <v>521</v>
      </c>
      <c r="B523" s="10">
        <v>8</v>
      </c>
      <c r="C523" s="11" t="s">
        <v>1275</v>
      </c>
      <c r="D523" s="12" t="s">
        <v>1298</v>
      </c>
      <c r="E523" s="11" t="s">
        <v>1299</v>
      </c>
      <c r="F523" s="11" t="s">
        <v>33</v>
      </c>
      <c r="G523" s="10" t="s">
        <v>126</v>
      </c>
      <c r="H523" s="13" t="s">
        <v>50</v>
      </c>
      <c r="I523" s="14">
        <v>4.58</v>
      </c>
      <c r="J523" s="14">
        <v>4.1100000000000003</v>
      </c>
      <c r="K523" s="14">
        <v>3.71</v>
      </c>
      <c r="L523" s="15">
        <v>32784663.850000001</v>
      </c>
      <c r="M523" s="16">
        <v>2267014.2999999998</v>
      </c>
      <c r="N523" s="10">
        <v>0</v>
      </c>
      <c r="O523" s="10">
        <v>0</v>
      </c>
      <c r="P523" s="10">
        <v>0</v>
      </c>
      <c r="Q523" s="17" t="s">
        <v>30</v>
      </c>
      <c r="R523" s="10">
        <v>0</v>
      </c>
      <c r="S523" s="18">
        <v>3328454.25</v>
      </c>
      <c r="T523" s="19">
        <v>24779260.420000002</v>
      </c>
      <c r="U523" s="20">
        <v>4.6800635296110222</v>
      </c>
      <c r="V523" s="20">
        <v>4.2146758226551624</v>
      </c>
      <c r="W523" s="20">
        <v>3.8089107986502087</v>
      </c>
      <c r="X523" s="21">
        <v>33711048.079999998</v>
      </c>
      <c r="Y523" s="22">
        <v>3193398.5300000012</v>
      </c>
      <c r="Z523" s="23">
        <v>0</v>
      </c>
      <c r="AA523" s="23">
        <v>0</v>
      </c>
      <c r="AB523" s="23">
        <v>0</v>
      </c>
      <c r="AC523" s="24" t="s">
        <v>30</v>
      </c>
      <c r="AD523" s="23">
        <v>0</v>
      </c>
      <c r="AE523" s="25">
        <v>4254838.4800000042</v>
      </c>
      <c r="AF523" s="26">
        <v>25705644.649999999</v>
      </c>
      <c r="AG523" s="27">
        <v>926384.2300000001</v>
      </c>
    </row>
    <row r="524" spans="1:33" hidden="1">
      <c r="A524" s="10">
        <v>522</v>
      </c>
      <c r="B524" s="10">
        <v>8</v>
      </c>
      <c r="C524" s="11" t="s">
        <v>1275</v>
      </c>
      <c r="D524" s="12" t="s">
        <v>1300</v>
      </c>
      <c r="E524" s="11" t="s">
        <v>1301</v>
      </c>
      <c r="F524" s="11" t="s">
        <v>33</v>
      </c>
      <c r="G524" s="10" t="s">
        <v>49</v>
      </c>
      <c r="H524" s="13" t="s">
        <v>54</v>
      </c>
      <c r="I524" s="14">
        <v>1.21</v>
      </c>
      <c r="J524" s="14">
        <v>0.95</v>
      </c>
      <c r="K524" s="14">
        <v>0.64</v>
      </c>
      <c r="L524" s="15">
        <v>5147922.01</v>
      </c>
      <c r="M524" s="16">
        <v>-3708087.4</v>
      </c>
      <c r="N524" s="10">
        <v>3</v>
      </c>
      <c r="O524" s="10">
        <v>1</v>
      </c>
      <c r="P524" s="10">
        <v>0</v>
      </c>
      <c r="Q524" s="17">
        <v>16.600000000000001</v>
      </c>
      <c r="R524" s="10">
        <v>4</v>
      </c>
      <c r="S524" s="18">
        <v>4280952.74</v>
      </c>
      <c r="T524" s="19">
        <v>-8700416.6899999995</v>
      </c>
      <c r="U524" s="20">
        <v>1.2464723582697796</v>
      </c>
      <c r="V524" s="20">
        <v>0.98599121299233161</v>
      </c>
      <c r="W524" s="20">
        <v>0.67728336217194818</v>
      </c>
      <c r="X524" s="21">
        <v>5996659.6700000018</v>
      </c>
      <c r="Y524" s="22">
        <v>-2859349.7400000095</v>
      </c>
      <c r="Z524" s="23">
        <v>3</v>
      </c>
      <c r="AA524" s="23">
        <v>1</v>
      </c>
      <c r="AB524" s="23">
        <v>0</v>
      </c>
      <c r="AC524" s="24">
        <v>25.1</v>
      </c>
      <c r="AD524" s="23">
        <v>4</v>
      </c>
      <c r="AE524" s="25">
        <v>5129690.400000006</v>
      </c>
      <c r="AF524" s="26">
        <v>-7851679.0299999993</v>
      </c>
      <c r="AG524" s="27">
        <v>848737.66</v>
      </c>
    </row>
    <row r="525" spans="1:33" hidden="1">
      <c r="A525" s="10">
        <v>523</v>
      </c>
      <c r="B525" s="10">
        <v>8</v>
      </c>
      <c r="C525" s="11" t="s">
        <v>1275</v>
      </c>
      <c r="D525" s="12" t="s">
        <v>1302</v>
      </c>
      <c r="E525" s="11" t="s">
        <v>1303</v>
      </c>
      <c r="F525" s="11" t="s">
        <v>33</v>
      </c>
      <c r="G525" s="10" t="s">
        <v>142</v>
      </c>
      <c r="H525" s="13" t="s">
        <v>50</v>
      </c>
      <c r="I525" s="14">
        <v>6.22</v>
      </c>
      <c r="J525" s="14">
        <v>6.02</v>
      </c>
      <c r="K525" s="14">
        <v>5.38</v>
      </c>
      <c r="L525" s="15">
        <v>55949305.960000001</v>
      </c>
      <c r="M525" s="16">
        <v>-310515.40999999997</v>
      </c>
      <c r="N525" s="10">
        <v>0</v>
      </c>
      <c r="O525" s="10">
        <v>1</v>
      </c>
      <c r="P525" s="10">
        <v>0</v>
      </c>
      <c r="Q525" s="17">
        <v>2162.1</v>
      </c>
      <c r="R525" s="10">
        <v>1</v>
      </c>
      <c r="S525" s="18">
        <v>3485919.41</v>
      </c>
      <c r="T525" s="19">
        <v>46986285.450000003</v>
      </c>
      <c r="U525" s="20">
        <v>6.277726083867667</v>
      </c>
      <c r="V525" s="20">
        <v>6.0778855314590903</v>
      </c>
      <c r="W525" s="20">
        <v>5.4463326711831206</v>
      </c>
      <c r="X525" s="21">
        <v>56611840.329999998</v>
      </c>
      <c r="Y525" s="22">
        <v>352018.96000000834</v>
      </c>
      <c r="Z525" s="23">
        <v>0</v>
      </c>
      <c r="AA525" s="23">
        <v>0</v>
      </c>
      <c r="AB525" s="23">
        <v>0</v>
      </c>
      <c r="AC525" s="24" t="s">
        <v>30</v>
      </c>
      <c r="AD525" s="23">
        <v>0</v>
      </c>
      <c r="AE525" s="25">
        <v>4148453.7800000012</v>
      </c>
      <c r="AF525" s="26">
        <v>47648819.819999993</v>
      </c>
      <c r="AG525" s="27">
        <v>662534.36999999988</v>
      </c>
    </row>
    <row r="526" spans="1:33" hidden="1">
      <c r="A526" s="10">
        <v>524</v>
      </c>
      <c r="B526" s="10">
        <v>8</v>
      </c>
      <c r="C526" s="11" t="s">
        <v>1275</v>
      </c>
      <c r="D526" s="12" t="s">
        <v>1304</v>
      </c>
      <c r="E526" s="11" t="s">
        <v>1305</v>
      </c>
      <c r="F526" s="11" t="s">
        <v>33</v>
      </c>
      <c r="G526" s="10" t="s">
        <v>683</v>
      </c>
      <c r="H526" s="13" t="s">
        <v>451</v>
      </c>
      <c r="I526" s="14">
        <v>2.2999999999999998</v>
      </c>
      <c r="J526" s="14">
        <v>1.82</v>
      </c>
      <c r="K526" s="14">
        <v>1.06</v>
      </c>
      <c r="L526" s="15">
        <v>7833728.79</v>
      </c>
      <c r="M526" s="16">
        <v>3807007.71</v>
      </c>
      <c r="N526" s="10">
        <v>0</v>
      </c>
      <c r="O526" s="10">
        <v>0</v>
      </c>
      <c r="P526" s="10">
        <v>0</v>
      </c>
      <c r="Q526" s="17" t="s">
        <v>30</v>
      </c>
      <c r="R526" s="10">
        <v>0</v>
      </c>
      <c r="S526" s="18">
        <v>8503212.1400000006</v>
      </c>
      <c r="T526" s="19">
        <v>353251.08</v>
      </c>
      <c r="U526" s="20">
        <v>2.362256621179903</v>
      </c>
      <c r="V526" s="20">
        <v>1.8858842973642034</v>
      </c>
      <c r="W526" s="20">
        <v>1.1252244795031396</v>
      </c>
      <c r="X526" s="21">
        <v>8237724.7499999991</v>
      </c>
      <c r="Y526" s="22">
        <v>4211003.6700000018</v>
      </c>
      <c r="Z526" s="23">
        <v>0</v>
      </c>
      <c r="AA526" s="23">
        <v>0</v>
      </c>
      <c r="AB526" s="23">
        <v>0</v>
      </c>
      <c r="AC526" s="24" t="s">
        <v>30</v>
      </c>
      <c r="AD526" s="23">
        <v>0</v>
      </c>
      <c r="AE526" s="25">
        <v>8907208.1000000015</v>
      </c>
      <c r="AF526" s="26">
        <v>757247.03999999911</v>
      </c>
      <c r="AG526" s="27">
        <v>403995.9599999999</v>
      </c>
    </row>
    <row r="527" spans="1:33" hidden="1">
      <c r="A527" s="10">
        <v>525</v>
      </c>
      <c r="B527" s="10">
        <v>8</v>
      </c>
      <c r="C527" s="11" t="s">
        <v>1306</v>
      </c>
      <c r="D527" s="12" t="s">
        <v>1307</v>
      </c>
      <c r="E527" s="11" t="s">
        <v>1308</v>
      </c>
      <c r="F527" s="11" t="s">
        <v>27</v>
      </c>
      <c r="G527" s="10" t="s">
        <v>1309</v>
      </c>
      <c r="H527" s="13" t="s">
        <v>90</v>
      </c>
      <c r="I527" s="14">
        <v>1.28</v>
      </c>
      <c r="J527" s="14">
        <v>1.02</v>
      </c>
      <c r="K527" s="14">
        <v>0.54</v>
      </c>
      <c r="L527" s="15">
        <v>169616710.37</v>
      </c>
      <c r="M527" s="16">
        <v>81953965.150000006</v>
      </c>
      <c r="N527" s="10">
        <v>2</v>
      </c>
      <c r="O527" s="10">
        <v>0</v>
      </c>
      <c r="P527" s="10">
        <v>0</v>
      </c>
      <c r="Q527" s="17" t="s">
        <v>30</v>
      </c>
      <c r="R527" s="10">
        <v>2</v>
      </c>
      <c r="S527" s="18">
        <v>210151291.34</v>
      </c>
      <c r="T527" s="19">
        <v>-285965723.95999998</v>
      </c>
      <c r="U527" s="20">
        <v>1.3137039401099564</v>
      </c>
      <c r="V527" s="20">
        <v>1.0562977010510224</v>
      </c>
      <c r="W527" s="20">
        <v>0.57481979611955702</v>
      </c>
      <c r="X527" s="21">
        <v>193218562.70000005</v>
      </c>
      <c r="Y527" s="22">
        <v>105555817.48000002</v>
      </c>
      <c r="Z527" s="23">
        <v>2</v>
      </c>
      <c r="AA527" s="23">
        <v>0</v>
      </c>
      <c r="AB527" s="23">
        <v>0</v>
      </c>
      <c r="AC527" s="24" t="s">
        <v>30</v>
      </c>
      <c r="AD527" s="23">
        <v>2</v>
      </c>
      <c r="AE527" s="25">
        <v>233753143.67000008</v>
      </c>
      <c r="AF527" s="26">
        <v>-262363871.63</v>
      </c>
      <c r="AG527" s="27">
        <v>23601852.330000002</v>
      </c>
    </row>
    <row r="528" spans="1:33" hidden="1">
      <c r="A528" s="10">
        <v>526</v>
      </c>
      <c r="B528" s="10">
        <v>8</v>
      </c>
      <c r="C528" s="11" t="s">
        <v>1306</v>
      </c>
      <c r="D528" s="12" t="s">
        <v>1310</v>
      </c>
      <c r="E528" s="11" t="s">
        <v>1311</v>
      </c>
      <c r="F528" s="11" t="s">
        <v>33</v>
      </c>
      <c r="G528" s="10" t="s">
        <v>231</v>
      </c>
      <c r="H528" s="13" t="s">
        <v>50</v>
      </c>
      <c r="I528" s="14">
        <v>1.97</v>
      </c>
      <c r="J528" s="14">
        <v>1.54</v>
      </c>
      <c r="K528" s="14">
        <v>1.1499999999999999</v>
      </c>
      <c r="L528" s="15">
        <v>11082551.98</v>
      </c>
      <c r="M528" s="16">
        <v>-161077.54999999999</v>
      </c>
      <c r="N528" s="10">
        <v>0</v>
      </c>
      <c r="O528" s="10">
        <v>1</v>
      </c>
      <c r="P528" s="10">
        <v>0</v>
      </c>
      <c r="Q528" s="17">
        <v>825.6</v>
      </c>
      <c r="R528" s="10">
        <v>1</v>
      </c>
      <c r="S528" s="18">
        <v>4910829.55</v>
      </c>
      <c r="T528" s="19">
        <v>1587650.3</v>
      </c>
      <c r="U528" s="20">
        <v>2.0254814355101414</v>
      </c>
      <c r="V528" s="20">
        <v>1.5979753046265384</v>
      </c>
      <c r="W528" s="20">
        <v>1.2041759805072243</v>
      </c>
      <c r="X528" s="21">
        <v>11697380</v>
      </c>
      <c r="Y528" s="22">
        <v>453750.46999999881</v>
      </c>
      <c r="Z528" s="23">
        <v>0</v>
      </c>
      <c r="AA528" s="23">
        <v>0</v>
      </c>
      <c r="AB528" s="23">
        <v>0</v>
      </c>
      <c r="AC528" s="24" t="s">
        <v>30</v>
      </c>
      <c r="AD528" s="23">
        <v>0</v>
      </c>
      <c r="AE528" s="25">
        <v>5525657.5700000077</v>
      </c>
      <c r="AF528" s="26">
        <v>2202478.3199999984</v>
      </c>
      <c r="AG528" s="27">
        <v>614828.01999999979</v>
      </c>
    </row>
    <row r="529" spans="1:33" hidden="1">
      <c r="A529" s="10">
        <v>527</v>
      </c>
      <c r="B529" s="10">
        <v>8</v>
      </c>
      <c r="C529" s="11" t="s">
        <v>1306</v>
      </c>
      <c r="D529" s="12" t="s">
        <v>1312</v>
      </c>
      <c r="E529" s="11" t="s">
        <v>1313</v>
      </c>
      <c r="F529" s="11" t="s">
        <v>33</v>
      </c>
      <c r="G529" s="10" t="s">
        <v>41</v>
      </c>
      <c r="H529" s="13" t="s">
        <v>42</v>
      </c>
      <c r="I529" s="14">
        <v>1.68</v>
      </c>
      <c r="J529" s="14">
        <v>1.54</v>
      </c>
      <c r="K529" s="14">
        <v>1.42</v>
      </c>
      <c r="L529" s="15">
        <v>12799316.9</v>
      </c>
      <c r="M529" s="16">
        <v>-4792202.3499999996</v>
      </c>
      <c r="N529" s="10">
        <v>0</v>
      </c>
      <c r="O529" s="10">
        <v>1</v>
      </c>
      <c r="P529" s="10">
        <v>0</v>
      </c>
      <c r="Q529" s="17">
        <v>32</v>
      </c>
      <c r="R529" s="10">
        <v>1</v>
      </c>
      <c r="S529" s="18">
        <v>-3115473.43</v>
      </c>
      <c r="T529" s="19">
        <v>7817364.46</v>
      </c>
      <c r="U529" s="20">
        <v>1.6983042510050244</v>
      </c>
      <c r="V529" s="20">
        <v>1.5609198933779305</v>
      </c>
      <c r="W529" s="20">
        <v>1.440344043925637</v>
      </c>
      <c r="X529" s="21">
        <v>13185737.680000003</v>
      </c>
      <c r="Y529" s="22">
        <v>-4405781.5700000077</v>
      </c>
      <c r="Z529" s="23">
        <v>0</v>
      </c>
      <c r="AA529" s="23">
        <v>1</v>
      </c>
      <c r="AB529" s="23">
        <v>0</v>
      </c>
      <c r="AC529" s="24">
        <v>35.9</v>
      </c>
      <c r="AD529" s="23">
        <v>1</v>
      </c>
      <c r="AE529" s="25">
        <v>-2729052.6499999911</v>
      </c>
      <c r="AF529" s="26">
        <v>8203785.2400000021</v>
      </c>
      <c r="AG529" s="27">
        <v>386420.78</v>
      </c>
    </row>
    <row r="530" spans="1:33" hidden="1">
      <c r="A530" s="10">
        <v>528</v>
      </c>
      <c r="B530" s="10">
        <v>8</v>
      </c>
      <c r="C530" s="11" t="s">
        <v>1306</v>
      </c>
      <c r="D530" s="12" t="s">
        <v>1314</v>
      </c>
      <c r="E530" s="11" t="s">
        <v>1315</v>
      </c>
      <c r="F530" s="11" t="s">
        <v>33</v>
      </c>
      <c r="G530" s="10" t="s">
        <v>121</v>
      </c>
      <c r="H530" s="13" t="s">
        <v>50</v>
      </c>
      <c r="I530" s="14">
        <v>1.1299999999999999</v>
      </c>
      <c r="J530" s="14">
        <v>0.79</v>
      </c>
      <c r="K530" s="14">
        <v>0.38</v>
      </c>
      <c r="L530" s="15">
        <v>8249221.2699999996</v>
      </c>
      <c r="M530" s="16">
        <v>856784.72</v>
      </c>
      <c r="N530" s="10">
        <v>3</v>
      </c>
      <c r="O530" s="10">
        <v>0</v>
      </c>
      <c r="P530" s="10">
        <v>0</v>
      </c>
      <c r="Q530" s="17" t="s">
        <v>30</v>
      </c>
      <c r="R530" s="10">
        <v>3</v>
      </c>
      <c r="S530" s="18">
        <v>5238658.97</v>
      </c>
      <c r="T530" s="19">
        <v>-40230908.950000003</v>
      </c>
      <c r="U530" s="20">
        <v>1.1419970867527462</v>
      </c>
      <c r="V530" s="20">
        <v>0.80113162049696229</v>
      </c>
      <c r="W530" s="20">
        <v>0.3926607654430449</v>
      </c>
      <c r="X530" s="21">
        <v>9292758.2399999946</v>
      </c>
      <c r="Y530" s="22">
        <v>1900321.6899999976</v>
      </c>
      <c r="Z530" s="23">
        <v>3</v>
      </c>
      <c r="AA530" s="23">
        <v>0</v>
      </c>
      <c r="AB530" s="23">
        <v>0</v>
      </c>
      <c r="AC530" s="24" t="s">
        <v>30</v>
      </c>
      <c r="AD530" s="23">
        <v>3</v>
      </c>
      <c r="AE530" s="25">
        <v>6282195.9399999976</v>
      </c>
      <c r="AF530" s="26">
        <v>-39187371.980000004</v>
      </c>
      <c r="AG530" s="27">
        <v>1043536.97</v>
      </c>
    </row>
    <row r="531" spans="1:33" hidden="1">
      <c r="A531" s="10">
        <v>529</v>
      </c>
      <c r="B531" s="10">
        <v>8</v>
      </c>
      <c r="C531" s="11" t="s">
        <v>1306</v>
      </c>
      <c r="D531" s="12" t="s">
        <v>1316</v>
      </c>
      <c r="E531" s="11" t="s">
        <v>1317</v>
      </c>
      <c r="F531" s="11" t="s">
        <v>33</v>
      </c>
      <c r="G531" s="10" t="s">
        <v>1318</v>
      </c>
      <c r="H531" s="13" t="s">
        <v>79</v>
      </c>
      <c r="I531" s="14">
        <v>0.84</v>
      </c>
      <c r="J531" s="14">
        <v>0.61</v>
      </c>
      <c r="K531" s="14">
        <v>0.3</v>
      </c>
      <c r="L531" s="15">
        <v>-3434590.98</v>
      </c>
      <c r="M531" s="16">
        <v>-1604324.59</v>
      </c>
      <c r="N531" s="10">
        <v>3</v>
      </c>
      <c r="O531" s="10">
        <v>2</v>
      </c>
      <c r="P531" s="10">
        <v>2</v>
      </c>
      <c r="Q531" s="17" t="s">
        <v>30</v>
      </c>
      <c r="R531" s="10">
        <v>7</v>
      </c>
      <c r="S531" s="18">
        <v>4114045.62</v>
      </c>
      <c r="T531" s="19">
        <v>-15322499.17</v>
      </c>
      <c r="U531" s="20">
        <v>0.89951273735551096</v>
      </c>
      <c r="V531" s="20">
        <v>0.6640996739764784</v>
      </c>
      <c r="W531" s="20">
        <v>0.36177553771003862</v>
      </c>
      <c r="X531" s="21">
        <v>-2174267.2699999996</v>
      </c>
      <c r="Y531" s="22">
        <v>-344000.87999999523</v>
      </c>
      <c r="Z531" s="23">
        <v>3</v>
      </c>
      <c r="AA531" s="23">
        <v>2</v>
      </c>
      <c r="AB531" s="23">
        <v>2</v>
      </c>
      <c r="AC531" s="24" t="s">
        <v>30</v>
      </c>
      <c r="AD531" s="23">
        <v>7</v>
      </c>
      <c r="AE531" s="25">
        <v>5374369.3300000131</v>
      </c>
      <c r="AF531" s="26">
        <v>-14062175.460000001</v>
      </c>
      <c r="AG531" s="27">
        <v>1260323.7100000002</v>
      </c>
    </row>
    <row r="532" spans="1:33" hidden="1">
      <c r="A532" s="10">
        <v>530</v>
      </c>
      <c r="B532" s="10">
        <v>8</v>
      </c>
      <c r="C532" s="11" t="s">
        <v>1306</v>
      </c>
      <c r="D532" s="12" t="s">
        <v>1319</v>
      </c>
      <c r="E532" s="11" t="s">
        <v>1320</v>
      </c>
      <c r="F532" s="11" t="s">
        <v>33</v>
      </c>
      <c r="G532" s="10" t="s">
        <v>142</v>
      </c>
      <c r="H532" s="13" t="s">
        <v>50</v>
      </c>
      <c r="I532" s="14">
        <v>1.52</v>
      </c>
      <c r="J532" s="14">
        <v>1.2</v>
      </c>
      <c r="K532" s="14">
        <v>0.72</v>
      </c>
      <c r="L532" s="15">
        <v>5355295.1500000004</v>
      </c>
      <c r="M532" s="16">
        <v>3259895.41</v>
      </c>
      <c r="N532" s="10">
        <v>1</v>
      </c>
      <c r="O532" s="10">
        <v>0</v>
      </c>
      <c r="P532" s="10">
        <v>0</v>
      </c>
      <c r="Q532" s="17" t="s">
        <v>30</v>
      </c>
      <c r="R532" s="10">
        <v>1</v>
      </c>
      <c r="S532" s="18">
        <v>6259579.04</v>
      </c>
      <c r="T532" s="19">
        <v>-2882555.97</v>
      </c>
      <c r="U532" s="20">
        <v>1.5685308934741427</v>
      </c>
      <c r="V532" s="20">
        <v>1.2497232230333197</v>
      </c>
      <c r="W532" s="20">
        <v>0.76753478245541329</v>
      </c>
      <c r="X532" s="21">
        <v>5847060.6699999999</v>
      </c>
      <c r="Y532" s="22">
        <v>3751660.9300000072</v>
      </c>
      <c r="Z532" s="23">
        <v>1</v>
      </c>
      <c r="AA532" s="23">
        <v>0</v>
      </c>
      <c r="AB532" s="23">
        <v>0</v>
      </c>
      <c r="AC532" s="24" t="s">
        <v>30</v>
      </c>
      <c r="AD532" s="23">
        <v>1</v>
      </c>
      <c r="AE532" s="25">
        <v>6751344.5599999875</v>
      </c>
      <c r="AF532" s="26">
        <v>-2390790.4499999993</v>
      </c>
      <c r="AG532" s="27">
        <v>491765.52</v>
      </c>
    </row>
    <row r="533" spans="1:33" hidden="1">
      <c r="A533" s="10">
        <v>531</v>
      </c>
      <c r="B533" s="10">
        <v>8</v>
      </c>
      <c r="C533" s="11" t="s">
        <v>1306</v>
      </c>
      <c r="D533" s="12" t="s">
        <v>1321</v>
      </c>
      <c r="E533" s="11" t="s">
        <v>1322</v>
      </c>
      <c r="F533" s="11" t="s">
        <v>33</v>
      </c>
      <c r="G533" s="10" t="s">
        <v>1323</v>
      </c>
      <c r="H533" s="13" t="s">
        <v>85</v>
      </c>
      <c r="I533" s="14">
        <v>1.59</v>
      </c>
      <c r="J533" s="14">
        <v>1.48</v>
      </c>
      <c r="K533" s="14">
        <v>1.29</v>
      </c>
      <c r="L533" s="15">
        <v>5359162.95</v>
      </c>
      <c r="M533" s="16">
        <v>-790269.63</v>
      </c>
      <c r="N533" s="10">
        <v>0</v>
      </c>
      <c r="O533" s="10">
        <v>1</v>
      </c>
      <c r="P533" s="10">
        <v>0</v>
      </c>
      <c r="Q533" s="17">
        <v>81.3</v>
      </c>
      <c r="R533" s="10">
        <v>1</v>
      </c>
      <c r="S533" s="18">
        <v>1137205.28</v>
      </c>
      <c r="T533" s="19">
        <v>2505268.21</v>
      </c>
      <c r="U533" s="20">
        <v>1.6088756340427295</v>
      </c>
      <c r="V533" s="20">
        <v>1.4988542500655939</v>
      </c>
      <c r="W533" s="20">
        <v>1.3016243043996973</v>
      </c>
      <c r="X533" s="21">
        <v>5509869.1100000013</v>
      </c>
      <c r="Y533" s="22">
        <v>-639563.47000000626</v>
      </c>
      <c r="Z533" s="23">
        <v>0</v>
      </c>
      <c r="AA533" s="23">
        <v>1</v>
      </c>
      <c r="AB533" s="23">
        <v>0</v>
      </c>
      <c r="AC533" s="24">
        <v>103.3</v>
      </c>
      <c r="AD533" s="23">
        <v>1</v>
      </c>
      <c r="AE533" s="25">
        <v>1287911.4399999976</v>
      </c>
      <c r="AF533" s="26">
        <v>2655974.370000001</v>
      </c>
      <c r="AG533" s="27">
        <v>150706.16</v>
      </c>
    </row>
    <row r="534" spans="1:33" hidden="1">
      <c r="A534" s="10">
        <v>532</v>
      </c>
      <c r="B534" s="10">
        <v>8</v>
      </c>
      <c r="C534" s="11" t="s">
        <v>1306</v>
      </c>
      <c r="D534" s="12" t="s">
        <v>1324</v>
      </c>
      <c r="E534" s="11" t="s">
        <v>1325</v>
      </c>
      <c r="F534" s="11" t="s">
        <v>33</v>
      </c>
      <c r="G534" s="10" t="s">
        <v>350</v>
      </c>
      <c r="H534" s="13" t="s">
        <v>54</v>
      </c>
      <c r="I534" s="14">
        <v>1.71</v>
      </c>
      <c r="J534" s="14">
        <v>1.39</v>
      </c>
      <c r="K534" s="14">
        <v>0.85</v>
      </c>
      <c r="L534" s="15">
        <v>38340383.969999999</v>
      </c>
      <c r="M534" s="16">
        <v>24686030.370000001</v>
      </c>
      <c r="N534" s="10">
        <v>0</v>
      </c>
      <c r="O534" s="10">
        <v>0</v>
      </c>
      <c r="P534" s="10">
        <v>0</v>
      </c>
      <c r="Q534" s="17" t="s">
        <v>30</v>
      </c>
      <c r="R534" s="10">
        <v>0</v>
      </c>
      <c r="S534" s="18">
        <v>25860220.559999999</v>
      </c>
      <c r="T534" s="19">
        <v>-8683239.6699999999</v>
      </c>
      <c r="U534" s="20">
        <v>1.7911192252694774</v>
      </c>
      <c r="V534" s="20">
        <v>1.4689577091477064</v>
      </c>
      <c r="W534" s="20">
        <v>0.93490289526017756</v>
      </c>
      <c r="X534" s="21">
        <v>42683876.549999997</v>
      </c>
      <c r="Y534" s="22">
        <v>29029522.949999988</v>
      </c>
      <c r="Z534" s="23">
        <v>0</v>
      </c>
      <c r="AA534" s="23">
        <v>0</v>
      </c>
      <c r="AB534" s="23">
        <v>0</v>
      </c>
      <c r="AC534" s="24" t="s">
        <v>30</v>
      </c>
      <c r="AD534" s="23">
        <v>0</v>
      </c>
      <c r="AE534" s="25">
        <v>30203713.139999986</v>
      </c>
      <c r="AF534" s="26">
        <v>-4339747.0900000036</v>
      </c>
      <c r="AG534" s="27">
        <v>4343492.58</v>
      </c>
    </row>
    <row r="535" spans="1:33" hidden="1">
      <c r="A535" s="10">
        <v>533</v>
      </c>
      <c r="B535" s="10">
        <v>8</v>
      </c>
      <c r="C535" s="11" t="s">
        <v>1306</v>
      </c>
      <c r="D535" s="12" t="s">
        <v>1326</v>
      </c>
      <c r="E535" s="11" t="s">
        <v>1327</v>
      </c>
      <c r="F535" s="11" t="s">
        <v>33</v>
      </c>
      <c r="G535" s="10" t="s">
        <v>142</v>
      </c>
      <c r="H535" s="13" t="s">
        <v>50</v>
      </c>
      <c r="I535" s="14">
        <v>2.7</v>
      </c>
      <c r="J535" s="14">
        <v>2.2799999999999998</v>
      </c>
      <c r="K535" s="14">
        <v>1.87</v>
      </c>
      <c r="L535" s="15">
        <v>14457759.77</v>
      </c>
      <c r="M535" s="16">
        <v>1378073.93</v>
      </c>
      <c r="N535" s="10">
        <v>0</v>
      </c>
      <c r="O535" s="10">
        <v>0</v>
      </c>
      <c r="P535" s="10">
        <v>0</v>
      </c>
      <c r="Q535" s="17" t="s">
        <v>30</v>
      </c>
      <c r="R535" s="10">
        <v>0</v>
      </c>
      <c r="S535" s="18">
        <v>3810813.75</v>
      </c>
      <c r="T535" s="19">
        <v>7278284.7699999996</v>
      </c>
      <c r="U535" s="20">
        <v>2.7677635517732933</v>
      </c>
      <c r="V535" s="20">
        <v>2.3438864073307881</v>
      </c>
      <c r="W535" s="20">
        <v>1.9377988473899175</v>
      </c>
      <c r="X535" s="21">
        <v>15027640.91</v>
      </c>
      <c r="Y535" s="22">
        <v>1947955.0700000077</v>
      </c>
      <c r="Z535" s="23">
        <v>0</v>
      </c>
      <c r="AA535" s="23">
        <v>0</v>
      </c>
      <c r="AB535" s="23">
        <v>0</v>
      </c>
      <c r="AC535" s="24" t="s">
        <v>30</v>
      </c>
      <c r="AD535" s="23">
        <v>0</v>
      </c>
      <c r="AE535" s="25">
        <v>4380694.8900000006</v>
      </c>
      <c r="AF535" s="26">
        <v>7848165.910000002</v>
      </c>
      <c r="AG535" s="27">
        <v>569881.1399999999</v>
      </c>
    </row>
    <row r="536" spans="1:33" hidden="1">
      <c r="A536" s="10">
        <v>534</v>
      </c>
      <c r="B536" s="10">
        <v>8</v>
      </c>
      <c r="C536" s="11" t="s">
        <v>1306</v>
      </c>
      <c r="D536" s="12" t="s">
        <v>1328</v>
      </c>
      <c r="E536" s="11" t="s">
        <v>1329</v>
      </c>
      <c r="F536" s="11" t="s">
        <v>33</v>
      </c>
      <c r="G536" s="10" t="s">
        <v>764</v>
      </c>
      <c r="H536" s="13" t="s">
        <v>50</v>
      </c>
      <c r="I536" s="14">
        <v>1.02</v>
      </c>
      <c r="J536" s="14">
        <v>0.79</v>
      </c>
      <c r="K536" s="14">
        <v>0.54</v>
      </c>
      <c r="L536" s="15">
        <v>665029.28</v>
      </c>
      <c r="M536" s="16">
        <v>-1739315.04</v>
      </c>
      <c r="N536" s="10">
        <v>3</v>
      </c>
      <c r="O536" s="10">
        <v>1</v>
      </c>
      <c r="P536" s="10">
        <v>1</v>
      </c>
      <c r="Q536" s="17">
        <v>4.5</v>
      </c>
      <c r="R536" s="10">
        <v>5</v>
      </c>
      <c r="S536" s="18">
        <v>6778492.7800000003</v>
      </c>
      <c r="T536" s="19">
        <v>-15398579.220000001</v>
      </c>
      <c r="U536" s="20">
        <v>1.057073081640618</v>
      </c>
      <c r="V536" s="20">
        <v>0.8293850642561259</v>
      </c>
      <c r="W536" s="20">
        <v>0.57483909357724761</v>
      </c>
      <c r="X536" s="21">
        <v>1845730.3500000015</v>
      </c>
      <c r="Y536" s="22">
        <v>-558613.97000002861</v>
      </c>
      <c r="Z536" s="23">
        <v>3</v>
      </c>
      <c r="AA536" s="23">
        <v>1</v>
      </c>
      <c r="AB536" s="23">
        <v>0</v>
      </c>
      <c r="AC536" s="24">
        <v>39.6</v>
      </c>
      <c r="AD536" s="23">
        <v>4</v>
      </c>
      <c r="AE536" s="25">
        <v>7959193.849999994</v>
      </c>
      <c r="AF536" s="26">
        <v>-14217878.149999999</v>
      </c>
      <c r="AG536" s="27">
        <v>1180701.0699999998</v>
      </c>
    </row>
    <row r="537" spans="1:33" hidden="1">
      <c r="A537" s="10">
        <v>535</v>
      </c>
      <c r="B537" s="10">
        <v>8</v>
      </c>
      <c r="C537" s="11" t="s">
        <v>1306</v>
      </c>
      <c r="D537" s="12" t="s">
        <v>1330</v>
      </c>
      <c r="E537" s="11" t="s">
        <v>1331</v>
      </c>
      <c r="F537" s="11" t="s">
        <v>33</v>
      </c>
      <c r="G537" s="10" t="s">
        <v>350</v>
      </c>
      <c r="H537" s="13" t="s">
        <v>50</v>
      </c>
      <c r="I537" s="14">
        <v>0.7</v>
      </c>
      <c r="J537" s="14">
        <v>0.44</v>
      </c>
      <c r="K537" s="14">
        <v>0.24</v>
      </c>
      <c r="L537" s="15">
        <v>-12239656.949999999</v>
      </c>
      <c r="M537" s="16">
        <v>6076118.4400000004</v>
      </c>
      <c r="N537" s="10">
        <v>3</v>
      </c>
      <c r="O537" s="10">
        <v>1</v>
      </c>
      <c r="P537" s="10">
        <v>2</v>
      </c>
      <c r="Q537" s="17">
        <v>24.1</v>
      </c>
      <c r="R537" s="10">
        <v>6</v>
      </c>
      <c r="S537" s="18">
        <v>13943341.34</v>
      </c>
      <c r="T537" s="19">
        <v>-31548085.309999999</v>
      </c>
      <c r="U537" s="20">
        <v>0.73434917001870526</v>
      </c>
      <c r="V537" s="20">
        <v>0.47535151790595592</v>
      </c>
      <c r="W537" s="20">
        <v>0.26897723238979909</v>
      </c>
      <c r="X537" s="21">
        <v>-10880922.02</v>
      </c>
      <c r="Y537" s="22">
        <v>7434853.3700000346</v>
      </c>
      <c r="Z537" s="23">
        <v>3</v>
      </c>
      <c r="AA537" s="23">
        <v>1</v>
      </c>
      <c r="AB537" s="23">
        <v>2</v>
      </c>
      <c r="AC537" s="24">
        <v>17.5</v>
      </c>
      <c r="AD537" s="23">
        <v>6</v>
      </c>
      <c r="AE537" s="25">
        <v>15302076.270000011</v>
      </c>
      <c r="AF537" s="26">
        <v>-30189350.380000003</v>
      </c>
      <c r="AG537" s="27">
        <v>1358734.9299999997</v>
      </c>
    </row>
    <row r="538" spans="1:33" hidden="1">
      <c r="A538" s="10">
        <v>536</v>
      </c>
      <c r="B538" s="10">
        <v>8</v>
      </c>
      <c r="C538" s="11" t="s">
        <v>1306</v>
      </c>
      <c r="D538" s="12" t="s">
        <v>1332</v>
      </c>
      <c r="E538" s="11" t="s">
        <v>1333</v>
      </c>
      <c r="F538" s="11" t="s">
        <v>33</v>
      </c>
      <c r="G538" s="10" t="s">
        <v>465</v>
      </c>
      <c r="H538" s="13" t="s">
        <v>42</v>
      </c>
      <c r="I538" s="14">
        <v>2.14</v>
      </c>
      <c r="J538" s="14">
        <v>1.88</v>
      </c>
      <c r="K538" s="14">
        <v>1.63</v>
      </c>
      <c r="L538" s="15">
        <v>12586117.34</v>
      </c>
      <c r="M538" s="16">
        <v>767835.83</v>
      </c>
      <c r="N538" s="10">
        <v>0</v>
      </c>
      <c r="O538" s="10">
        <v>0</v>
      </c>
      <c r="P538" s="10">
        <v>0</v>
      </c>
      <c r="Q538" s="17" t="s">
        <v>30</v>
      </c>
      <c r="R538" s="10">
        <v>0</v>
      </c>
      <c r="S538" s="18">
        <v>3169256.66</v>
      </c>
      <c r="T538" s="19">
        <v>6814894.7000000002</v>
      </c>
      <c r="U538" s="20">
        <v>2.1849612934240503</v>
      </c>
      <c r="V538" s="20">
        <v>1.9275921373499723</v>
      </c>
      <c r="W538" s="20">
        <v>1.6754631630642782</v>
      </c>
      <c r="X538" s="21">
        <v>13129878.969999999</v>
      </c>
      <c r="Y538" s="22">
        <v>1311597.4599999934</v>
      </c>
      <c r="Z538" s="23">
        <v>0</v>
      </c>
      <c r="AA538" s="23">
        <v>0</v>
      </c>
      <c r="AB538" s="23">
        <v>0</v>
      </c>
      <c r="AC538" s="24" t="s">
        <v>30</v>
      </c>
      <c r="AD538" s="23">
        <v>0</v>
      </c>
      <c r="AE538" s="25">
        <v>3713018.2899999917</v>
      </c>
      <c r="AF538" s="26">
        <v>7358656.3299999982</v>
      </c>
      <c r="AG538" s="27">
        <v>543761.62999999989</v>
      </c>
    </row>
    <row r="539" spans="1:33" hidden="1">
      <c r="A539" s="10">
        <v>537</v>
      </c>
      <c r="B539" s="10">
        <v>8</v>
      </c>
      <c r="C539" s="11" t="s">
        <v>1306</v>
      </c>
      <c r="D539" s="12" t="s">
        <v>1334</v>
      </c>
      <c r="E539" s="11" t="s">
        <v>1335</v>
      </c>
      <c r="F539" s="11" t="s">
        <v>33</v>
      </c>
      <c r="G539" s="10" t="s">
        <v>41</v>
      </c>
      <c r="H539" s="13" t="s">
        <v>42</v>
      </c>
      <c r="I539" s="14">
        <v>1.26</v>
      </c>
      <c r="J539" s="14">
        <v>1.1200000000000001</v>
      </c>
      <c r="K539" s="14">
        <v>0.88</v>
      </c>
      <c r="L539" s="15">
        <v>3421734.14</v>
      </c>
      <c r="M539" s="16">
        <v>-759410.09</v>
      </c>
      <c r="N539" s="10">
        <v>1</v>
      </c>
      <c r="O539" s="10">
        <v>1</v>
      </c>
      <c r="P539" s="10">
        <v>0</v>
      </c>
      <c r="Q539" s="17">
        <v>54</v>
      </c>
      <c r="R539" s="10">
        <v>2</v>
      </c>
      <c r="S539" s="18">
        <v>505401.53</v>
      </c>
      <c r="T539" s="19">
        <v>-1666321.06</v>
      </c>
      <c r="U539" s="20">
        <v>1.2904968236967547</v>
      </c>
      <c r="V539" s="20">
        <v>1.1501772968161832</v>
      </c>
      <c r="W539" s="20">
        <v>0.90782303181593027</v>
      </c>
      <c r="X539" s="21">
        <v>3833617.629999999</v>
      </c>
      <c r="Y539" s="22">
        <v>-347526.60000000149</v>
      </c>
      <c r="Z539" s="23">
        <v>1</v>
      </c>
      <c r="AA539" s="23">
        <v>1</v>
      </c>
      <c r="AB539" s="23">
        <v>0</v>
      </c>
      <c r="AC539" s="24">
        <v>132.30000000000001</v>
      </c>
      <c r="AD539" s="23">
        <v>2</v>
      </c>
      <c r="AE539" s="25">
        <v>917285.02000000328</v>
      </c>
      <c r="AF539" s="26">
        <v>-1254437.5700000003</v>
      </c>
      <c r="AG539" s="27">
        <v>411883.49000000005</v>
      </c>
    </row>
    <row r="540" spans="1:33" hidden="1">
      <c r="A540" s="10">
        <v>538</v>
      </c>
      <c r="B540" s="10">
        <v>8</v>
      </c>
      <c r="C540" s="11" t="s">
        <v>1306</v>
      </c>
      <c r="D540" s="12" t="s">
        <v>1336</v>
      </c>
      <c r="E540" s="11" t="s">
        <v>1337</v>
      </c>
      <c r="F540" s="11" t="s">
        <v>33</v>
      </c>
      <c r="G540" s="10" t="s">
        <v>1032</v>
      </c>
      <c r="H540" s="13" t="s">
        <v>42</v>
      </c>
      <c r="I540" s="14">
        <v>0.93</v>
      </c>
      <c r="J540" s="14">
        <v>0.77</v>
      </c>
      <c r="K540" s="14">
        <v>0.55000000000000004</v>
      </c>
      <c r="L540" s="15">
        <v>-1297853.68</v>
      </c>
      <c r="M540" s="16">
        <v>1621430.69</v>
      </c>
      <c r="N540" s="10">
        <v>3</v>
      </c>
      <c r="O540" s="10">
        <v>1</v>
      </c>
      <c r="P540" s="10">
        <v>2</v>
      </c>
      <c r="Q540" s="17">
        <v>9.6</v>
      </c>
      <c r="R540" s="10">
        <v>6</v>
      </c>
      <c r="S540" s="18">
        <v>6935575.4900000002</v>
      </c>
      <c r="T540" s="19">
        <v>-8494485.4199999999</v>
      </c>
      <c r="U540" s="20">
        <v>0.96077832216732162</v>
      </c>
      <c r="V540" s="20">
        <v>0.79853201517957761</v>
      </c>
      <c r="W540" s="20">
        <v>0.57836274484200789</v>
      </c>
      <c r="X540" s="21">
        <v>-724518.33999999985</v>
      </c>
      <c r="Y540" s="22">
        <v>2194766.0300000012</v>
      </c>
      <c r="Z540" s="23">
        <v>3</v>
      </c>
      <c r="AA540" s="23">
        <v>1</v>
      </c>
      <c r="AB540" s="23">
        <v>1</v>
      </c>
      <c r="AC540" s="24">
        <v>3.9</v>
      </c>
      <c r="AD540" s="23">
        <v>5</v>
      </c>
      <c r="AE540" s="25">
        <v>7508910.8299999982</v>
      </c>
      <c r="AF540" s="26">
        <v>-7921150.0800000019</v>
      </c>
      <c r="AG540" s="27">
        <v>573335.34000000008</v>
      </c>
    </row>
    <row r="541" spans="1:33" hidden="1">
      <c r="A541" s="10">
        <v>539</v>
      </c>
      <c r="B541" s="10">
        <v>8</v>
      </c>
      <c r="C541" s="11" t="s">
        <v>1306</v>
      </c>
      <c r="D541" s="12" t="s">
        <v>1338</v>
      </c>
      <c r="E541" s="11" t="s">
        <v>1339</v>
      </c>
      <c r="F541" s="11" t="s">
        <v>33</v>
      </c>
      <c r="G541" s="10" t="s">
        <v>390</v>
      </c>
      <c r="H541" s="13" t="s">
        <v>50</v>
      </c>
      <c r="I541" s="14">
        <v>1.41</v>
      </c>
      <c r="J541" s="14">
        <v>1.18</v>
      </c>
      <c r="K541" s="14">
        <v>1.04</v>
      </c>
      <c r="L541" s="15">
        <v>9426997.9499999993</v>
      </c>
      <c r="M541" s="16">
        <v>2653162.94</v>
      </c>
      <c r="N541" s="10">
        <v>1</v>
      </c>
      <c r="O541" s="10">
        <v>0</v>
      </c>
      <c r="P541" s="10">
        <v>0</v>
      </c>
      <c r="Q541" s="17" t="s">
        <v>30</v>
      </c>
      <c r="R541" s="10">
        <v>1</v>
      </c>
      <c r="S541" s="18">
        <v>6856396.0599999996</v>
      </c>
      <c r="T541" s="19">
        <v>765711.07</v>
      </c>
      <c r="U541" s="20">
        <v>1.4256263822798501</v>
      </c>
      <c r="V541" s="20">
        <v>1.1969076924861248</v>
      </c>
      <c r="W541" s="20">
        <v>1.0598597025326948</v>
      </c>
      <c r="X541" s="21">
        <v>9890823.1400000006</v>
      </c>
      <c r="Y541" s="22">
        <v>3116988.1299999952</v>
      </c>
      <c r="Z541" s="23">
        <v>1</v>
      </c>
      <c r="AA541" s="23">
        <v>0</v>
      </c>
      <c r="AB541" s="23">
        <v>0</v>
      </c>
      <c r="AC541" s="24" t="s">
        <v>30</v>
      </c>
      <c r="AD541" s="23">
        <v>1</v>
      </c>
      <c r="AE541" s="25">
        <v>7320221.25</v>
      </c>
      <c r="AF541" s="26">
        <v>1229536.2600000016</v>
      </c>
      <c r="AG541" s="27">
        <v>463825.19000000012</v>
      </c>
    </row>
    <row r="542" spans="1:33" hidden="1">
      <c r="A542" s="10">
        <v>540</v>
      </c>
      <c r="B542" s="10">
        <v>8</v>
      </c>
      <c r="C542" s="11" t="s">
        <v>1306</v>
      </c>
      <c r="D542" s="12" t="s">
        <v>1340</v>
      </c>
      <c r="E542" s="11" t="s">
        <v>1341</v>
      </c>
      <c r="F542" s="11" t="s">
        <v>33</v>
      </c>
      <c r="G542" s="10" t="s">
        <v>390</v>
      </c>
      <c r="H542" s="13" t="s">
        <v>42</v>
      </c>
      <c r="I542" s="14">
        <v>4.59</v>
      </c>
      <c r="J542" s="14">
        <v>3.93</v>
      </c>
      <c r="K542" s="14">
        <v>3.46</v>
      </c>
      <c r="L542" s="15">
        <v>16205202.18</v>
      </c>
      <c r="M542" s="16">
        <v>2502912.41</v>
      </c>
      <c r="N542" s="10">
        <v>0</v>
      </c>
      <c r="O542" s="10">
        <v>0</v>
      </c>
      <c r="P542" s="10">
        <v>0</v>
      </c>
      <c r="Q542" s="17" t="s">
        <v>30</v>
      </c>
      <c r="R542" s="10">
        <v>0</v>
      </c>
      <c r="S542" s="18">
        <v>7816341.2400000002</v>
      </c>
      <c r="T542" s="19">
        <v>11085771.34</v>
      </c>
      <c r="U542" s="20">
        <v>4.7090206524173279</v>
      </c>
      <c r="V542" s="20">
        <v>4.0522732956391696</v>
      </c>
      <c r="W542" s="20">
        <v>3.5745995833406461</v>
      </c>
      <c r="X542" s="21">
        <v>16738118.879999999</v>
      </c>
      <c r="Y542" s="22">
        <v>3035829.1100000143</v>
      </c>
      <c r="Z542" s="23">
        <v>0</v>
      </c>
      <c r="AA542" s="23">
        <v>0</v>
      </c>
      <c r="AB542" s="23">
        <v>0</v>
      </c>
      <c r="AC542" s="24" t="s">
        <v>30</v>
      </c>
      <c r="AD542" s="23">
        <v>0</v>
      </c>
      <c r="AE542" s="25">
        <v>8349257.9400000125</v>
      </c>
      <c r="AF542" s="26">
        <v>11618688.039999999</v>
      </c>
      <c r="AG542" s="27">
        <v>532916.69999999995</v>
      </c>
    </row>
    <row r="543" spans="1:33" hidden="1">
      <c r="A543" s="10">
        <v>541</v>
      </c>
      <c r="B543" s="10">
        <v>8</v>
      </c>
      <c r="C543" s="11" t="s">
        <v>1306</v>
      </c>
      <c r="D543" s="12" t="s">
        <v>1342</v>
      </c>
      <c r="E543" s="11" t="s">
        <v>1343</v>
      </c>
      <c r="F543" s="11" t="s">
        <v>93</v>
      </c>
      <c r="G543" s="10" t="s">
        <v>1344</v>
      </c>
      <c r="H543" s="13" t="s">
        <v>95</v>
      </c>
      <c r="I543" s="14">
        <v>1.38</v>
      </c>
      <c r="J543" s="14">
        <v>1.07</v>
      </c>
      <c r="K543" s="14">
        <v>0.72</v>
      </c>
      <c r="L543" s="15">
        <v>43667035.420000002</v>
      </c>
      <c r="M543" s="16">
        <v>-65453694.609999999</v>
      </c>
      <c r="N543" s="10">
        <v>2</v>
      </c>
      <c r="O543" s="10">
        <v>1</v>
      </c>
      <c r="P543" s="10">
        <v>0</v>
      </c>
      <c r="Q543" s="17">
        <v>8</v>
      </c>
      <c r="R543" s="10">
        <v>3</v>
      </c>
      <c r="S543" s="18">
        <v>-21051615.41</v>
      </c>
      <c r="T543" s="19">
        <v>-32733991.809999999</v>
      </c>
      <c r="U543" s="20">
        <v>1.4198787679895508</v>
      </c>
      <c r="V543" s="20">
        <v>1.1060417581921052</v>
      </c>
      <c r="W543" s="20">
        <v>0.75574234923906802</v>
      </c>
      <c r="X543" s="21">
        <v>48231569.530000016</v>
      </c>
      <c r="Y543" s="22">
        <v>-60889160.49999994</v>
      </c>
      <c r="Z543" s="23">
        <v>2</v>
      </c>
      <c r="AA543" s="23">
        <v>1</v>
      </c>
      <c r="AB543" s="23">
        <v>0</v>
      </c>
      <c r="AC543" s="24">
        <v>9.5</v>
      </c>
      <c r="AD543" s="23">
        <v>3</v>
      </c>
      <c r="AE543" s="25">
        <v>-16487081.300000012</v>
      </c>
      <c r="AF543" s="26">
        <v>-28169457.700000003</v>
      </c>
      <c r="AG543" s="27">
        <v>4564534.1099999994</v>
      </c>
    </row>
    <row r="544" spans="1:33" hidden="1">
      <c r="A544" s="10">
        <v>542</v>
      </c>
      <c r="B544" s="10">
        <v>8</v>
      </c>
      <c r="C544" s="11" t="s">
        <v>1306</v>
      </c>
      <c r="D544" s="12" t="s">
        <v>1345</v>
      </c>
      <c r="E544" s="11" t="s">
        <v>1346</v>
      </c>
      <c r="F544" s="11" t="s">
        <v>33</v>
      </c>
      <c r="G544" s="10" t="s">
        <v>616</v>
      </c>
      <c r="H544" s="13" t="s">
        <v>42</v>
      </c>
      <c r="I544" s="14">
        <v>1.23</v>
      </c>
      <c r="J544" s="14">
        <v>1.07</v>
      </c>
      <c r="K544" s="14">
        <v>0.88</v>
      </c>
      <c r="L544" s="15">
        <v>4386191.67</v>
      </c>
      <c r="M544" s="16">
        <v>5539967.9299999997</v>
      </c>
      <c r="N544" s="10">
        <v>1</v>
      </c>
      <c r="O544" s="10">
        <v>0</v>
      </c>
      <c r="P544" s="10">
        <v>0</v>
      </c>
      <c r="Q544" s="17" t="s">
        <v>30</v>
      </c>
      <c r="R544" s="10">
        <v>1</v>
      </c>
      <c r="S544" s="18">
        <v>14868997.310000001</v>
      </c>
      <c r="T544" s="19">
        <v>-2425728.5699999998</v>
      </c>
      <c r="U544" s="20">
        <v>1.2638630947042342</v>
      </c>
      <c r="V544" s="20">
        <v>1.0977509285047835</v>
      </c>
      <c r="W544" s="20">
        <v>0.91094775052630139</v>
      </c>
      <c r="X544" s="21">
        <v>5001351.4200000018</v>
      </c>
      <c r="Y544" s="22">
        <v>6155127.6800000072</v>
      </c>
      <c r="Z544" s="23">
        <v>1</v>
      </c>
      <c r="AA544" s="23">
        <v>0</v>
      </c>
      <c r="AB544" s="23">
        <v>0</v>
      </c>
      <c r="AC544" s="24" t="s">
        <v>30</v>
      </c>
      <c r="AD544" s="23">
        <v>1</v>
      </c>
      <c r="AE544" s="25">
        <v>15484157.060000002</v>
      </c>
      <c r="AF544" s="26">
        <v>-1810568.8200000003</v>
      </c>
      <c r="AG544" s="27">
        <v>615159.74999999988</v>
      </c>
    </row>
    <row r="545" spans="1:33" hidden="1">
      <c r="A545" s="10">
        <v>543</v>
      </c>
      <c r="B545" s="10">
        <v>8</v>
      </c>
      <c r="C545" s="11" t="s">
        <v>1347</v>
      </c>
      <c r="D545" s="12" t="s">
        <v>1348</v>
      </c>
      <c r="E545" s="11" t="s">
        <v>1349</v>
      </c>
      <c r="F545" s="11" t="s">
        <v>93</v>
      </c>
      <c r="G545" s="10" t="s">
        <v>1350</v>
      </c>
      <c r="H545" s="13" t="s">
        <v>199</v>
      </c>
      <c r="I545" s="14">
        <v>3.84</v>
      </c>
      <c r="J545" s="14">
        <v>3.36</v>
      </c>
      <c r="K545" s="14">
        <v>2.74</v>
      </c>
      <c r="L545" s="15">
        <v>344070304.95999998</v>
      </c>
      <c r="M545" s="16">
        <v>234030566.99000001</v>
      </c>
      <c r="N545" s="10">
        <v>0</v>
      </c>
      <c r="O545" s="10">
        <v>0</v>
      </c>
      <c r="P545" s="10">
        <v>0</v>
      </c>
      <c r="Q545" s="17" t="s">
        <v>30</v>
      </c>
      <c r="R545" s="10">
        <v>0</v>
      </c>
      <c r="S545" s="18">
        <v>88775343.349999994</v>
      </c>
      <c r="T545" s="19">
        <v>211370248.86000001</v>
      </c>
      <c r="U545" s="20">
        <v>3.9089437163328462</v>
      </c>
      <c r="V545" s="20">
        <v>3.4366009675004348</v>
      </c>
      <c r="W545" s="20">
        <v>2.8154934915180596</v>
      </c>
      <c r="X545" s="21">
        <v>353026580.98999995</v>
      </c>
      <c r="Y545" s="22">
        <v>242986843.01999998</v>
      </c>
      <c r="Z545" s="23">
        <v>0</v>
      </c>
      <c r="AA545" s="23">
        <v>0</v>
      </c>
      <c r="AB545" s="23">
        <v>0</v>
      </c>
      <c r="AC545" s="24" t="s">
        <v>30</v>
      </c>
      <c r="AD545" s="23">
        <v>0</v>
      </c>
      <c r="AE545" s="25">
        <v>97731619.379999876</v>
      </c>
      <c r="AF545" s="26">
        <v>220326524.89000005</v>
      </c>
      <c r="AG545" s="27">
        <v>8956276.0300000012</v>
      </c>
    </row>
    <row r="546" spans="1:33" hidden="1">
      <c r="A546" s="10">
        <v>544</v>
      </c>
      <c r="B546" s="10">
        <v>8</v>
      </c>
      <c r="C546" s="11" t="s">
        <v>1347</v>
      </c>
      <c r="D546" s="12" t="s">
        <v>1351</v>
      </c>
      <c r="E546" s="11" t="s">
        <v>1352</v>
      </c>
      <c r="F546" s="11" t="s">
        <v>33</v>
      </c>
      <c r="G546" s="10" t="s">
        <v>1353</v>
      </c>
      <c r="H546" s="13" t="s">
        <v>35</v>
      </c>
      <c r="I546" s="14">
        <v>1.29</v>
      </c>
      <c r="J546" s="14">
        <v>1.1399999999999999</v>
      </c>
      <c r="K546" s="14">
        <v>0.75</v>
      </c>
      <c r="L546" s="15">
        <v>15999168.960000001</v>
      </c>
      <c r="M546" s="16">
        <v>2714766.66</v>
      </c>
      <c r="N546" s="10">
        <v>2</v>
      </c>
      <c r="O546" s="10">
        <v>0</v>
      </c>
      <c r="P546" s="10">
        <v>0</v>
      </c>
      <c r="Q546" s="17" t="s">
        <v>30</v>
      </c>
      <c r="R546" s="10">
        <v>2</v>
      </c>
      <c r="S546" s="18">
        <v>13586211.99</v>
      </c>
      <c r="T546" s="19">
        <v>-13586707.189999999</v>
      </c>
      <c r="U546" s="20">
        <v>1.3249003095473586</v>
      </c>
      <c r="V546" s="20">
        <v>1.1684161778152429</v>
      </c>
      <c r="W546" s="20">
        <v>0.78020771338739592</v>
      </c>
      <c r="X546" s="21">
        <v>17647495.829999998</v>
      </c>
      <c r="Y546" s="22">
        <v>4363093.5300000012</v>
      </c>
      <c r="Z546" s="23">
        <v>2</v>
      </c>
      <c r="AA546" s="23">
        <v>0</v>
      </c>
      <c r="AB546" s="23">
        <v>0</v>
      </c>
      <c r="AC546" s="24" t="s">
        <v>30</v>
      </c>
      <c r="AD546" s="23">
        <v>2</v>
      </c>
      <c r="AE546" s="25">
        <v>15234538.860000014</v>
      </c>
      <c r="AF546" s="26">
        <v>-11938380.32</v>
      </c>
      <c r="AG546" s="27">
        <v>1648326.87</v>
      </c>
    </row>
    <row r="547" spans="1:33" hidden="1">
      <c r="A547" s="10">
        <v>545</v>
      </c>
      <c r="B547" s="10">
        <v>8</v>
      </c>
      <c r="C547" s="11" t="s">
        <v>1347</v>
      </c>
      <c r="D547" s="12" t="s">
        <v>1354</v>
      </c>
      <c r="E547" s="11" t="s">
        <v>1355</v>
      </c>
      <c r="F547" s="11" t="s">
        <v>33</v>
      </c>
      <c r="G547" s="10" t="s">
        <v>41</v>
      </c>
      <c r="H547" s="13" t="s">
        <v>42</v>
      </c>
      <c r="I547" s="14">
        <v>1.1499999999999999</v>
      </c>
      <c r="J547" s="14">
        <v>0.99</v>
      </c>
      <c r="K547" s="14">
        <v>0.49</v>
      </c>
      <c r="L547" s="15">
        <v>2504812.7400000002</v>
      </c>
      <c r="M547" s="16">
        <v>2299604.36</v>
      </c>
      <c r="N547" s="10">
        <v>3</v>
      </c>
      <c r="O547" s="10">
        <v>0</v>
      </c>
      <c r="P547" s="10">
        <v>0</v>
      </c>
      <c r="Q547" s="17" t="s">
        <v>30</v>
      </c>
      <c r="R547" s="10">
        <v>3</v>
      </c>
      <c r="S547" s="18">
        <v>1966808.14</v>
      </c>
      <c r="T547" s="19">
        <v>-8670211.7799999993</v>
      </c>
      <c r="U547" s="20">
        <v>1.17270133715855</v>
      </c>
      <c r="V547" s="20">
        <v>1.0085109262945806</v>
      </c>
      <c r="W547" s="20">
        <v>0.50850257467058457</v>
      </c>
      <c r="X547" s="21">
        <v>2829062.9399999976</v>
      </c>
      <c r="Y547" s="22">
        <v>2623854.5600000024</v>
      </c>
      <c r="Z547" s="23">
        <v>2</v>
      </c>
      <c r="AA547" s="23">
        <v>0</v>
      </c>
      <c r="AB547" s="23">
        <v>0</v>
      </c>
      <c r="AC547" s="24" t="s">
        <v>30</v>
      </c>
      <c r="AD547" s="23">
        <v>2</v>
      </c>
      <c r="AE547" s="25">
        <v>2291058.3400000036</v>
      </c>
      <c r="AF547" s="26">
        <v>-8345961.5800000001</v>
      </c>
      <c r="AG547" s="27">
        <v>324250.2</v>
      </c>
    </row>
    <row r="548" spans="1:33" hidden="1">
      <c r="A548" s="10">
        <v>546</v>
      </c>
      <c r="B548" s="10">
        <v>8</v>
      </c>
      <c r="C548" s="11" t="s">
        <v>1347</v>
      </c>
      <c r="D548" s="12" t="s">
        <v>1356</v>
      </c>
      <c r="E548" s="11" t="s">
        <v>1357</v>
      </c>
      <c r="F548" s="11" t="s">
        <v>33</v>
      </c>
      <c r="G548" s="10" t="s">
        <v>142</v>
      </c>
      <c r="H548" s="13" t="s">
        <v>42</v>
      </c>
      <c r="I548" s="14">
        <v>1.1399999999999999</v>
      </c>
      <c r="J548" s="14">
        <v>0.9</v>
      </c>
      <c r="K548" s="14">
        <v>0.63</v>
      </c>
      <c r="L548" s="15">
        <v>2070063.48</v>
      </c>
      <c r="M548" s="16">
        <v>17471649.440000001</v>
      </c>
      <c r="N548" s="10">
        <v>3</v>
      </c>
      <c r="O548" s="10">
        <v>0</v>
      </c>
      <c r="P548" s="10">
        <v>0</v>
      </c>
      <c r="Q548" s="17" t="s">
        <v>30</v>
      </c>
      <c r="R548" s="10">
        <v>3</v>
      </c>
      <c r="S548" s="18">
        <v>21699089.629999999</v>
      </c>
      <c r="T548" s="19">
        <v>-5966783.4800000004</v>
      </c>
      <c r="U548" s="20">
        <v>1.1703546634930828</v>
      </c>
      <c r="V548" s="20">
        <v>0.93346262411572667</v>
      </c>
      <c r="W548" s="20">
        <v>0.66024788087454578</v>
      </c>
      <c r="X548" s="21">
        <v>2574644.3500000015</v>
      </c>
      <c r="Y548" s="22">
        <v>17976230.310000002</v>
      </c>
      <c r="Z548" s="23">
        <v>3</v>
      </c>
      <c r="AA548" s="23">
        <v>0</v>
      </c>
      <c r="AB548" s="23">
        <v>0</v>
      </c>
      <c r="AC548" s="24" t="s">
        <v>30</v>
      </c>
      <c r="AD548" s="23">
        <v>3</v>
      </c>
      <c r="AE548" s="25">
        <v>22203670.5</v>
      </c>
      <c r="AF548" s="26">
        <v>-5462202.6100000013</v>
      </c>
      <c r="AG548" s="27">
        <v>504580.87000000005</v>
      </c>
    </row>
    <row r="549" spans="1:33" hidden="1">
      <c r="A549" s="10">
        <v>547</v>
      </c>
      <c r="B549" s="10">
        <v>8</v>
      </c>
      <c r="C549" s="11" t="s">
        <v>1347</v>
      </c>
      <c r="D549" s="12" t="s">
        <v>1358</v>
      </c>
      <c r="E549" s="11" t="s">
        <v>1359</v>
      </c>
      <c r="F549" s="11" t="s">
        <v>33</v>
      </c>
      <c r="G549" s="10" t="s">
        <v>362</v>
      </c>
      <c r="H549" s="13" t="s">
        <v>46</v>
      </c>
      <c r="I549" s="14">
        <v>0.67</v>
      </c>
      <c r="J549" s="14">
        <v>0.55000000000000004</v>
      </c>
      <c r="K549" s="14">
        <v>0.26</v>
      </c>
      <c r="L549" s="15">
        <v>-85993084.010000005</v>
      </c>
      <c r="M549" s="16">
        <v>38452354.299999997</v>
      </c>
      <c r="N549" s="10">
        <v>3</v>
      </c>
      <c r="O549" s="10">
        <v>1</v>
      </c>
      <c r="P549" s="10">
        <v>2</v>
      </c>
      <c r="Q549" s="17">
        <v>26.8</v>
      </c>
      <c r="R549" s="10">
        <v>6</v>
      </c>
      <c r="S549" s="18">
        <v>18952033.57</v>
      </c>
      <c r="T549" s="19">
        <v>-191245108.31999999</v>
      </c>
      <c r="U549" s="20">
        <v>0.6886063078493424</v>
      </c>
      <c r="V549" s="20">
        <v>0.56869386072086681</v>
      </c>
      <c r="W549" s="20">
        <v>0.27912073520286917</v>
      </c>
      <c r="X549" s="21">
        <v>-79953745.669999987</v>
      </c>
      <c r="Y549" s="22">
        <v>44491692.640000105</v>
      </c>
      <c r="Z549" s="23">
        <v>3</v>
      </c>
      <c r="AA549" s="23">
        <v>1</v>
      </c>
      <c r="AB549" s="23">
        <v>2</v>
      </c>
      <c r="AC549" s="24">
        <v>21.5</v>
      </c>
      <c r="AD549" s="23">
        <v>6</v>
      </c>
      <c r="AE549" s="25">
        <v>24991371.909999967</v>
      </c>
      <c r="AF549" s="26">
        <v>-185205769.98000002</v>
      </c>
      <c r="AG549" s="27">
        <v>6039338.3399999999</v>
      </c>
    </row>
    <row r="550" spans="1:33" hidden="1">
      <c r="A550" s="10">
        <v>548</v>
      </c>
      <c r="B550" s="10">
        <v>8</v>
      </c>
      <c r="C550" s="11" t="s">
        <v>1347</v>
      </c>
      <c r="D550" s="12" t="s">
        <v>1360</v>
      </c>
      <c r="E550" s="11" t="s">
        <v>1361</v>
      </c>
      <c r="F550" s="11" t="s">
        <v>33</v>
      </c>
      <c r="G550" s="10" t="s">
        <v>41</v>
      </c>
      <c r="H550" s="13" t="s">
        <v>451</v>
      </c>
      <c r="I550" s="14">
        <v>2.5099999999999998</v>
      </c>
      <c r="J550" s="14">
        <v>2.2999999999999998</v>
      </c>
      <c r="K550" s="14">
        <v>2.08</v>
      </c>
      <c r="L550" s="15">
        <v>15493080.949999999</v>
      </c>
      <c r="M550" s="16">
        <v>5768153.7599999998</v>
      </c>
      <c r="N550" s="10">
        <v>0</v>
      </c>
      <c r="O550" s="10">
        <v>0</v>
      </c>
      <c r="P550" s="10">
        <v>0</v>
      </c>
      <c r="Q550" s="17" t="s">
        <v>30</v>
      </c>
      <c r="R550" s="10">
        <v>0</v>
      </c>
      <c r="S550" s="18">
        <v>8791758.9399999995</v>
      </c>
      <c r="T550" s="19">
        <v>9597910.0500000007</v>
      </c>
      <c r="U550" s="20">
        <v>2.5373497418989017</v>
      </c>
      <c r="V550" s="20">
        <v>2.3269653884472943</v>
      </c>
      <c r="W550" s="20">
        <v>2.1116293805768951</v>
      </c>
      <c r="X550" s="21">
        <v>15805794.140000002</v>
      </c>
      <c r="Y550" s="22">
        <v>6080866.950000003</v>
      </c>
      <c r="Z550" s="23">
        <v>0</v>
      </c>
      <c r="AA550" s="23">
        <v>0</v>
      </c>
      <c r="AB550" s="23">
        <v>0</v>
      </c>
      <c r="AC550" s="24" t="s">
        <v>30</v>
      </c>
      <c r="AD550" s="23">
        <v>0</v>
      </c>
      <c r="AE550" s="25">
        <v>9104472.1299999952</v>
      </c>
      <c r="AF550" s="26">
        <v>9910623.2400000002</v>
      </c>
      <c r="AG550" s="27">
        <v>312713.19</v>
      </c>
    </row>
    <row r="551" spans="1:33" hidden="1">
      <c r="A551" s="10">
        <v>549</v>
      </c>
      <c r="B551" s="10">
        <v>8</v>
      </c>
      <c r="C551" s="11" t="s">
        <v>1347</v>
      </c>
      <c r="D551" s="12" t="s">
        <v>1362</v>
      </c>
      <c r="E551" s="11" t="s">
        <v>1363</v>
      </c>
      <c r="F551" s="11" t="s">
        <v>33</v>
      </c>
      <c r="G551" s="10" t="s">
        <v>84</v>
      </c>
      <c r="H551" s="13" t="s">
        <v>85</v>
      </c>
      <c r="I551" s="14">
        <v>1</v>
      </c>
      <c r="J551" s="14">
        <v>0.92</v>
      </c>
      <c r="K551" s="14">
        <v>0.44</v>
      </c>
      <c r="L551" s="15">
        <v>51607.42</v>
      </c>
      <c r="M551" s="16">
        <v>9224354.6099999994</v>
      </c>
      <c r="N551" s="10">
        <v>3</v>
      </c>
      <c r="O551" s="10">
        <v>0</v>
      </c>
      <c r="P551" s="10">
        <v>0</v>
      </c>
      <c r="Q551" s="17" t="s">
        <v>30</v>
      </c>
      <c r="R551" s="10">
        <v>3</v>
      </c>
      <c r="S551" s="18">
        <v>4484617.33</v>
      </c>
      <c r="T551" s="19">
        <v>-9571717.5399999991</v>
      </c>
      <c r="U551" s="20">
        <v>1.0162875139628433</v>
      </c>
      <c r="V551" s="20">
        <v>0.93304386699210495</v>
      </c>
      <c r="W551" s="20">
        <v>0.4489258191822208</v>
      </c>
      <c r="X551" s="21">
        <v>276261.23000000045</v>
      </c>
      <c r="Y551" s="22">
        <v>9449008.4200000092</v>
      </c>
      <c r="Z551" s="23">
        <v>3</v>
      </c>
      <c r="AA551" s="23">
        <v>0</v>
      </c>
      <c r="AB551" s="23">
        <v>0</v>
      </c>
      <c r="AC551" s="24" t="s">
        <v>30</v>
      </c>
      <c r="AD551" s="23">
        <v>3</v>
      </c>
      <c r="AE551" s="25">
        <v>4709271.140000008</v>
      </c>
      <c r="AF551" s="26">
        <v>-9347063.7300000004</v>
      </c>
      <c r="AG551" s="27">
        <v>224653.80999999997</v>
      </c>
    </row>
    <row r="552" spans="1:33" hidden="1">
      <c r="A552" s="10">
        <v>550</v>
      </c>
      <c r="B552" s="10">
        <v>8</v>
      </c>
      <c r="C552" s="11" t="s">
        <v>1347</v>
      </c>
      <c r="D552" s="12" t="s">
        <v>1364</v>
      </c>
      <c r="E552" s="11" t="s">
        <v>1365</v>
      </c>
      <c r="F552" s="11" t="s">
        <v>33</v>
      </c>
      <c r="G552" s="10" t="s">
        <v>84</v>
      </c>
      <c r="H552" s="13" t="s">
        <v>327</v>
      </c>
      <c r="I552" s="14">
        <v>1.39</v>
      </c>
      <c r="J552" s="14">
        <v>1.22</v>
      </c>
      <c r="K552" s="14">
        <v>1.1100000000000001</v>
      </c>
      <c r="L552" s="15">
        <v>11668774.119999999</v>
      </c>
      <c r="M552" s="16">
        <v>-7644820.1900000004</v>
      </c>
      <c r="N552" s="10">
        <v>1</v>
      </c>
      <c r="O552" s="10">
        <v>1</v>
      </c>
      <c r="P552" s="10">
        <v>0</v>
      </c>
      <c r="Q552" s="17">
        <v>18.3</v>
      </c>
      <c r="R552" s="10">
        <v>2</v>
      </c>
      <c r="S552" s="18">
        <v>-4389211.0599999996</v>
      </c>
      <c r="T552" s="19">
        <v>3143527.31</v>
      </c>
      <c r="U552" s="20">
        <v>1.400188323850923</v>
      </c>
      <c r="V552" s="20">
        <v>1.231090636821607</v>
      </c>
      <c r="W552" s="20">
        <v>1.1221881229436299</v>
      </c>
      <c r="X552" s="21">
        <v>12007962.719999999</v>
      </c>
      <c r="Y552" s="22">
        <v>-7305631.5900000036</v>
      </c>
      <c r="Z552" s="23">
        <v>1</v>
      </c>
      <c r="AA552" s="23">
        <v>1</v>
      </c>
      <c r="AB552" s="23">
        <v>0</v>
      </c>
      <c r="AC552" s="24">
        <v>19.7</v>
      </c>
      <c r="AD552" s="23">
        <v>2</v>
      </c>
      <c r="AE552" s="25">
        <v>-4050022.4600000083</v>
      </c>
      <c r="AF552" s="26">
        <v>3482715.9100000039</v>
      </c>
      <c r="AG552" s="27">
        <v>339188.60000000009</v>
      </c>
    </row>
    <row r="553" spans="1:33" hidden="1">
      <c r="A553" s="10">
        <v>551</v>
      </c>
      <c r="B553" s="10">
        <v>8</v>
      </c>
      <c r="C553" s="11" t="s">
        <v>1347</v>
      </c>
      <c r="D553" s="12" t="s">
        <v>1366</v>
      </c>
      <c r="E553" s="11" t="s">
        <v>1367</v>
      </c>
      <c r="F553" s="11" t="s">
        <v>33</v>
      </c>
      <c r="G553" s="10" t="s">
        <v>84</v>
      </c>
      <c r="H553" s="13" t="s">
        <v>327</v>
      </c>
      <c r="I553" s="14">
        <v>1.25</v>
      </c>
      <c r="J553" s="14">
        <v>1.01</v>
      </c>
      <c r="K553" s="14">
        <v>0.7</v>
      </c>
      <c r="L553" s="15">
        <v>3505858.31</v>
      </c>
      <c r="M553" s="16">
        <v>5036602.01</v>
      </c>
      <c r="N553" s="10">
        <v>2</v>
      </c>
      <c r="O553" s="10">
        <v>0</v>
      </c>
      <c r="P553" s="10">
        <v>0</v>
      </c>
      <c r="Q553" s="17" t="s">
        <v>30</v>
      </c>
      <c r="R553" s="10">
        <v>2</v>
      </c>
      <c r="S553" s="18">
        <v>1127696.77</v>
      </c>
      <c r="T553" s="19">
        <v>-4618372.45</v>
      </c>
      <c r="U553" s="20">
        <v>1.2687513927660468</v>
      </c>
      <c r="V553" s="20">
        <v>1.0301339189306882</v>
      </c>
      <c r="W553" s="20">
        <v>0.71469523239615596</v>
      </c>
      <c r="X553" s="21">
        <v>3775790.5499999989</v>
      </c>
      <c r="Y553" s="22">
        <v>5306534.2499999851</v>
      </c>
      <c r="Z553" s="23">
        <v>2</v>
      </c>
      <c r="AA553" s="23">
        <v>0</v>
      </c>
      <c r="AB553" s="23">
        <v>0</v>
      </c>
      <c r="AC553" s="24" t="s">
        <v>30</v>
      </c>
      <c r="AD553" s="23">
        <v>2</v>
      </c>
      <c r="AE553" s="25">
        <v>1397629.0100000054</v>
      </c>
      <c r="AF553" s="26">
        <v>-4348440.2100000009</v>
      </c>
      <c r="AG553" s="27">
        <v>269932.24000000011</v>
      </c>
    </row>
    <row r="554" spans="1:33" hidden="1">
      <c r="A554" s="10">
        <v>552</v>
      </c>
      <c r="B554" s="10">
        <v>8</v>
      </c>
      <c r="C554" s="11" t="s">
        <v>1368</v>
      </c>
      <c r="D554" s="12" t="s">
        <v>1369</v>
      </c>
      <c r="E554" s="11" t="s">
        <v>1370</v>
      </c>
      <c r="F554" s="11" t="s">
        <v>93</v>
      </c>
      <c r="G554" s="10" t="s">
        <v>1371</v>
      </c>
      <c r="H554" s="13" t="s">
        <v>199</v>
      </c>
      <c r="I554" s="14">
        <v>1.33</v>
      </c>
      <c r="J554" s="14">
        <v>1.1100000000000001</v>
      </c>
      <c r="K554" s="14">
        <v>0.67</v>
      </c>
      <c r="L554" s="15">
        <v>56321503.140000001</v>
      </c>
      <c r="M554" s="16">
        <v>-46037533.170000002</v>
      </c>
      <c r="N554" s="10">
        <v>2</v>
      </c>
      <c r="O554" s="10">
        <v>1</v>
      </c>
      <c r="P554" s="10">
        <v>0</v>
      </c>
      <c r="Q554" s="17">
        <v>14.6</v>
      </c>
      <c r="R554" s="10">
        <v>3</v>
      </c>
      <c r="S554" s="18">
        <v>-1291271.95</v>
      </c>
      <c r="T554" s="19">
        <v>-56346096.969999999</v>
      </c>
      <c r="U554" s="20">
        <v>1.377655242536262</v>
      </c>
      <c r="V554" s="20">
        <v>1.1586181781050486</v>
      </c>
      <c r="W554" s="20">
        <v>0.71461141202817358</v>
      </c>
      <c r="X554" s="21">
        <v>64172997.149999976</v>
      </c>
      <c r="Y554" s="22">
        <v>-38186039.159999967</v>
      </c>
      <c r="Z554" s="23">
        <v>2</v>
      </c>
      <c r="AA554" s="23">
        <v>1</v>
      </c>
      <c r="AB554" s="23">
        <v>0</v>
      </c>
      <c r="AC554" s="24">
        <v>20.100000000000001</v>
      </c>
      <c r="AD554" s="23">
        <v>3</v>
      </c>
      <c r="AE554" s="25">
        <v>6560222.060000062</v>
      </c>
      <c r="AF554" s="26">
        <v>-48494602.959999993</v>
      </c>
      <c r="AG554" s="27">
        <v>7851494.0099999988</v>
      </c>
    </row>
    <row r="555" spans="1:33" hidden="1">
      <c r="A555" s="10">
        <v>553</v>
      </c>
      <c r="B555" s="10">
        <v>8</v>
      </c>
      <c r="C555" s="11" t="s">
        <v>1368</v>
      </c>
      <c r="D555" s="12" t="s">
        <v>1372</v>
      </c>
      <c r="E555" s="11" t="s">
        <v>1373</v>
      </c>
      <c r="F555" s="11" t="s">
        <v>33</v>
      </c>
      <c r="G555" s="10" t="s">
        <v>298</v>
      </c>
      <c r="H555" s="13" t="s">
        <v>58</v>
      </c>
      <c r="I555" s="14">
        <v>0.95</v>
      </c>
      <c r="J555" s="14">
        <v>0.81</v>
      </c>
      <c r="K555" s="14">
        <v>0.65</v>
      </c>
      <c r="L555" s="15">
        <v>-1966570.68</v>
      </c>
      <c r="M555" s="16">
        <v>4291578.18</v>
      </c>
      <c r="N555" s="10">
        <v>3</v>
      </c>
      <c r="O555" s="10">
        <v>1</v>
      </c>
      <c r="P555" s="10">
        <v>1</v>
      </c>
      <c r="Q555" s="17">
        <v>5.4</v>
      </c>
      <c r="R555" s="10">
        <v>5</v>
      </c>
      <c r="S555" s="18">
        <v>8563144.5099999998</v>
      </c>
      <c r="T555" s="19">
        <v>-14080557.58</v>
      </c>
      <c r="U555" s="20">
        <v>0.98074404674493998</v>
      </c>
      <c r="V555" s="20">
        <v>0.83886681342719005</v>
      </c>
      <c r="W555" s="20">
        <v>0.68071369406248017</v>
      </c>
      <c r="X555" s="21">
        <v>-777475.8900000006</v>
      </c>
      <c r="Y555" s="22">
        <v>5480672.9699999988</v>
      </c>
      <c r="Z555" s="23">
        <v>3</v>
      </c>
      <c r="AA555" s="23">
        <v>1</v>
      </c>
      <c r="AB555" s="23">
        <v>0</v>
      </c>
      <c r="AC555" s="24">
        <v>1.7</v>
      </c>
      <c r="AD555" s="23">
        <v>4</v>
      </c>
      <c r="AE555" s="25">
        <v>9752239.3000000119</v>
      </c>
      <c r="AF555" s="26">
        <v>-12891462.790000003</v>
      </c>
      <c r="AG555" s="27">
        <v>1189094.79</v>
      </c>
    </row>
    <row r="556" spans="1:33" hidden="1">
      <c r="A556" s="10">
        <v>554</v>
      </c>
      <c r="B556" s="10">
        <v>8</v>
      </c>
      <c r="C556" s="11" t="s">
        <v>1368</v>
      </c>
      <c r="D556" s="12" t="s">
        <v>1374</v>
      </c>
      <c r="E556" s="11" t="s">
        <v>1375</v>
      </c>
      <c r="F556" s="11" t="s">
        <v>33</v>
      </c>
      <c r="G556" s="10" t="s">
        <v>231</v>
      </c>
      <c r="H556" s="13" t="s">
        <v>50</v>
      </c>
      <c r="I556" s="14">
        <v>0.96</v>
      </c>
      <c r="J556" s="14">
        <v>0.8</v>
      </c>
      <c r="K556" s="14">
        <v>0.63</v>
      </c>
      <c r="L556" s="15">
        <v>-1108663.6599999999</v>
      </c>
      <c r="M556" s="16">
        <v>1476647.85</v>
      </c>
      <c r="N556" s="10">
        <v>3</v>
      </c>
      <c r="O556" s="10">
        <v>1</v>
      </c>
      <c r="P556" s="10">
        <v>2</v>
      </c>
      <c r="Q556" s="17">
        <v>9</v>
      </c>
      <c r="R556" s="10">
        <v>6</v>
      </c>
      <c r="S556" s="18">
        <v>8129044.7800000003</v>
      </c>
      <c r="T556" s="19">
        <v>-11347288.960000001</v>
      </c>
      <c r="U556" s="20">
        <v>0.98668278773833462</v>
      </c>
      <c r="V556" s="20">
        <v>0.81986788286061174</v>
      </c>
      <c r="W556" s="20">
        <v>0.65299280925196723</v>
      </c>
      <c r="X556" s="21">
        <v>-408612.64999999851</v>
      </c>
      <c r="Y556" s="22">
        <v>2176698.8599999994</v>
      </c>
      <c r="Z556" s="23">
        <v>3</v>
      </c>
      <c r="AA556" s="23">
        <v>1</v>
      </c>
      <c r="AB556" s="23">
        <v>0</v>
      </c>
      <c r="AC556" s="24">
        <v>2.2000000000000002</v>
      </c>
      <c r="AD556" s="23">
        <v>4</v>
      </c>
      <c r="AE556" s="25">
        <v>8829095.7900000066</v>
      </c>
      <c r="AF556" s="26">
        <v>-10647237.949999999</v>
      </c>
      <c r="AG556" s="27">
        <v>700051.00999999989</v>
      </c>
    </row>
    <row r="557" spans="1:33" hidden="1">
      <c r="A557" s="10">
        <v>555</v>
      </c>
      <c r="B557" s="10">
        <v>8</v>
      </c>
      <c r="C557" s="11" t="s">
        <v>1368</v>
      </c>
      <c r="D557" s="12" t="s">
        <v>1376</v>
      </c>
      <c r="E557" s="11" t="s">
        <v>1377</v>
      </c>
      <c r="F557" s="11" t="s">
        <v>33</v>
      </c>
      <c r="G557" s="10" t="s">
        <v>1210</v>
      </c>
      <c r="H557" s="13" t="s">
        <v>35</v>
      </c>
      <c r="I557" s="14">
        <v>1.01</v>
      </c>
      <c r="J557" s="14">
        <v>0.81</v>
      </c>
      <c r="K557" s="14">
        <v>0.66</v>
      </c>
      <c r="L557" s="15">
        <v>444277.1</v>
      </c>
      <c r="M557" s="16">
        <v>4186829.28</v>
      </c>
      <c r="N557" s="10">
        <v>3</v>
      </c>
      <c r="O557" s="10">
        <v>0</v>
      </c>
      <c r="P557" s="10">
        <v>0</v>
      </c>
      <c r="Q557" s="17" t="s">
        <v>30</v>
      </c>
      <c r="R557" s="10">
        <v>3</v>
      </c>
      <c r="S557" s="18">
        <v>10874714.02</v>
      </c>
      <c r="T557" s="19">
        <v>-12052132.789999999</v>
      </c>
      <c r="U557" s="20">
        <v>1.0566360790112763</v>
      </c>
      <c r="V557" s="20">
        <v>0.8575325868491861</v>
      </c>
      <c r="W557" s="20">
        <v>0.70763836928836177</v>
      </c>
      <c r="X557" s="21">
        <v>2027943.5600000024</v>
      </c>
      <c r="Y557" s="22">
        <v>5770495.7400000095</v>
      </c>
      <c r="Z557" s="23">
        <v>3</v>
      </c>
      <c r="AA557" s="23">
        <v>0</v>
      </c>
      <c r="AB557" s="23">
        <v>0</v>
      </c>
      <c r="AC557" s="24" t="s">
        <v>30</v>
      </c>
      <c r="AD557" s="23">
        <v>3</v>
      </c>
      <c r="AE557" s="25">
        <v>12458380.479999989</v>
      </c>
      <c r="AF557" s="26">
        <v>-10468466.329999998</v>
      </c>
      <c r="AG557" s="27">
        <v>1583666.4600000004</v>
      </c>
    </row>
    <row r="558" spans="1:33" hidden="1">
      <c r="A558" s="10">
        <v>556</v>
      </c>
      <c r="B558" s="10">
        <v>8</v>
      </c>
      <c r="C558" s="11" t="s">
        <v>1368</v>
      </c>
      <c r="D558" s="12" t="s">
        <v>1378</v>
      </c>
      <c r="E558" s="11" t="s">
        <v>1379</v>
      </c>
      <c r="F558" s="11" t="s">
        <v>33</v>
      </c>
      <c r="G558" s="10" t="s">
        <v>718</v>
      </c>
      <c r="H558" s="13" t="s">
        <v>50</v>
      </c>
      <c r="I558" s="14">
        <v>1.1399999999999999</v>
      </c>
      <c r="J558" s="14">
        <v>0.78</v>
      </c>
      <c r="K558" s="14">
        <v>0.54</v>
      </c>
      <c r="L558" s="15">
        <v>3666291.99</v>
      </c>
      <c r="M558" s="16">
        <v>959116.09</v>
      </c>
      <c r="N558" s="10">
        <v>3</v>
      </c>
      <c r="O558" s="10">
        <v>0</v>
      </c>
      <c r="P558" s="10">
        <v>0</v>
      </c>
      <c r="Q558" s="17" t="s">
        <v>30</v>
      </c>
      <c r="R558" s="10">
        <v>3</v>
      </c>
      <c r="S558" s="18">
        <v>6038384.0499999998</v>
      </c>
      <c r="T558" s="19">
        <v>-11633689.82</v>
      </c>
      <c r="U558" s="20">
        <v>1.1732172149164579</v>
      </c>
      <c r="V558" s="20">
        <v>0.81198493279584349</v>
      </c>
      <c r="W558" s="20">
        <v>0.57075115767593521</v>
      </c>
      <c r="X558" s="21">
        <v>4398953.6100000031</v>
      </c>
      <c r="Y558" s="22">
        <v>1691777.7100000083</v>
      </c>
      <c r="Z558" s="23">
        <v>3</v>
      </c>
      <c r="AA558" s="23">
        <v>0</v>
      </c>
      <c r="AB558" s="23">
        <v>0</v>
      </c>
      <c r="AC558" s="24" t="s">
        <v>30</v>
      </c>
      <c r="AD558" s="23">
        <v>3</v>
      </c>
      <c r="AE558" s="25">
        <v>6771045.6700000018</v>
      </c>
      <c r="AF558" s="26">
        <v>-10901028.199999999</v>
      </c>
      <c r="AG558" s="27">
        <v>732661.62000000011</v>
      </c>
    </row>
    <row r="559" spans="1:33" hidden="1">
      <c r="A559" s="10">
        <v>557</v>
      </c>
      <c r="B559" s="10">
        <v>8</v>
      </c>
      <c r="C559" s="11" t="s">
        <v>1368</v>
      </c>
      <c r="D559" s="12" t="s">
        <v>1380</v>
      </c>
      <c r="E559" s="11" t="s">
        <v>1381</v>
      </c>
      <c r="F559" s="11" t="s">
        <v>33</v>
      </c>
      <c r="G559" s="10" t="s">
        <v>390</v>
      </c>
      <c r="H559" s="13" t="s">
        <v>42</v>
      </c>
      <c r="I559" s="14">
        <v>1.02</v>
      </c>
      <c r="J559" s="14">
        <v>0.78</v>
      </c>
      <c r="K559" s="14">
        <v>0.61</v>
      </c>
      <c r="L559" s="15">
        <v>445093.89</v>
      </c>
      <c r="M559" s="16">
        <v>6351996.8399999999</v>
      </c>
      <c r="N559" s="10">
        <v>3</v>
      </c>
      <c r="O559" s="10">
        <v>0</v>
      </c>
      <c r="P559" s="10">
        <v>0</v>
      </c>
      <c r="Q559" s="17" t="s">
        <v>30</v>
      </c>
      <c r="R559" s="10">
        <v>3</v>
      </c>
      <c r="S559" s="18">
        <v>15047652.369999999</v>
      </c>
      <c r="T559" s="19">
        <v>-11422586.17</v>
      </c>
      <c r="U559" s="20">
        <v>1.0360601942096956</v>
      </c>
      <c r="V559" s="20">
        <v>0.80489891268623037</v>
      </c>
      <c r="W559" s="20">
        <v>0.63009359479089899</v>
      </c>
      <c r="X559" s="21">
        <v>1054152.8500000015</v>
      </c>
      <c r="Y559" s="22">
        <v>6961055.799999997</v>
      </c>
      <c r="Z559" s="23">
        <v>3</v>
      </c>
      <c r="AA559" s="23">
        <v>0</v>
      </c>
      <c r="AB559" s="23">
        <v>0</v>
      </c>
      <c r="AC559" s="24" t="s">
        <v>30</v>
      </c>
      <c r="AD559" s="23">
        <v>3</v>
      </c>
      <c r="AE559" s="25">
        <v>15656711.329999983</v>
      </c>
      <c r="AF559" s="26">
        <v>-10813527.210000001</v>
      </c>
      <c r="AG559" s="27">
        <v>609058.96</v>
      </c>
    </row>
    <row r="560" spans="1:33" hidden="1">
      <c r="A560" s="10">
        <v>558</v>
      </c>
      <c r="B560" s="10">
        <v>8</v>
      </c>
      <c r="C560" s="11" t="s">
        <v>1382</v>
      </c>
      <c r="D560" s="12" t="s">
        <v>1383</v>
      </c>
      <c r="E560" s="11" t="s">
        <v>1384</v>
      </c>
      <c r="F560" s="11" t="s">
        <v>27</v>
      </c>
      <c r="G560" s="10" t="s">
        <v>1385</v>
      </c>
      <c r="H560" s="13" t="s">
        <v>29</v>
      </c>
      <c r="I560" s="14">
        <v>2.99</v>
      </c>
      <c r="J560" s="14">
        <v>2.54</v>
      </c>
      <c r="K560" s="14">
        <v>1.57</v>
      </c>
      <c r="L560" s="15">
        <v>886677883.90999997</v>
      </c>
      <c r="M560" s="16">
        <v>-60632289.890000001</v>
      </c>
      <c r="N560" s="10">
        <v>0</v>
      </c>
      <c r="O560" s="10">
        <v>1</v>
      </c>
      <c r="P560" s="10">
        <v>0</v>
      </c>
      <c r="Q560" s="17">
        <v>175.4</v>
      </c>
      <c r="R560" s="10">
        <v>1</v>
      </c>
      <c r="S560" s="18">
        <v>-99635287.569999993</v>
      </c>
      <c r="T560" s="19">
        <v>269940690</v>
      </c>
      <c r="U560" s="20">
        <v>3.077338960550914</v>
      </c>
      <c r="V560" s="20">
        <v>2.6331504467260656</v>
      </c>
      <c r="W560" s="20">
        <v>1.6626765168687274</v>
      </c>
      <c r="X560" s="21">
        <v>927777239.59000003</v>
      </c>
      <c r="Y560" s="22">
        <v>-19532934.210000038</v>
      </c>
      <c r="Z560" s="23">
        <v>0</v>
      </c>
      <c r="AA560" s="23">
        <v>1</v>
      </c>
      <c r="AB560" s="23">
        <v>0</v>
      </c>
      <c r="AC560" s="24">
        <v>569.9</v>
      </c>
      <c r="AD560" s="23">
        <v>1</v>
      </c>
      <c r="AE560" s="25">
        <v>-58535931.890000343</v>
      </c>
      <c r="AF560" s="26">
        <v>311040045.68000001</v>
      </c>
      <c r="AG560" s="27">
        <v>41099355.679999992</v>
      </c>
    </row>
    <row r="561" spans="1:33" hidden="1">
      <c r="A561" s="10">
        <v>559</v>
      </c>
      <c r="B561" s="10">
        <v>8</v>
      </c>
      <c r="C561" s="11" t="s">
        <v>1382</v>
      </c>
      <c r="D561" s="12" t="s">
        <v>1386</v>
      </c>
      <c r="E561" s="11" t="s">
        <v>1387</v>
      </c>
      <c r="F561" s="11" t="s">
        <v>33</v>
      </c>
      <c r="G561" s="10" t="s">
        <v>231</v>
      </c>
      <c r="H561" s="13" t="s">
        <v>50</v>
      </c>
      <c r="I561" s="14">
        <v>1.04</v>
      </c>
      <c r="J561" s="14">
        <v>0.88</v>
      </c>
      <c r="K561" s="14">
        <v>0.64</v>
      </c>
      <c r="L561" s="15">
        <v>934171.99</v>
      </c>
      <c r="M561" s="16">
        <v>193218.71</v>
      </c>
      <c r="N561" s="10">
        <v>3</v>
      </c>
      <c r="O561" s="10">
        <v>0</v>
      </c>
      <c r="P561" s="10">
        <v>0</v>
      </c>
      <c r="Q561" s="17" t="s">
        <v>30</v>
      </c>
      <c r="R561" s="10">
        <v>3</v>
      </c>
      <c r="S561" s="18">
        <v>858264.32</v>
      </c>
      <c r="T561" s="19">
        <v>-9459784.3399999999</v>
      </c>
      <c r="U561" s="20">
        <v>1.0706818638464781</v>
      </c>
      <c r="V561" s="20">
        <v>0.9134994847916631</v>
      </c>
      <c r="W561" s="20">
        <v>0.67752233482322122</v>
      </c>
      <c r="X561" s="21">
        <v>1868616.0500000007</v>
      </c>
      <c r="Y561" s="22">
        <v>1127662.7700000107</v>
      </c>
      <c r="Z561" s="23">
        <v>3</v>
      </c>
      <c r="AA561" s="23">
        <v>0</v>
      </c>
      <c r="AB561" s="23">
        <v>0</v>
      </c>
      <c r="AC561" s="24" t="s">
        <v>30</v>
      </c>
      <c r="AD561" s="23">
        <v>3</v>
      </c>
      <c r="AE561" s="25">
        <v>1792708.3799999952</v>
      </c>
      <c r="AF561" s="26">
        <v>-8525340.2800000012</v>
      </c>
      <c r="AG561" s="27">
        <v>934444.05999999994</v>
      </c>
    </row>
    <row r="562" spans="1:33" hidden="1">
      <c r="A562" s="10">
        <v>560</v>
      </c>
      <c r="B562" s="10">
        <v>8</v>
      </c>
      <c r="C562" s="11" t="s">
        <v>1382</v>
      </c>
      <c r="D562" s="12" t="s">
        <v>1388</v>
      </c>
      <c r="E562" s="11" t="s">
        <v>1389</v>
      </c>
      <c r="F562" s="11" t="s">
        <v>33</v>
      </c>
      <c r="G562" s="10" t="s">
        <v>178</v>
      </c>
      <c r="H562" s="13" t="s">
        <v>50</v>
      </c>
      <c r="I562" s="14">
        <v>1.04</v>
      </c>
      <c r="J562" s="14">
        <v>0.8</v>
      </c>
      <c r="K562" s="14">
        <v>0.52</v>
      </c>
      <c r="L562" s="15">
        <v>1005931.99</v>
      </c>
      <c r="M562" s="16">
        <v>536011.24</v>
      </c>
      <c r="N562" s="10">
        <v>3</v>
      </c>
      <c r="O562" s="10">
        <v>0</v>
      </c>
      <c r="P562" s="10">
        <v>0</v>
      </c>
      <c r="Q562" s="17" t="s">
        <v>30</v>
      </c>
      <c r="R562" s="10">
        <v>3</v>
      </c>
      <c r="S562" s="18">
        <v>2846368.2</v>
      </c>
      <c r="T562" s="19">
        <v>-11637439.359999999</v>
      </c>
      <c r="U562" s="20">
        <v>1.0746552365025428</v>
      </c>
      <c r="V562" s="20">
        <v>0.83669134581878346</v>
      </c>
      <c r="W562" s="20">
        <v>0.55019177248256301</v>
      </c>
      <c r="X562" s="21">
        <v>1799732.3800000027</v>
      </c>
      <c r="Y562" s="22">
        <v>1329811.6299999952</v>
      </c>
      <c r="Z562" s="23">
        <v>3</v>
      </c>
      <c r="AA562" s="23">
        <v>0</v>
      </c>
      <c r="AB562" s="23">
        <v>0</v>
      </c>
      <c r="AC562" s="24" t="s">
        <v>30</v>
      </c>
      <c r="AD562" s="23">
        <v>3</v>
      </c>
      <c r="AE562" s="25">
        <v>3640168.5900000036</v>
      </c>
      <c r="AF562" s="26">
        <v>-10843638.969999999</v>
      </c>
      <c r="AG562" s="27">
        <v>793800.3899999999</v>
      </c>
    </row>
    <row r="563" spans="1:33" hidden="1">
      <c r="A563" s="10">
        <v>561</v>
      </c>
      <c r="B563" s="10">
        <v>8</v>
      </c>
      <c r="C563" s="11" t="s">
        <v>1382</v>
      </c>
      <c r="D563" s="12" t="s">
        <v>1390</v>
      </c>
      <c r="E563" s="11" t="s">
        <v>1391</v>
      </c>
      <c r="F563" s="11" t="s">
        <v>93</v>
      </c>
      <c r="G563" s="10" t="s">
        <v>646</v>
      </c>
      <c r="H563" s="13" t="s">
        <v>598</v>
      </c>
      <c r="I563" s="14">
        <v>0.94</v>
      </c>
      <c r="J563" s="14">
        <v>0.76</v>
      </c>
      <c r="K563" s="14">
        <v>0.38</v>
      </c>
      <c r="L563" s="15">
        <v>-8312914.3499999996</v>
      </c>
      <c r="M563" s="16">
        <v>-4955760.09</v>
      </c>
      <c r="N563" s="10">
        <v>3</v>
      </c>
      <c r="O563" s="10">
        <v>2</v>
      </c>
      <c r="P563" s="10">
        <v>2</v>
      </c>
      <c r="Q563" s="17" t="s">
        <v>30</v>
      </c>
      <c r="R563" s="10">
        <v>7</v>
      </c>
      <c r="S563" s="18">
        <v>28844550.699999999</v>
      </c>
      <c r="T563" s="19">
        <v>-85862425.989999995</v>
      </c>
      <c r="U563" s="20">
        <v>0.9778026514083229</v>
      </c>
      <c r="V563" s="20">
        <v>0.79623495999751792</v>
      </c>
      <c r="W563" s="20">
        <v>0.41383142329489936</v>
      </c>
      <c r="X563" s="21">
        <v>-3052271.8900000155</v>
      </c>
      <c r="Y563" s="22">
        <v>304882.37000000477</v>
      </c>
      <c r="Z563" s="23">
        <v>3</v>
      </c>
      <c r="AA563" s="23">
        <v>1</v>
      </c>
      <c r="AB563" s="23">
        <v>2</v>
      </c>
      <c r="AC563" s="24">
        <v>120.1</v>
      </c>
      <c r="AD563" s="23">
        <v>6</v>
      </c>
      <c r="AE563" s="25">
        <v>34105193.160000026</v>
      </c>
      <c r="AF563" s="26">
        <v>-80601783.530000001</v>
      </c>
      <c r="AG563" s="27">
        <v>5260642.4600000009</v>
      </c>
    </row>
    <row r="564" spans="1:33" hidden="1">
      <c r="A564" s="10">
        <v>562</v>
      </c>
      <c r="B564" s="10">
        <v>8</v>
      </c>
      <c r="C564" s="11" t="s">
        <v>1382</v>
      </c>
      <c r="D564" s="12" t="s">
        <v>1392</v>
      </c>
      <c r="E564" s="11" t="s">
        <v>1393</v>
      </c>
      <c r="F564" s="11" t="s">
        <v>33</v>
      </c>
      <c r="G564" s="10" t="s">
        <v>155</v>
      </c>
      <c r="H564" s="13" t="s">
        <v>85</v>
      </c>
      <c r="I564" s="14">
        <v>2.5</v>
      </c>
      <c r="J564" s="14">
        <v>2.04</v>
      </c>
      <c r="K564" s="14">
        <v>1.75</v>
      </c>
      <c r="L564" s="15">
        <v>4802011.74</v>
      </c>
      <c r="M564" s="16">
        <v>7175343.1200000001</v>
      </c>
      <c r="N564" s="10">
        <v>0</v>
      </c>
      <c r="O564" s="10">
        <v>0</v>
      </c>
      <c r="P564" s="10">
        <v>0</v>
      </c>
      <c r="Q564" s="17" t="s">
        <v>30</v>
      </c>
      <c r="R564" s="10">
        <v>0</v>
      </c>
      <c r="S564" s="18">
        <v>7510891.7999999998</v>
      </c>
      <c r="T564" s="19">
        <v>2391558.11</v>
      </c>
      <c r="U564" s="20">
        <v>2.5019472282216557</v>
      </c>
      <c r="V564" s="20">
        <v>2.0446756394939118</v>
      </c>
      <c r="W564" s="20">
        <v>1.7480185948994622</v>
      </c>
      <c r="X564" s="21">
        <v>4802011.74</v>
      </c>
      <c r="Y564" s="22">
        <v>7175343.1199999973</v>
      </c>
      <c r="Z564" s="23">
        <v>0</v>
      </c>
      <c r="AA564" s="23">
        <v>0</v>
      </c>
      <c r="AB564" s="23">
        <v>0</v>
      </c>
      <c r="AC564" s="24" t="s">
        <v>30</v>
      </c>
      <c r="AD564" s="23">
        <v>0</v>
      </c>
      <c r="AE564" s="25">
        <v>7510891.8000000007</v>
      </c>
      <c r="AF564" s="26">
        <v>2391558.11</v>
      </c>
      <c r="AG564" s="27">
        <v>0</v>
      </c>
    </row>
    <row r="565" spans="1:33" hidden="1">
      <c r="A565" s="10">
        <v>563</v>
      </c>
      <c r="B565" s="10">
        <v>8</v>
      </c>
      <c r="C565" s="11" t="s">
        <v>1382</v>
      </c>
      <c r="D565" s="12" t="s">
        <v>1394</v>
      </c>
      <c r="E565" s="11" t="s">
        <v>1395</v>
      </c>
      <c r="F565" s="11" t="s">
        <v>33</v>
      </c>
      <c r="G565" s="10" t="s">
        <v>142</v>
      </c>
      <c r="H565" s="13" t="s">
        <v>50</v>
      </c>
      <c r="I565" s="14">
        <v>1.5</v>
      </c>
      <c r="J565" s="14">
        <v>1.3</v>
      </c>
      <c r="K565" s="14">
        <v>0.9</v>
      </c>
      <c r="L565" s="15">
        <v>6849787.4199999999</v>
      </c>
      <c r="M565" s="16">
        <v>-5089136.99</v>
      </c>
      <c r="N565" s="10">
        <v>0</v>
      </c>
      <c r="O565" s="10">
        <v>1</v>
      </c>
      <c r="P565" s="10">
        <v>0</v>
      </c>
      <c r="Q565" s="17">
        <v>16.100000000000001</v>
      </c>
      <c r="R565" s="10">
        <v>1</v>
      </c>
      <c r="S565" s="18">
        <v>-3508493.63</v>
      </c>
      <c r="T565" s="19">
        <v>-1472038.04</v>
      </c>
      <c r="U565" s="20">
        <v>1.5526985664060002</v>
      </c>
      <c r="V565" s="20">
        <v>1.3509982760418524</v>
      </c>
      <c r="W565" s="20">
        <v>0.94910094099628017</v>
      </c>
      <c r="X565" s="21">
        <v>7588395.7099999972</v>
      </c>
      <c r="Y565" s="22">
        <v>-4350528.700000003</v>
      </c>
      <c r="Z565" s="23">
        <v>0</v>
      </c>
      <c r="AA565" s="23">
        <v>1</v>
      </c>
      <c r="AB565" s="23">
        <v>0</v>
      </c>
      <c r="AC565" s="24">
        <v>20.9</v>
      </c>
      <c r="AD565" s="23">
        <v>1</v>
      </c>
      <c r="AE565" s="25">
        <v>-2769885.3400000036</v>
      </c>
      <c r="AF565" s="26">
        <v>-733429.75000000186</v>
      </c>
      <c r="AG565" s="27">
        <v>738608.28999999992</v>
      </c>
    </row>
    <row r="566" spans="1:33" hidden="1">
      <c r="A566" s="10">
        <v>564</v>
      </c>
      <c r="B566" s="10">
        <v>8</v>
      </c>
      <c r="C566" s="11" t="s">
        <v>1382</v>
      </c>
      <c r="D566" s="12" t="s">
        <v>1396</v>
      </c>
      <c r="E566" s="11" t="s">
        <v>1397</v>
      </c>
      <c r="F566" s="11" t="s">
        <v>33</v>
      </c>
      <c r="G566" s="10" t="s">
        <v>1210</v>
      </c>
      <c r="H566" s="13" t="s">
        <v>54</v>
      </c>
      <c r="I566" s="14">
        <v>0.79</v>
      </c>
      <c r="J566" s="14">
        <v>0.67</v>
      </c>
      <c r="K566" s="14">
        <v>0.46</v>
      </c>
      <c r="L566" s="15">
        <v>-14627732.02</v>
      </c>
      <c r="M566" s="16">
        <v>19679639.859999999</v>
      </c>
      <c r="N566" s="10">
        <v>3</v>
      </c>
      <c r="O566" s="10">
        <v>1</v>
      </c>
      <c r="P566" s="10">
        <v>2</v>
      </c>
      <c r="Q566" s="17">
        <v>8.9</v>
      </c>
      <c r="R566" s="10">
        <v>6</v>
      </c>
      <c r="S566" s="18">
        <v>1506871.98</v>
      </c>
      <c r="T566" s="19">
        <v>-38088457.299999997</v>
      </c>
      <c r="U566" s="20">
        <v>0.82512490020376805</v>
      </c>
      <c r="V566" s="20">
        <v>0.70507588678040711</v>
      </c>
      <c r="W566" s="20">
        <v>0.49514762291209025</v>
      </c>
      <c r="X566" s="21">
        <v>-12295480.409999996</v>
      </c>
      <c r="Y566" s="22">
        <v>22011891.469999969</v>
      </c>
      <c r="Z566" s="23">
        <v>3</v>
      </c>
      <c r="AA566" s="23">
        <v>1</v>
      </c>
      <c r="AB566" s="23">
        <v>2</v>
      </c>
      <c r="AC566" s="24">
        <v>6.7</v>
      </c>
      <c r="AD566" s="23">
        <v>6</v>
      </c>
      <c r="AE566" s="25">
        <v>3839123.5900000334</v>
      </c>
      <c r="AF566" s="26">
        <v>-35756205.689999998</v>
      </c>
      <c r="AG566" s="27">
        <v>2332251.6099999994</v>
      </c>
    </row>
    <row r="567" spans="1:33" hidden="1">
      <c r="A567" s="10">
        <v>565</v>
      </c>
      <c r="B567" s="10">
        <v>8</v>
      </c>
      <c r="C567" s="11" t="s">
        <v>1382</v>
      </c>
      <c r="D567" s="12" t="s">
        <v>1398</v>
      </c>
      <c r="E567" s="11" t="s">
        <v>1399</v>
      </c>
      <c r="F567" s="11" t="s">
        <v>33</v>
      </c>
      <c r="G567" s="10" t="s">
        <v>41</v>
      </c>
      <c r="H567" s="13" t="s">
        <v>42</v>
      </c>
      <c r="I567" s="14">
        <v>1.56</v>
      </c>
      <c r="J567" s="14">
        <v>1.19</v>
      </c>
      <c r="K567" s="14">
        <v>0.79</v>
      </c>
      <c r="L567" s="15">
        <v>5492832.7800000003</v>
      </c>
      <c r="M567" s="16">
        <v>1511642.29</v>
      </c>
      <c r="N567" s="10">
        <v>1</v>
      </c>
      <c r="O567" s="10">
        <v>0</v>
      </c>
      <c r="P567" s="10">
        <v>0</v>
      </c>
      <c r="Q567" s="17" t="s">
        <v>30</v>
      </c>
      <c r="R567" s="10">
        <v>1</v>
      </c>
      <c r="S567" s="18">
        <v>5249876.87</v>
      </c>
      <c r="T567" s="19">
        <v>-2104922.6800000002</v>
      </c>
      <c r="U567" s="20">
        <v>1.6022517915117045</v>
      </c>
      <c r="V567" s="20">
        <v>1.2326420967112981</v>
      </c>
      <c r="W567" s="20">
        <v>0.83463529477575771</v>
      </c>
      <c r="X567" s="21">
        <v>5960999.870000001</v>
      </c>
      <c r="Y567" s="22">
        <v>1979809.3799999952</v>
      </c>
      <c r="Z567" s="23">
        <v>0</v>
      </c>
      <c r="AA567" s="23">
        <v>0</v>
      </c>
      <c r="AB567" s="23">
        <v>0</v>
      </c>
      <c r="AC567" s="24" t="s">
        <v>30</v>
      </c>
      <c r="AD567" s="23">
        <v>0</v>
      </c>
      <c r="AE567" s="25">
        <v>5718043.9600000083</v>
      </c>
      <c r="AF567" s="26">
        <v>-1636755.5899999999</v>
      </c>
      <c r="AG567" s="27">
        <v>468167.08999999997</v>
      </c>
    </row>
    <row r="568" spans="1:33" hidden="1">
      <c r="A568" s="10">
        <v>566</v>
      </c>
      <c r="B568" s="10">
        <v>8</v>
      </c>
      <c r="C568" s="11" t="s">
        <v>1382</v>
      </c>
      <c r="D568" s="12" t="s">
        <v>1400</v>
      </c>
      <c r="E568" s="11" t="s">
        <v>1401</v>
      </c>
      <c r="F568" s="11" t="s">
        <v>33</v>
      </c>
      <c r="G568" s="10" t="s">
        <v>41</v>
      </c>
      <c r="H568" s="13" t="s">
        <v>50</v>
      </c>
      <c r="I568" s="14">
        <v>1.01</v>
      </c>
      <c r="J568" s="14">
        <v>0.76</v>
      </c>
      <c r="K568" s="14">
        <v>0.56999999999999995</v>
      </c>
      <c r="L568" s="15">
        <v>167958.36</v>
      </c>
      <c r="M568" s="16">
        <v>1394098.04</v>
      </c>
      <c r="N568" s="10">
        <v>3</v>
      </c>
      <c r="O568" s="10">
        <v>0</v>
      </c>
      <c r="P568" s="10">
        <v>0</v>
      </c>
      <c r="Q568" s="17" t="s">
        <v>30</v>
      </c>
      <c r="R568" s="10">
        <v>3</v>
      </c>
      <c r="S568" s="18">
        <v>5331755.51</v>
      </c>
      <c r="T568" s="19">
        <v>-5983792.1200000001</v>
      </c>
      <c r="U568" s="20">
        <v>1.0459081705061528</v>
      </c>
      <c r="V568" s="20">
        <v>0.79725871474443721</v>
      </c>
      <c r="W568" s="20">
        <v>0.60103815280110484</v>
      </c>
      <c r="X568" s="21">
        <v>634827.25000000186</v>
      </c>
      <c r="Y568" s="22">
        <v>1860966.9299999923</v>
      </c>
      <c r="Z568" s="23">
        <v>3</v>
      </c>
      <c r="AA568" s="23">
        <v>0</v>
      </c>
      <c r="AB568" s="23">
        <v>0</v>
      </c>
      <c r="AC568" s="24" t="s">
        <v>30</v>
      </c>
      <c r="AD568" s="23">
        <v>3</v>
      </c>
      <c r="AE568" s="25">
        <v>5798624.3999999911</v>
      </c>
      <c r="AF568" s="26">
        <v>-5516923.2299999995</v>
      </c>
      <c r="AG568" s="27">
        <v>466868.89000000007</v>
      </c>
    </row>
    <row r="569" spans="1:33" hidden="1">
      <c r="A569" s="10">
        <v>567</v>
      </c>
      <c r="B569" s="10">
        <v>8</v>
      </c>
      <c r="C569" s="11" t="s">
        <v>1382</v>
      </c>
      <c r="D569" s="12" t="s">
        <v>1402</v>
      </c>
      <c r="E569" s="11" t="s">
        <v>1403</v>
      </c>
      <c r="F569" s="11" t="s">
        <v>33</v>
      </c>
      <c r="G569" s="10" t="s">
        <v>41</v>
      </c>
      <c r="H569" s="13" t="s">
        <v>50</v>
      </c>
      <c r="I569" s="14">
        <v>2.15</v>
      </c>
      <c r="J569" s="14">
        <v>1.88</v>
      </c>
      <c r="K569" s="14">
        <v>1.63</v>
      </c>
      <c r="L569" s="15">
        <v>15107570.210000001</v>
      </c>
      <c r="M569" s="16">
        <v>4576029.97</v>
      </c>
      <c r="N569" s="10">
        <v>0</v>
      </c>
      <c r="O569" s="10">
        <v>0</v>
      </c>
      <c r="P569" s="10">
        <v>0</v>
      </c>
      <c r="Q569" s="17" t="s">
        <v>30</v>
      </c>
      <c r="R569" s="10">
        <v>0</v>
      </c>
      <c r="S569" s="18">
        <v>3112687.05</v>
      </c>
      <c r="T569" s="19">
        <v>8294105.2199999997</v>
      </c>
      <c r="U569" s="20">
        <v>2.1984789046161017</v>
      </c>
      <c r="V569" s="20">
        <v>1.9277125735784839</v>
      </c>
      <c r="W569" s="20">
        <v>1.678211681810607</v>
      </c>
      <c r="X569" s="21">
        <v>15695384.41</v>
      </c>
      <c r="Y569" s="22">
        <v>5163844.1700000018</v>
      </c>
      <c r="Z569" s="23">
        <v>0</v>
      </c>
      <c r="AA569" s="23">
        <v>0</v>
      </c>
      <c r="AB569" s="23">
        <v>0</v>
      </c>
      <c r="AC569" s="24" t="s">
        <v>30</v>
      </c>
      <c r="AD569" s="23">
        <v>0</v>
      </c>
      <c r="AE569" s="25">
        <v>3700501.25</v>
      </c>
      <c r="AF569" s="26">
        <v>8881919.4199999981</v>
      </c>
      <c r="AG569" s="27">
        <v>587814.19999999995</v>
      </c>
    </row>
    <row r="570" spans="1:33" hidden="1">
      <c r="A570" s="10">
        <v>568</v>
      </c>
      <c r="B570" s="10">
        <v>8</v>
      </c>
      <c r="C570" s="11" t="s">
        <v>1382</v>
      </c>
      <c r="D570" s="12" t="s">
        <v>1404</v>
      </c>
      <c r="E570" s="11" t="s">
        <v>1405</v>
      </c>
      <c r="F570" s="11" t="s">
        <v>33</v>
      </c>
      <c r="G570" s="10" t="s">
        <v>1406</v>
      </c>
      <c r="H570" s="13" t="s">
        <v>50</v>
      </c>
      <c r="I570" s="14">
        <v>1.25</v>
      </c>
      <c r="J570" s="14">
        <v>0.97</v>
      </c>
      <c r="K570" s="14">
        <v>0.61</v>
      </c>
      <c r="L570" s="15">
        <v>8296759.6100000003</v>
      </c>
      <c r="M570" s="16">
        <v>4966754.76</v>
      </c>
      <c r="N570" s="10">
        <v>3</v>
      </c>
      <c r="O570" s="10">
        <v>0</v>
      </c>
      <c r="P570" s="10">
        <v>0</v>
      </c>
      <c r="Q570" s="17" t="s">
        <v>30</v>
      </c>
      <c r="R570" s="10">
        <v>3</v>
      </c>
      <c r="S570" s="18">
        <v>6809755.5099999998</v>
      </c>
      <c r="T570" s="19">
        <v>-12603556.970000001</v>
      </c>
      <c r="U570" s="20">
        <v>1.2821539397605859</v>
      </c>
      <c r="V570" s="20">
        <v>0.9935540123180252</v>
      </c>
      <c r="W570" s="20">
        <v>0.64015606583243345</v>
      </c>
      <c r="X570" s="21">
        <v>9185554.820000004</v>
      </c>
      <c r="Y570" s="22">
        <v>5855549.9700000286</v>
      </c>
      <c r="Z570" s="23">
        <v>3</v>
      </c>
      <c r="AA570" s="23">
        <v>0</v>
      </c>
      <c r="AB570" s="23">
        <v>0</v>
      </c>
      <c r="AC570" s="24" t="s">
        <v>30</v>
      </c>
      <c r="AD570" s="23">
        <v>3</v>
      </c>
      <c r="AE570" s="25">
        <v>7698550.7200000137</v>
      </c>
      <c r="AF570" s="26">
        <v>-11714761.759999998</v>
      </c>
      <c r="AG570" s="27">
        <v>888795.21000000008</v>
      </c>
    </row>
    <row r="571" spans="1:33" hidden="1">
      <c r="A571" s="10">
        <v>569</v>
      </c>
      <c r="B571" s="10">
        <v>8</v>
      </c>
      <c r="C571" s="11" t="s">
        <v>1382</v>
      </c>
      <c r="D571" s="12" t="s">
        <v>1407</v>
      </c>
      <c r="E571" s="11" t="s">
        <v>1408</v>
      </c>
      <c r="F571" s="11" t="s">
        <v>33</v>
      </c>
      <c r="G571" s="10" t="s">
        <v>1409</v>
      </c>
      <c r="H571" s="13" t="s">
        <v>54</v>
      </c>
      <c r="I571" s="14">
        <v>1.21</v>
      </c>
      <c r="J571" s="14">
        <v>0.99</v>
      </c>
      <c r="K571" s="14">
        <v>0.73</v>
      </c>
      <c r="L571" s="15">
        <v>11839692.300000001</v>
      </c>
      <c r="M571" s="16">
        <v>18104015.23</v>
      </c>
      <c r="N571" s="10">
        <v>3</v>
      </c>
      <c r="O571" s="10">
        <v>0</v>
      </c>
      <c r="P571" s="10">
        <v>0</v>
      </c>
      <c r="Q571" s="17" t="s">
        <v>30</v>
      </c>
      <c r="R571" s="10">
        <v>3</v>
      </c>
      <c r="S571" s="18">
        <v>-4154434.23</v>
      </c>
      <c r="T571" s="19">
        <v>-14815808.359999999</v>
      </c>
      <c r="U571" s="20">
        <v>1.2552874783087913</v>
      </c>
      <c r="V571" s="20">
        <v>1.0330064981437461</v>
      </c>
      <c r="W571" s="20">
        <v>0.77696456426146687</v>
      </c>
      <c r="X571" s="21">
        <v>14240977.090000004</v>
      </c>
      <c r="Y571" s="22">
        <v>20505300.020000041</v>
      </c>
      <c r="Z571" s="23">
        <v>2</v>
      </c>
      <c r="AA571" s="23">
        <v>0</v>
      </c>
      <c r="AB571" s="23">
        <v>0</v>
      </c>
      <c r="AC571" s="24" t="s">
        <v>30</v>
      </c>
      <c r="AD571" s="23">
        <v>2</v>
      </c>
      <c r="AE571" s="25">
        <v>-1753149.4400000274</v>
      </c>
      <c r="AF571" s="26">
        <v>-12414523.57</v>
      </c>
      <c r="AG571" s="27">
        <v>2401284.79</v>
      </c>
    </row>
    <row r="572" spans="1:33" hidden="1">
      <c r="A572" s="10">
        <v>570</v>
      </c>
      <c r="B572" s="10">
        <v>8</v>
      </c>
      <c r="C572" s="11" t="s">
        <v>1382</v>
      </c>
      <c r="D572" s="12" t="s">
        <v>1410</v>
      </c>
      <c r="E572" s="11" t="s">
        <v>1411</v>
      </c>
      <c r="F572" s="11" t="s">
        <v>33</v>
      </c>
      <c r="G572" s="10" t="s">
        <v>115</v>
      </c>
      <c r="H572" s="13" t="s">
        <v>50</v>
      </c>
      <c r="I572" s="14">
        <v>2.0299999999999998</v>
      </c>
      <c r="J572" s="14">
        <v>1.8</v>
      </c>
      <c r="K572" s="14">
        <v>1.57</v>
      </c>
      <c r="L572" s="15">
        <v>26555426.760000002</v>
      </c>
      <c r="M572" s="16">
        <v>5484483.96</v>
      </c>
      <c r="N572" s="10">
        <v>0</v>
      </c>
      <c r="O572" s="10">
        <v>0</v>
      </c>
      <c r="P572" s="10">
        <v>0</v>
      </c>
      <c r="Q572" s="17" t="s">
        <v>30</v>
      </c>
      <c r="R572" s="10">
        <v>0</v>
      </c>
      <c r="S572" s="18">
        <v>8051817.9699999997</v>
      </c>
      <c r="T572" s="19">
        <v>14756042.9</v>
      </c>
      <c r="U572" s="20">
        <v>2.0683905686503725</v>
      </c>
      <c r="V572" s="20">
        <v>1.8460061419982088</v>
      </c>
      <c r="W572" s="20">
        <v>1.6124783664980613</v>
      </c>
      <c r="X572" s="21">
        <v>27650829.199999999</v>
      </c>
      <c r="Y572" s="22">
        <v>6579886.400000006</v>
      </c>
      <c r="Z572" s="23">
        <v>0</v>
      </c>
      <c r="AA572" s="23">
        <v>0</v>
      </c>
      <c r="AB572" s="23">
        <v>0</v>
      </c>
      <c r="AC572" s="24" t="s">
        <v>30</v>
      </c>
      <c r="AD572" s="23">
        <v>0</v>
      </c>
      <c r="AE572" s="25">
        <v>9147220.4099999964</v>
      </c>
      <c r="AF572" s="26">
        <v>15851445.34</v>
      </c>
      <c r="AG572" s="27">
        <v>1095402.44</v>
      </c>
    </row>
    <row r="573" spans="1:33" hidden="1">
      <c r="A573" s="10">
        <v>571</v>
      </c>
      <c r="B573" s="10">
        <v>8</v>
      </c>
      <c r="C573" s="11" t="s">
        <v>1382</v>
      </c>
      <c r="D573" s="12" t="s">
        <v>1412</v>
      </c>
      <c r="E573" s="11" t="s">
        <v>1413</v>
      </c>
      <c r="F573" s="11" t="s">
        <v>33</v>
      </c>
      <c r="G573" s="10" t="s">
        <v>1414</v>
      </c>
      <c r="H573" s="13" t="s">
        <v>35</v>
      </c>
      <c r="I573" s="14">
        <v>2.4900000000000002</v>
      </c>
      <c r="J573" s="14">
        <v>2.16</v>
      </c>
      <c r="K573" s="14">
        <v>1.78</v>
      </c>
      <c r="L573" s="15">
        <v>40105641</v>
      </c>
      <c r="M573" s="16">
        <v>33480965.199999999</v>
      </c>
      <c r="N573" s="10">
        <v>0</v>
      </c>
      <c r="O573" s="10">
        <v>0</v>
      </c>
      <c r="P573" s="10">
        <v>0</v>
      </c>
      <c r="Q573" s="17" t="s">
        <v>30</v>
      </c>
      <c r="R573" s="10">
        <v>0</v>
      </c>
      <c r="S573" s="18">
        <v>6075123.8499999996</v>
      </c>
      <c r="T573" s="19">
        <v>21091909.859999999</v>
      </c>
      <c r="U573" s="20">
        <v>2.5580648528871142</v>
      </c>
      <c r="V573" s="20">
        <v>2.2212265668250115</v>
      </c>
      <c r="W573" s="20">
        <v>1.8488229857850293</v>
      </c>
      <c r="X573" s="21">
        <v>41853206.230000004</v>
      </c>
      <c r="Y573" s="22">
        <v>35228530.430000007</v>
      </c>
      <c r="Z573" s="23">
        <v>0</v>
      </c>
      <c r="AA573" s="23">
        <v>0</v>
      </c>
      <c r="AB573" s="23">
        <v>0</v>
      </c>
      <c r="AC573" s="24" t="s">
        <v>30</v>
      </c>
      <c r="AD573" s="23">
        <v>0</v>
      </c>
      <c r="AE573" s="25">
        <v>7822689.0799999833</v>
      </c>
      <c r="AF573" s="26">
        <v>22839475.089999996</v>
      </c>
      <c r="AG573" s="27">
        <v>1747565.23</v>
      </c>
    </row>
    <row r="574" spans="1:33" hidden="1">
      <c r="A574" s="10">
        <v>572</v>
      </c>
      <c r="B574" s="10">
        <v>8</v>
      </c>
      <c r="C574" s="11" t="s">
        <v>1382</v>
      </c>
      <c r="D574" s="12" t="s">
        <v>1415</v>
      </c>
      <c r="E574" s="11" t="s">
        <v>1416</v>
      </c>
      <c r="F574" s="11" t="s">
        <v>33</v>
      </c>
      <c r="G574" s="10" t="s">
        <v>41</v>
      </c>
      <c r="H574" s="13" t="s">
        <v>42</v>
      </c>
      <c r="I574" s="14">
        <v>1.44</v>
      </c>
      <c r="J574" s="14">
        <v>1.28</v>
      </c>
      <c r="K574" s="14">
        <v>1.17</v>
      </c>
      <c r="L574" s="15">
        <v>7468291.8899999997</v>
      </c>
      <c r="M574" s="16">
        <v>436603.13</v>
      </c>
      <c r="N574" s="10">
        <v>1</v>
      </c>
      <c r="O574" s="10">
        <v>0</v>
      </c>
      <c r="P574" s="10">
        <v>0</v>
      </c>
      <c r="Q574" s="17" t="s">
        <v>30</v>
      </c>
      <c r="R574" s="10">
        <v>1</v>
      </c>
      <c r="S574" s="18">
        <v>3619757.67</v>
      </c>
      <c r="T574" s="19">
        <v>2883674.24</v>
      </c>
      <c r="U574" s="20">
        <v>1.4629121891843302</v>
      </c>
      <c r="V574" s="20">
        <v>1.3031277889556863</v>
      </c>
      <c r="W574" s="20">
        <v>1.1924104320104527</v>
      </c>
      <c r="X574" s="21">
        <v>7864388.3100000024</v>
      </c>
      <c r="Y574" s="22">
        <v>832699.55000001192</v>
      </c>
      <c r="Z574" s="23">
        <v>1</v>
      </c>
      <c r="AA574" s="23">
        <v>0</v>
      </c>
      <c r="AB574" s="23">
        <v>0</v>
      </c>
      <c r="AC574" s="24" t="s">
        <v>30</v>
      </c>
      <c r="AD574" s="23">
        <v>1</v>
      </c>
      <c r="AE574" s="25">
        <v>4015854.0900000036</v>
      </c>
      <c r="AF574" s="26">
        <v>3279770.6600000039</v>
      </c>
      <c r="AG574" s="27">
        <v>396096.42000000004</v>
      </c>
    </row>
    <row r="575" spans="1:33" hidden="1">
      <c r="A575" s="10">
        <v>573</v>
      </c>
      <c r="B575" s="10">
        <v>8</v>
      </c>
      <c r="C575" s="11" t="s">
        <v>1382</v>
      </c>
      <c r="D575" s="12" t="s">
        <v>1417</v>
      </c>
      <c r="E575" s="11" t="s">
        <v>1418</v>
      </c>
      <c r="F575" s="11" t="s">
        <v>33</v>
      </c>
      <c r="G575" s="10" t="s">
        <v>69</v>
      </c>
      <c r="H575" s="13" t="s">
        <v>42</v>
      </c>
      <c r="I575" s="14">
        <v>1.37</v>
      </c>
      <c r="J575" s="14">
        <v>1.17</v>
      </c>
      <c r="K575" s="14">
        <v>1.05</v>
      </c>
      <c r="L575" s="15">
        <v>6590251.9199999999</v>
      </c>
      <c r="M575" s="16">
        <v>444429.79</v>
      </c>
      <c r="N575" s="10">
        <v>1</v>
      </c>
      <c r="O575" s="10">
        <v>0</v>
      </c>
      <c r="P575" s="10">
        <v>0</v>
      </c>
      <c r="Q575" s="17" t="s">
        <v>30</v>
      </c>
      <c r="R575" s="10">
        <v>1</v>
      </c>
      <c r="S575" s="18">
        <v>-48037.39</v>
      </c>
      <c r="T575" s="19">
        <v>876289.58</v>
      </c>
      <c r="U575" s="20">
        <v>1.3906819999707727</v>
      </c>
      <c r="V575" s="20">
        <v>1.1905385964230621</v>
      </c>
      <c r="W575" s="20">
        <v>1.0670951989761881</v>
      </c>
      <c r="X575" s="21">
        <v>6888572.1699999981</v>
      </c>
      <c r="Y575" s="22">
        <v>742750.04000000656</v>
      </c>
      <c r="Z575" s="23">
        <v>1</v>
      </c>
      <c r="AA575" s="23">
        <v>0</v>
      </c>
      <c r="AB575" s="23">
        <v>0</v>
      </c>
      <c r="AC575" s="24" t="s">
        <v>30</v>
      </c>
      <c r="AD575" s="23">
        <v>1</v>
      </c>
      <c r="AE575" s="25">
        <v>250282.86000001431</v>
      </c>
      <c r="AF575" s="26">
        <v>1174609.8299999982</v>
      </c>
      <c r="AG575" s="27">
        <v>298320.25000000006</v>
      </c>
    </row>
    <row r="576" spans="1:33" hidden="1">
      <c r="A576" s="10">
        <v>574</v>
      </c>
      <c r="B576" s="10">
        <v>8</v>
      </c>
      <c r="C576" s="11" t="s">
        <v>1382</v>
      </c>
      <c r="D576" s="12" t="s">
        <v>1419</v>
      </c>
      <c r="E576" s="11" t="s">
        <v>1420</v>
      </c>
      <c r="F576" s="11" t="s">
        <v>33</v>
      </c>
      <c r="G576" s="10" t="s">
        <v>41</v>
      </c>
      <c r="H576" s="13" t="s">
        <v>42</v>
      </c>
      <c r="I576" s="14">
        <v>1.28</v>
      </c>
      <c r="J576" s="14">
        <v>1.1100000000000001</v>
      </c>
      <c r="K576" s="14">
        <v>0.94</v>
      </c>
      <c r="L576" s="15">
        <v>4639585.17</v>
      </c>
      <c r="M576" s="16">
        <v>2748589.25</v>
      </c>
      <c r="N576" s="10">
        <v>1</v>
      </c>
      <c r="O576" s="10">
        <v>0</v>
      </c>
      <c r="P576" s="10">
        <v>0</v>
      </c>
      <c r="Q576" s="17" t="s">
        <v>30</v>
      </c>
      <c r="R576" s="10">
        <v>1</v>
      </c>
      <c r="S576" s="18">
        <v>5914892.7800000003</v>
      </c>
      <c r="T576" s="19">
        <v>-896220.05</v>
      </c>
      <c r="U576" s="20">
        <v>1.3067543687732366</v>
      </c>
      <c r="V576" s="20">
        <v>1.1389646377764915</v>
      </c>
      <c r="W576" s="20">
        <v>0.96776535484624826</v>
      </c>
      <c r="X576" s="21">
        <v>5153129.4899999984</v>
      </c>
      <c r="Y576" s="22">
        <v>3262133.5699999928</v>
      </c>
      <c r="Z576" s="23">
        <v>1</v>
      </c>
      <c r="AA576" s="23">
        <v>0</v>
      </c>
      <c r="AB576" s="23">
        <v>0</v>
      </c>
      <c r="AC576" s="24" t="s">
        <v>30</v>
      </c>
      <c r="AD576" s="23">
        <v>1</v>
      </c>
      <c r="AE576" s="25">
        <v>6428437.099999994</v>
      </c>
      <c r="AF576" s="26">
        <v>-382675.73000000045</v>
      </c>
      <c r="AG576" s="27">
        <v>513544.31999999995</v>
      </c>
    </row>
    <row r="577" spans="1:33" hidden="1">
      <c r="A577" s="10">
        <v>575</v>
      </c>
      <c r="B577" s="10">
        <v>8</v>
      </c>
      <c r="C577" s="11" t="s">
        <v>1382</v>
      </c>
      <c r="D577" s="12" t="s">
        <v>1421</v>
      </c>
      <c r="E577" s="11" t="s">
        <v>1422</v>
      </c>
      <c r="F577" s="11" t="s">
        <v>33</v>
      </c>
      <c r="G577" s="10" t="s">
        <v>41</v>
      </c>
      <c r="H577" s="13" t="s">
        <v>42</v>
      </c>
      <c r="I577" s="14">
        <v>1.0900000000000001</v>
      </c>
      <c r="J577" s="14">
        <v>0.85</v>
      </c>
      <c r="K577" s="14">
        <v>0.67</v>
      </c>
      <c r="L577" s="15">
        <v>1405117.96</v>
      </c>
      <c r="M577" s="16">
        <v>-289228.71999999997</v>
      </c>
      <c r="N577" s="10">
        <v>3</v>
      </c>
      <c r="O577" s="10">
        <v>1</v>
      </c>
      <c r="P577" s="10">
        <v>0</v>
      </c>
      <c r="Q577" s="17">
        <v>58.2</v>
      </c>
      <c r="R577" s="10">
        <v>4</v>
      </c>
      <c r="S577" s="18">
        <v>-980716.76</v>
      </c>
      <c r="T577" s="19">
        <v>-5305607.24</v>
      </c>
      <c r="U577" s="20">
        <v>1.1124807134229546</v>
      </c>
      <c r="V577" s="20">
        <v>0.87607999856502572</v>
      </c>
      <c r="W577" s="20">
        <v>0.69529195793259868</v>
      </c>
      <c r="X577" s="21">
        <v>1809318.08</v>
      </c>
      <c r="Y577" s="22">
        <v>114971.40000000596</v>
      </c>
      <c r="Z577" s="23">
        <v>3</v>
      </c>
      <c r="AA577" s="23">
        <v>0</v>
      </c>
      <c r="AB577" s="23">
        <v>0</v>
      </c>
      <c r="AC577" s="24" t="s">
        <v>30</v>
      </c>
      <c r="AD577" s="23">
        <v>3</v>
      </c>
      <c r="AE577" s="25">
        <v>-576516.63999998569</v>
      </c>
      <c r="AF577" s="26">
        <v>-4901407.120000001</v>
      </c>
      <c r="AG577" s="27">
        <v>404200.11999999994</v>
      </c>
    </row>
    <row r="578" spans="1:33" hidden="1">
      <c r="A578" s="10">
        <v>576</v>
      </c>
      <c r="B578" s="10">
        <v>8</v>
      </c>
      <c r="C578" s="11" t="s">
        <v>1382</v>
      </c>
      <c r="D578" s="12" t="s">
        <v>1423</v>
      </c>
      <c r="E578" s="11" t="s">
        <v>1424</v>
      </c>
      <c r="F578" s="11" t="s">
        <v>33</v>
      </c>
      <c r="G578" s="10" t="s">
        <v>1425</v>
      </c>
      <c r="H578" s="13" t="s">
        <v>35</v>
      </c>
      <c r="I578" s="14">
        <v>1.02</v>
      </c>
      <c r="J578" s="14">
        <v>0.77</v>
      </c>
      <c r="K578" s="14">
        <v>0.39</v>
      </c>
      <c r="L578" s="15">
        <v>1003760.07</v>
      </c>
      <c r="M578" s="16">
        <v>30617266.039999999</v>
      </c>
      <c r="N578" s="10">
        <v>3</v>
      </c>
      <c r="O578" s="10">
        <v>0</v>
      </c>
      <c r="P578" s="10">
        <v>0</v>
      </c>
      <c r="Q578" s="17" t="s">
        <v>30</v>
      </c>
      <c r="R578" s="10">
        <v>3</v>
      </c>
      <c r="S578" s="18">
        <v>2717402.95</v>
      </c>
      <c r="T578" s="19">
        <v>-35928467.829999998</v>
      </c>
      <c r="U578" s="20">
        <v>1.0555670414265632</v>
      </c>
      <c r="V578" s="20">
        <v>0.80560740082044346</v>
      </c>
      <c r="W578" s="20">
        <v>0.43099006089685049</v>
      </c>
      <c r="X578" s="21">
        <v>3285767.3299999982</v>
      </c>
      <c r="Y578" s="22">
        <v>32899273.299999952</v>
      </c>
      <c r="Z578" s="23">
        <v>3</v>
      </c>
      <c r="AA578" s="23">
        <v>0</v>
      </c>
      <c r="AB578" s="23">
        <v>0</v>
      </c>
      <c r="AC578" s="24" t="s">
        <v>30</v>
      </c>
      <c r="AD578" s="23">
        <v>3</v>
      </c>
      <c r="AE578" s="25">
        <v>4999410.2099999785</v>
      </c>
      <c r="AF578" s="26">
        <v>-33646460.570000008</v>
      </c>
      <c r="AG578" s="27">
        <v>2282007.2599999993</v>
      </c>
    </row>
    <row r="579" spans="1:33" hidden="1">
      <c r="A579" s="10">
        <v>577</v>
      </c>
      <c r="B579" s="10">
        <v>8</v>
      </c>
      <c r="C579" s="11" t="s">
        <v>1382</v>
      </c>
      <c r="D579" s="12" t="s">
        <v>1426</v>
      </c>
      <c r="E579" s="11" t="s">
        <v>1427</v>
      </c>
      <c r="F579" s="11" t="s">
        <v>33</v>
      </c>
      <c r="G579" s="10" t="s">
        <v>155</v>
      </c>
      <c r="H579" s="13" t="s">
        <v>451</v>
      </c>
      <c r="I579" s="14">
        <v>1.05</v>
      </c>
      <c r="J579" s="14">
        <v>0.84</v>
      </c>
      <c r="K579" s="14">
        <v>0.55000000000000004</v>
      </c>
      <c r="L579" s="15">
        <v>497289.55</v>
      </c>
      <c r="M579" s="16">
        <v>5033718.55</v>
      </c>
      <c r="N579" s="10">
        <v>3</v>
      </c>
      <c r="O579" s="10">
        <v>0</v>
      </c>
      <c r="P579" s="10">
        <v>0</v>
      </c>
      <c r="Q579" s="17" t="s">
        <v>30</v>
      </c>
      <c r="R579" s="10">
        <v>3</v>
      </c>
      <c r="S579" s="18">
        <v>2404889.17</v>
      </c>
      <c r="T579" s="19">
        <v>-4143059.33</v>
      </c>
      <c r="U579" s="20">
        <v>1.0961734148472964</v>
      </c>
      <c r="V579" s="20">
        <v>0.87738916112647236</v>
      </c>
      <c r="W579" s="20">
        <v>0.59396122935061724</v>
      </c>
      <c r="X579" s="21">
        <v>888624.78999999911</v>
      </c>
      <c r="Y579" s="22">
        <v>5425053.7899999991</v>
      </c>
      <c r="Z579" s="23">
        <v>3</v>
      </c>
      <c r="AA579" s="23">
        <v>0</v>
      </c>
      <c r="AB579" s="23">
        <v>0</v>
      </c>
      <c r="AC579" s="24" t="s">
        <v>30</v>
      </c>
      <c r="AD579" s="23">
        <v>3</v>
      </c>
      <c r="AE579" s="25">
        <v>2796224.4100000039</v>
      </c>
      <c r="AF579" s="26">
        <v>-3751724.0900000008</v>
      </c>
      <c r="AG579" s="27">
        <v>391335.24000000005</v>
      </c>
    </row>
    <row r="580" spans="1:33" hidden="1">
      <c r="A580" s="10">
        <v>578</v>
      </c>
      <c r="B580" s="10">
        <v>8</v>
      </c>
      <c r="C580" s="11" t="s">
        <v>1382</v>
      </c>
      <c r="D580" s="12" t="s">
        <v>1428</v>
      </c>
      <c r="E580" s="11" t="s">
        <v>1429</v>
      </c>
      <c r="F580" s="11" t="s">
        <v>33</v>
      </c>
      <c r="G580" s="10" t="s">
        <v>84</v>
      </c>
      <c r="H580" s="13" t="s">
        <v>451</v>
      </c>
      <c r="I580" s="14">
        <v>2.29</v>
      </c>
      <c r="J580" s="14">
        <v>1.92</v>
      </c>
      <c r="K580" s="14">
        <v>1.61</v>
      </c>
      <c r="L580" s="15">
        <v>8752907.4499999993</v>
      </c>
      <c r="M580" s="16">
        <v>2542810.9</v>
      </c>
      <c r="N580" s="10">
        <v>0</v>
      </c>
      <c r="O580" s="10">
        <v>0</v>
      </c>
      <c r="P580" s="10">
        <v>0</v>
      </c>
      <c r="Q580" s="17" t="s">
        <v>30</v>
      </c>
      <c r="R580" s="10">
        <v>0</v>
      </c>
      <c r="S580" s="18">
        <v>7330343.5599999996</v>
      </c>
      <c r="T580" s="19">
        <v>4228914.6900000004</v>
      </c>
      <c r="U580" s="20">
        <v>2.3248558952897986</v>
      </c>
      <c r="V580" s="20">
        <v>1.9574225421033489</v>
      </c>
      <c r="W580" s="20">
        <v>1.6504084852817491</v>
      </c>
      <c r="X580" s="21">
        <v>9024244.5899999999</v>
      </c>
      <c r="Y580" s="22">
        <v>2814148.0399999991</v>
      </c>
      <c r="Z580" s="23">
        <v>0</v>
      </c>
      <c r="AA580" s="23">
        <v>0</v>
      </c>
      <c r="AB580" s="23">
        <v>0</v>
      </c>
      <c r="AC580" s="24" t="s">
        <v>30</v>
      </c>
      <c r="AD580" s="23">
        <v>0</v>
      </c>
      <c r="AE580" s="25">
        <v>7601680.700000003</v>
      </c>
      <c r="AF580" s="26">
        <v>4500251.830000001</v>
      </c>
      <c r="AG580" s="27">
        <v>271337.13999999996</v>
      </c>
    </row>
    <row r="581" spans="1:33" hidden="1">
      <c r="A581" s="10">
        <v>579</v>
      </c>
      <c r="B581" s="10">
        <v>9</v>
      </c>
      <c r="C581" s="11" t="s">
        <v>1430</v>
      </c>
      <c r="D581" s="12" t="s">
        <v>1431</v>
      </c>
      <c r="E581" s="11" t="s">
        <v>1432</v>
      </c>
      <c r="F581" s="11" t="s">
        <v>33</v>
      </c>
      <c r="G581" s="10" t="s">
        <v>155</v>
      </c>
      <c r="H581" s="13" t="s">
        <v>85</v>
      </c>
      <c r="I581" s="14">
        <v>4.46</v>
      </c>
      <c r="J581" s="14">
        <v>4.13</v>
      </c>
      <c r="K581" s="14">
        <v>2.75</v>
      </c>
      <c r="L581" s="15">
        <v>23951526.350000001</v>
      </c>
      <c r="M581" s="16">
        <v>230551.66</v>
      </c>
      <c r="N581" s="10">
        <v>0</v>
      </c>
      <c r="O581" s="10">
        <v>0</v>
      </c>
      <c r="P581" s="10">
        <v>0</v>
      </c>
      <c r="Q581" s="17" t="s">
        <v>30</v>
      </c>
      <c r="R581" s="10">
        <v>0</v>
      </c>
      <c r="S581" s="18">
        <v>525725.1</v>
      </c>
      <c r="T581" s="19">
        <v>11891698.050000001</v>
      </c>
      <c r="U581" s="20">
        <v>4.4808087078597847</v>
      </c>
      <c r="V581" s="20">
        <v>4.1493225300373728</v>
      </c>
      <c r="W581" s="20">
        <v>2.7677350044410658</v>
      </c>
      <c r="X581" s="21">
        <v>24073145.800000001</v>
      </c>
      <c r="Y581" s="22">
        <v>352171.1099999994</v>
      </c>
      <c r="Z581" s="23">
        <v>0</v>
      </c>
      <c r="AA581" s="23">
        <v>0</v>
      </c>
      <c r="AB581" s="23">
        <v>0</v>
      </c>
      <c r="AC581" s="24" t="s">
        <v>30</v>
      </c>
      <c r="AD581" s="23">
        <v>0</v>
      </c>
      <c r="AE581" s="25">
        <v>647344.55000000447</v>
      </c>
      <c r="AF581" s="26">
        <v>12013317.5</v>
      </c>
      <c r="AG581" s="27">
        <v>121619.45</v>
      </c>
    </row>
    <row r="582" spans="1:33" hidden="1">
      <c r="A582" s="10">
        <v>580</v>
      </c>
      <c r="B582" s="10">
        <v>9</v>
      </c>
      <c r="C582" s="11" t="s">
        <v>1430</v>
      </c>
      <c r="D582" s="12" t="s">
        <v>1433</v>
      </c>
      <c r="E582" s="11" t="s">
        <v>1434</v>
      </c>
      <c r="F582" s="11" t="s">
        <v>93</v>
      </c>
      <c r="G582" s="10" t="s">
        <v>1435</v>
      </c>
      <c r="H582" s="13" t="s">
        <v>160</v>
      </c>
      <c r="I582" s="14">
        <v>1.46</v>
      </c>
      <c r="J582" s="14">
        <v>1.33</v>
      </c>
      <c r="K582" s="14">
        <v>0.89</v>
      </c>
      <c r="L582" s="15">
        <v>176059614.66</v>
      </c>
      <c r="M582" s="16">
        <v>25976214.23</v>
      </c>
      <c r="N582" s="10">
        <v>1</v>
      </c>
      <c r="O582" s="10">
        <v>0</v>
      </c>
      <c r="P582" s="10">
        <v>0</v>
      </c>
      <c r="Q582" s="17" t="s">
        <v>30</v>
      </c>
      <c r="R582" s="10">
        <v>1</v>
      </c>
      <c r="S582" s="18">
        <v>62748830.909999996</v>
      </c>
      <c r="T582" s="19">
        <v>-39483683.340000004</v>
      </c>
      <c r="U582" s="20">
        <v>1.4909506135401391</v>
      </c>
      <c r="V582" s="20">
        <v>1.3691807334972992</v>
      </c>
      <c r="W582" s="20">
        <v>0.92931230720961766</v>
      </c>
      <c r="X582" s="21">
        <v>189343405.08999991</v>
      </c>
      <c r="Y582" s="22">
        <v>39260004.660000086</v>
      </c>
      <c r="Z582" s="23">
        <v>1</v>
      </c>
      <c r="AA582" s="23">
        <v>0</v>
      </c>
      <c r="AB582" s="23">
        <v>0</v>
      </c>
      <c r="AC582" s="24" t="s">
        <v>30</v>
      </c>
      <c r="AD582" s="23">
        <v>1</v>
      </c>
      <c r="AE582" s="25">
        <v>76032621.340000153</v>
      </c>
      <c r="AF582" s="26">
        <v>-26199892.910000026</v>
      </c>
      <c r="AG582" s="27">
        <v>13283790.430000002</v>
      </c>
    </row>
    <row r="583" spans="1:33" hidden="1">
      <c r="A583" s="10">
        <v>581</v>
      </c>
      <c r="B583" s="10">
        <v>9</v>
      </c>
      <c r="C583" s="11" t="s">
        <v>1430</v>
      </c>
      <c r="D583" s="12" t="s">
        <v>1436</v>
      </c>
      <c r="E583" s="11" t="s">
        <v>1437</v>
      </c>
      <c r="F583" s="11" t="s">
        <v>33</v>
      </c>
      <c r="G583" s="10" t="s">
        <v>322</v>
      </c>
      <c r="H583" s="13" t="s">
        <v>50</v>
      </c>
      <c r="I583" s="14">
        <v>1.9</v>
      </c>
      <c r="J583" s="14">
        <v>1.74</v>
      </c>
      <c r="K583" s="14">
        <v>1.51</v>
      </c>
      <c r="L583" s="15">
        <v>16326400.189999999</v>
      </c>
      <c r="M583" s="16">
        <v>12781130.119999999</v>
      </c>
      <c r="N583" s="10">
        <v>0</v>
      </c>
      <c r="O583" s="10">
        <v>0</v>
      </c>
      <c r="P583" s="10">
        <v>0</v>
      </c>
      <c r="Q583" s="17" t="s">
        <v>30</v>
      </c>
      <c r="R583" s="10">
        <v>0</v>
      </c>
      <c r="S583" s="18">
        <v>16234380.59</v>
      </c>
      <c r="T583" s="19">
        <v>9237298.7400000002</v>
      </c>
      <c r="U583" s="20">
        <v>1.9415851346618618</v>
      </c>
      <c r="V583" s="20">
        <v>1.7821812337217919</v>
      </c>
      <c r="W583" s="20">
        <v>1.5496151699045608</v>
      </c>
      <c r="X583" s="21">
        <v>17029347</v>
      </c>
      <c r="Y583" s="22">
        <v>13484076.929999992</v>
      </c>
      <c r="Z583" s="23">
        <v>0</v>
      </c>
      <c r="AA583" s="23">
        <v>0</v>
      </c>
      <c r="AB583" s="23">
        <v>0</v>
      </c>
      <c r="AC583" s="24" t="s">
        <v>30</v>
      </c>
      <c r="AD583" s="23">
        <v>0</v>
      </c>
      <c r="AE583" s="25">
        <v>16937327.399999991</v>
      </c>
      <c r="AF583" s="26">
        <v>9940245.5500000007</v>
      </c>
      <c r="AG583" s="27">
        <v>702946.81</v>
      </c>
    </row>
    <row r="584" spans="1:33" hidden="1">
      <c r="A584" s="10">
        <v>582</v>
      </c>
      <c r="B584" s="10">
        <v>9</v>
      </c>
      <c r="C584" s="11" t="s">
        <v>1430</v>
      </c>
      <c r="D584" s="12" t="s">
        <v>1438</v>
      </c>
      <c r="E584" s="11" t="s">
        <v>1439</v>
      </c>
      <c r="F584" s="11" t="s">
        <v>33</v>
      </c>
      <c r="G584" s="10" t="s">
        <v>41</v>
      </c>
      <c r="H584" s="13" t="s">
        <v>50</v>
      </c>
      <c r="I584" s="14">
        <v>2.35</v>
      </c>
      <c r="J584" s="14">
        <v>2.1800000000000002</v>
      </c>
      <c r="K584" s="14">
        <v>1.88</v>
      </c>
      <c r="L584" s="15">
        <v>29856797.940000001</v>
      </c>
      <c r="M584" s="16">
        <v>2413712.3199999998</v>
      </c>
      <c r="N584" s="10">
        <v>0</v>
      </c>
      <c r="O584" s="10">
        <v>0</v>
      </c>
      <c r="P584" s="10">
        <v>0</v>
      </c>
      <c r="Q584" s="17" t="s">
        <v>30</v>
      </c>
      <c r="R584" s="10">
        <v>0</v>
      </c>
      <c r="S584" s="18">
        <v>3019179.05</v>
      </c>
      <c r="T584" s="19">
        <v>19438221.890000001</v>
      </c>
      <c r="U584" s="20">
        <v>2.3733491463231045</v>
      </c>
      <c r="V584" s="20">
        <v>2.1950783835645331</v>
      </c>
      <c r="W584" s="20">
        <v>1.9006439994265276</v>
      </c>
      <c r="X584" s="21">
        <v>30269064.380000003</v>
      </c>
      <c r="Y584" s="22">
        <v>2825978.7599999905</v>
      </c>
      <c r="Z584" s="23">
        <v>0</v>
      </c>
      <c r="AA584" s="23">
        <v>0</v>
      </c>
      <c r="AB584" s="23">
        <v>0</v>
      </c>
      <c r="AC584" s="24" t="s">
        <v>30</v>
      </c>
      <c r="AD584" s="23">
        <v>0</v>
      </c>
      <c r="AE584" s="25">
        <v>3431445.4899999946</v>
      </c>
      <c r="AF584" s="26">
        <v>19850488.329999998</v>
      </c>
      <c r="AG584" s="27">
        <v>412266.44000000006</v>
      </c>
    </row>
    <row r="585" spans="1:33" hidden="1">
      <c r="A585" s="10">
        <v>583</v>
      </c>
      <c r="B585" s="10">
        <v>9</v>
      </c>
      <c r="C585" s="11" t="s">
        <v>1430</v>
      </c>
      <c r="D585" s="12" t="s">
        <v>1440</v>
      </c>
      <c r="E585" s="11" t="s">
        <v>1441</v>
      </c>
      <c r="F585" s="11" t="s">
        <v>33</v>
      </c>
      <c r="G585" s="10" t="s">
        <v>764</v>
      </c>
      <c r="H585" s="13" t="s">
        <v>58</v>
      </c>
      <c r="I585" s="14">
        <v>1.25</v>
      </c>
      <c r="J585" s="14">
        <v>1.0900000000000001</v>
      </c>
      <c r="K585" s="14">
        <v>0.89</v>
      </c>
      <c r="L585" s="15">
        <v>10344079.02</v>
      </c>
      <c r="M585" s="16">
        <v>19451819.079999998</v>
      </c>
      <c r="N585" s="10">
        <v>1</v>
      </c>
      <c r="O585" s="10">
        <v>0</v>
      </c>
      <c r="P585" s="10">
        <v>0</v>
      </c>
      <c r="Q585" s="17" t="s">
        <v>30</v>
      </c>
      <c r="R585" s="10">
        <v>1</v>
      </c>
      <c r="S585" s="18">
        <v>23946684.719999999</v>
      </c>
      <c r="T585" s="19">
        <v>-4719028.45</v>
      </c>
      <c r="U585" s="20">
        <v>1.2766876827885714</v>
      </c>
      <c r="V585" s="20">
        <v>1.111376396794346</v>
      </c>
      <c r="W585" s="20">
        <v>0.91038630718228708</v>
      </c>
      <c r="X585" s="21">
        <v>11377582.279999994</v>
      </c>
      <c r="Y585" s="22">
        <v>20485322.340000004</v>
      </c>
      <c r="Z585" s="23">
        <v>1</v>
      </c>
      <c r="AA585" s="23">
        <v>0</v>
      </c>
      <c r="AB585" s="23">
        <v>0</v>
      </c>
      <c r="AC585" s="24" t="s">
        <v>30</v>
      </c>
      <c r="AD585" s="23">
        <v>1</v>
      </c>
      <c r="AE585" s="25">
        <v>24980187.979999989</v>
      </c>
      <c r="AF585" s="26">
        <v>-3685525.1900000051</v>
      </c>
      <c r="AG585" s="27">
        <v>1033503.2599999998</v>
      </c>
    </row>
    <row r="586" spans="1:33" hidden="1">
      <c r="A586" s="10">
        <v>584</v>
      </c>
      <c r="B586" s="10">
        <v>9</v>
      </c>
      <c r="C586" s="11" t="s">
        <v>1430</v>
      </c>
      <c r="D586" s="12" t="s">
        <v>1442</v>
      </c>
      <c r="E586" s="11" t="s">
        <v>1443</v>
      </c>
      <c r="F586" s="11" t="s">
        <v>33</v>
      </c>
      <c r="G586" s="10" t="s">
        <v>319</v>
      </c>
      <c r="H586" s="13" t="s">
        <v>54</v>
      </c>
      <c r="I586" s="14">
        <v>1.56</v>
      </c>
      <c r="J586" s="14">
        <v>1.4</v>
      </c>
      <c r="K586" s="14">
        <v>0.91</v>
      </c>
      <c r="L586" s="15">
        <v>30706492.460000001</v>
      </c>
      <c r="M586" s="16">
        <v>-5134358.87</v>
      </c>
      <c r="N586" s="10">
        <v>0</v>
      </c>
      <c r="O586" s="10">
        <v>1</v>
      </c>
      <c r="P586" s="10">
        <v>0</v>
      </c>
      <c r="Q586" s="17">
        <v>71.7</v>
      </c>
      <c r="R586" s="10">
        <v>1</v>
      </c>
      <c r="S586" s="18">
        <v>-3468847.82</v>
      </c>
      <c r="T586" s="19">
        <v>-5132965.43</v>
      </c>
      <c r="U586" s="20">
        <v>1.5825428580443823</v>
      </c>
      <c r="V586" s="20">
        <v>1.425169360561759</v>
      </c>
      <c r="W586" s="20">
        <v>0.92978218783421329</v>
      </c>
      <c r="X586" s="21">
        <v>31984188.360000014</v>
      </c>
      <c r="Y586" s="22">
        <v>-3856662.9699999988</v>
      </c>
      <c r="Z586" s="23">
        <v>0</v>
      </c>
      <c r="AA586" s="23">
        <v>1</v>
      </c>
      <c r="AB586" s="23">
        <v>0</v>
      </c>
      <c r="AC586" s="24">
        <v>99.5</v>
      </c>
      <c r="AD586" s="23">
        <v>1</v>
      </c>
      <c r="AE586" s="25">
        <v>-2191151.9199999869</v>
      </c>
      <c r="AF586" s="26">
        <v>-3855269.5300000012</v>
      </c>
      <c r="AG586" s="27">
        <v>1277695.8999999997</v>
      </c>
    </row>
    <row r="587" spans="1:33" hidden="1">
      <c r="A587" s="10">
        <v>585</v>
      </c>
      <c r="B587" s="10">
        <v>9</v>
      </c>
      <c r="C587" s="11" t="s">
        <v>1430</v>
      </c>
      <c r="D587" s="12" t="s">
        <v>1444</v>
      </c>
      <c r="E587" s="11" t="s">
        <v>1445</v>
      </c>
      <c r="F587" s="11" t="s">
        <v>33</v>
      </c>
      <c r="G587" s="10" t="s">
        <v>49</v>
      </c>
      <c r="H587" s="13" t="s">
        <v>35</v>
      </c>
      <c r="I587" s="14">
        <v>1.55</v>
      </c>
      <c r="J587" s="14">
        <v>1.36</v>
      </c>
      <c r="K587" s="14">
        <v>0.71</v>
      </c>
      <c r="L587" s="15">
        <v>23805007.149999999</v>
      </c>
      <c r="M587" s="16">
        <v>-4939400.09</v>
      </c>
      <c r="N587" s="10">
        <v>1</v>
      </c>
      <c r="O587" s="10">
        <v>1</v>
      </c>
      <c r="P587" s="10">
        <v>0</v>
      </c>
      <c r="Q587" s="17">
        <v>57.8</v>
      </c>
      <c r="R587" s="10">
        <v>2</v>
      </c>
      <c r="S587" s="18">
        <v>931392.9</v>
      </c>
      <c r="T587" s="19">
        <v>-12621415.359999999</v>
      </c>
      <c r="U587" s="20">
        <v>1.5735656471465775</v>
      </c>
      <c r="V587" s="20">
        <v>1.3787523200285596</v>
      </c>
      <c r="W587" s="20">
        <v>0.72480351593469183</v>
      </c>
      <c r="X587" s="21">
        <v>24620045.589999996</v>
      </c>
      <c r="Y587" s="22">
        <v>-4124361.6499999762</v>
      </c>
      <c r="Z587" s="23">
        <v>1</v>
      </c>
      <c r="AA587" s="23">
        <v>1</v>
      </c>
      <c r="AB587" s="23">
        <v>0</v>
      </c>
      <c r="AC587" s="24">
        <v>71.599999999999994</v>
      </c>
      <c r="AD587" s="23">
        <v>2</v>
      </c>
      <c r="AE587" s="25">
        <v>1746431.3400000036</v>
      </c>
      <c r="AF587" s="26">
        <v>-11806376.920000002</v>
      </c>
      <c r="AG587" s="27">
        <v>815038.44000000006</v>
      </c>
    </row>
    <row r="588" spans="1:33" hidden="1">
      <c r="A588" s="10">
        <v>586</v>
      </c>
      <c r="B588" s="10">
        <v>9</v>
      </c>
      <c r="C588" s="11" t="s">
        <v>1430</v>
      </c>
      <c r="D588" s="12" t="s">
        <v>1446</v>
      </c>
      <c r="E588" s="11" t="s">
        <v>1447</v>
      </c>
      <c r="F588" s="11" t="s">
        <v>33</v>
      </c>
      <c r="G588" s="10" t="s">
        <v>298</v>
      </c>
      <c r="H588" s="13" t="s">
        <v>79</v>
      </c>
      <c r="I588" s="14">
        <v>1.1100000000000001</v>
      </c>
      <c r="J588" s="14">
        <v>1</v>
      </c>
      <c r="K588" s="14">
        <v>0.71</v>
      </c>
      <c r="L588" s="15">
        <v>4010775.11</v>
      </c>
      <c r="M588" s="16">
        <v>-9184096.1099999994</v>
      </c>
      <c r="N588" s="10">
        <v>2</v>
      </c>
      <c r="O588" s="10">
        <v>1</v>
      </c>
      <c r="P588" s="10">
        <v>1</v>
      </c>
      <c r="Q588" s="17">
        <v>5.2</v>
      </c>
      <c r="R588" s="10">
        <v>4</v>
      </c>
      <c r="S588" s="18">
        <v>-2604057.67</v>
      </c>
      <c r="T588" s="19">
        <v>-10506262.1</v>
      </c>
      <c r="U588" s="20">
        <v>1.1282071545369949</v>
      </c>
      <c r="V588" s="20">
        <v>1.0209504368066942</v>
      </c>
      <c r="W588" s="20">
        <v>0.73070426337967487</v>
      </c>
      <c r="X588" s="21">
        <v>4682199.9900000021</v>
      </c>
      <c r="Y588" s="22">
        <v>-8512671.2300000191</v>
      </c>
      <c r="Z588" s="23">
        <v>2</v>
      </c>
      <c r="AA588" s="23">
        <v>1</v>
      </c>
      <c r="AB588" s="23">
        <v>0</v>
      </c>
      <c r="AC588" s="24">
        <v>6.6</v>
      </c>
      <c r="AD588" s="23">
        <v>3</v>
      </c>
      <c r="AE588" s="25">
        <v>-1932632.7899999917</v>
      </c>
      <c r="AF588" s="26">
        <v>-9834837.2200000025</v>
      </c>
      <c r="AG588" s="27">
        <v>671424.87999999989</v>
      </c>
    </row>
    <row r="589" spans="1:33" hidden="1">
      <c r="A589" s="10">
        <v>587</v>
      </c>
      <c r="B589" s="10">
        <v>9</v>
      </c>
      <c r="C589" s="11" t="s">
        <v>1430</v>
      </c>
      <c r="D589" s="12" t="s">
        <v>1448</v>
      </c>
      <c r="E589" s="11" t="s">
        <v>1449</v>
      </c>
      <c r="F589" s="11" t="s">
        <v>33</v>
      </c>
      <c r="G589" s="10" t="s">
        <v>41</v>
      </c>
      <c r="H589" s="13" t="s">
        <v>42</v>
      </c>
      <c r="I589" s="14">
        <v>1.64</v>
      </c>
      <c r="J589" s="14">
        <v>1.05</v>
      </c>
      <c r="K589" s="14">
        <v>0.35</v>
      </c>
      <c r="L589" s="15">
        <v>6394487.3799999999</v>
      </c>
      <c r="M589" s="16">
        <v>10919953</v>
      </c>
      <c r="N589" s="10">
        <v>1</v>
      </c>
      <c r="O589" s="10">
        <v>0</v>
      </c>
      <c r="P589" s="10">
        <v>0</v>
      </c>
      <c r="Q589" s="17" t="s">
        <v>30</v>
      </c>
      <c r="R589" s="10">
        <v>1</v>
      </c>
      <c r="S589" s="18">
        <v>9556804.5099999998</v>
      </c>
      <c r="T589" s="19">
        <v>-6440389.71</v>
      </c>
      <c r="U589" s="20">
        <v>1.6850862787679268</v>
      </c>
      <c r="V589" s="20">
        <v>1.0925035239749965</v>
      </c>
      <c r="W589" s="20">
        <v>0.39135331188988237</v>
      </c>
      <c r="X589" s="21">
        <v>6827402.7000000011</v>
      </c>
      <c r="Y589" s="22">
        <v>11352868.319999993</v>
      </c>
      <c r="Z589" s="23">
        <v>1</v>
      </c>
      <c r="AA589" s="23">
        <v>0</v>
      </c>
      <c r="AB589" s="23">
        <v>0</v>
      </c>
      <c r="AC589" s="24" t="s">
        <v>30</v>
      </c>
      <c r="AD589" s="23">
        <v>1</v>
      </c>
      <c r="AE589" s="25">
        <v>9989719.8299999982</v>
      </c>
      <c r="AF589" s="26">
        <v>-6007474.3900000006</v>
      </c>
      <c r="AG589" s="27">
        <v>432915.32</v>
      </c>
    </row>
    <row r="590" spans="1:33" hidden="1">
      <c r="A590" s="10">
        <v>588</v>
      </c>
      <c r="B590" s="10">
        <v>9</v>
      </c>
      <c r="C590" s="11" t="s">
        <v>1430</v>
      </c>
      <c r="D590" s="12" t="s">
        <v>1450</v>
      </c>
      <c r="E590" s="11" t="s">
        <v>1451</v>
      </c>
      <c r="F590" s="11" t="s">
        <v>33</v>
      </c>
      <c r="G590" s="10" t="s">
        <v>41</v>
      </c>
      <c r="H590" s="13" t="s">
        <v>50</v>
      </c>
      <c r="I590" s="14">
        <v>3.68</v>
      </c>
      <c r="J590" s="14">
        <v>3.34</v>
      </c>
      <c r="K590" s="14">
        <v>2.59</v>
      </c>
      <c r="L590" s="15">
        <v>31043388.32</v>
      </c>
      <c r="M590" s="16">
        <v>11790427.92</v>
      </c>
      <c r="N590" s="10">
        <v>0</v>
      </c>
      <c r="O590" s="10">
        <v>0</v>
      </c>
      <c r="P590" s="10">
        <v>0</v>
      </c>
      <c r="Q590" s="17" t="s">
        <v>30</v>
      </c>
      <c r="R590" s="10">
        <v>0</v>
      </c>
      <c r="S590" s="18">
        <v>14354806.82</v>
      </c>
      <c r="T590" s="19">
        <v>18410112.899999999</v>
      </c>
      <c r="U590" s="20">
        <v>3.717971643510257</v>
      </c>
      <c r="V590" s="20">
        <v>3.3710312692598121</v>
      </c>
      <c r="W590" s="20">
        <v>2.6255494485838797</v>
      </c>
      <c r="X590" s="21">
        <v>31431880.93</v>
      </c>
      <c r="Y590" s="22">
        <v>12178920.530000001</v>
      </c>
      <c r="Z590" s="23">
        <v>0</v>
      </c>
      <c r="AA590" s="23">
        <v>0</v>
      </c>
      <c r="AB590" s="23">
        <v>0</v>
      </c>
      <c r="AC590" s="24" t="s">
        <v>30</v>
      </c>
      <c r="AD590" s="23">
        <v>0</v>
      </c>
      <c r="AE590" s="25">
        <v>14743299.430000007</v>
      </c>
      <c r="AF590" s="26">
        <v>18798605.509999998</v>
      </c>
      <c r="AG590" s="27">
        <v>388492.61000000004</v>
      </c>
    </row>
    <row r="591" spans="1:33" hidden="1">
      <c r="A591" s="10">
        <v>589</v>
      </c>
      <c r="B591" s="10">
        <v>9</v>
      </c>
      <c r="C591" s="11" t="s">
        <v>1430</v>
      </c>
      <c r="D591" s="12" t="s">
        <v>1452</v>
      </c>
      <c r="E591" s="11" t="s">
        <v>1453</v>
      </c>
      <c r="F591" s="11" t="s">
        <v>33</v>
      </c>
      <c r="G591" s="10" t="s">
        <v>1454</v>
      </c>
      <c r="H591" s="13" t="s">
        <v>598</v>
      </c>
      <c r="I591" s="14">
        <v>1.31</v>
      </c>
      <c r="J591" s="14">
        <v>1.1599999999999999</v>
      </c>
      <c r="K591" s="14">
        <v>0.76</v>
      </c>
      <c r="L591" s="15">
        <v>32227496.91</v>
      </c>
      <c r="M591" s="16">
        <v>33310153.989999998</v>
      </c>
      <c r="N591" s="10">
        <v>2</v>
      </c>
      <c r="O591" s="10">
        <v>0</v>
      </c>
      <c r="P591" s="10">
        <v>0</v>
      </c>
      <c r="Q591" s="17" t="s">
        <v>30</v>
      </c>
      <c r="R591" s="10">
        <v>2</v>
      </c>
      <c r="S591" s="18">
        <v>53520078.340000004</v>
      </c>
      <c r="T591" s="19">
        <v>-25101996</v>
      </c>
      <c r="U591" s="20">
        <v>1.3446334719681772</v>
      </c>
      <c r="V591" s="20">
        <v>1.1992659394195531</v>
      </c>
      <c r="W591" s="20">
        <v>0.79560953103511178</v>
      </c>
      <c r="X591" s="21">
        <v>35986886.390000001</v>
      </c>
      <c r="Y591" s="22">
        <v>37069543.470000029</v>
      </c>
      <c r="Z591" s="23">
        <v>2</v>
      </c>
      <c r="AA591" s="23">
        <v>0</v>
      </c>
      <c r="AB591" s="23">
        <v>0</v>
      </c>
      <c r="AC591" s="24" t="s">
        <v>30</v>
      </c>
      <c r="AD591" s="23">
        <v>2</v>
      </c>
      <c r="AE591" s="25">
        <v>57279467.820000052</v>
      </c>
      <c r="AF591" s="26">
        <v>-21342606.519999996</v>
      </c>
      <c r="AG591" s="27">
        <v>3759389.48</v>
      </c>
    </row>
    <row r="592" spans="1:33" hidden="1">
      <c r="A592" s="10">
        <v>590</v>
      </c>
      <c r="B592" s="10">
        <v>9</v>
      </c>
      <c r="C592" s="11" t="s">
        <v>1430</v>
      </c>
      <c r="D592" s="12" t="s">
        <v>1455</v>
      </c>
      <c r="E592" s="11" t="s">
        <v>1456</v>
      </c>
      <c r="F592" s="11" t="s">
        <v>33</v>
      </c>
      <c r="G592" s="10" t="s">
        <v>41</v>
      </c>
      <c r="H592" s="13" t="s">
        <v>50</v>
      </c>
      <c r="I592" s="14">
        <v>2.11</v>
      </c>
      <c r="J592" s="14">
        <v>1.87</v>
      </c>
      <c r="K592" s="14">
        <v>1.66</v>
      </c>
      <c r="L592" s="15">
        <v>10758126.48</v>
      </c>
      <c r="M592" s="16">
        <v>2009096.84</v>
      </c>
      <c r="N592" s="10">
        <v>0</v>
      </c>
      <c r="O592" s="10">
        <v>0</v>
      </c>
      <c r="P592" s="10">
        <v>0</v>
      </c>
      <c r="Q592" s="17" t="s">
        <v>30</v>
      </c>
      <c r="R592" s="10">
        <v>0</v>
      </c>
      <c r="S592" s="18">
        <v>7330110.3899999997</v>
      </c>
      <c r="T592" s="19">
        <v>6368786.3499999996</v>
      </c>
      <c r="U592" s="20">
        <v>2.1612902409215442</v>
      </c>
      <c r="V592" s="20">
        <v>1.9186831786482383</v>
      </c>
      <c r="W592" s="20">
        <v>1.7075819248472668</v>
      </c>
      <c r="X592" s="21">
        <v>11234746.370000001</v>
      </c>
      <c r="Y592" s="22">
        <v>2485716.7300000042</v>
      </c>
      <c r="Z592" s="23">
        <v>0</v>
      </c>
      <c r="AA592" s="23">
        <v>0</v>
      </c>
      <c r="AB592" s="23">
        <v>0</v>
      </c>
      <c r="AC592" s="24" t="s">
        <v>30</v>
      </c>
      <c r="AD592" s="23">
        <v>0</v>
      </c>
      <c r="AE592" s="25">
        <v>7806730.2800000012</v>
      </c>
      <c r="AF592" s="26">
        <v>6845406.2400000021</v>
      </c>
      <c r="AG592" s="27">
        <v>476619.88999999996</v>
      </c>
    </row>
    <row r="593" spans="1:33" hidden="1">
      <c r="A593" s="10">
        <v>591</v>
      </c>
      <c r="B593" s="10">
        <v>9</v>
      </c>
      <c r="C593" s="11" t="s">
        <v>1430</v>
      </c>
      <c r="D593" s="12" t="s">
        <v>1457</v>
      </c>
      <c r="E593" s="11" t="s">
        <v>1458</v>
      </c>
      <c r="F593" s="11" t="s">
        <v>33</v>
      </c>
      <c r="G593" s="10" t="s">
        <v>1459</v>
      </c>
      <c r="H593" s="13" t="s">
        <v>54</v>
      </c>
      <c r="I593" s="14">
        <v>3.74</v>
      </c>
      <c r="J593" s="14">
        <v>3.46</v>
      </c>
      <c r="K593" s="14">
        <v>2.5299999999999998</v>
      </c>
      <c r="L593" s="15">
        <v>96107228.049999997</v>
      </c>
      <c r="M593" s="16">
        <v>-4758355.75</v>
      </c>
      <c r="N593" s="10">
        <v>0</v>
      </c>
      <c r="O593" s="10">
        <v>1</v>
      </c>
      <c r="P593" s="10">
        <v>0</v>
      </c>
      <c r="Q593" s="17">
        <v>242.3</v>
      </c>
      <c r="R593" s="10">
        <v>1</v>
      </c>
      <c r="S593" s="18">
        <v>1165034.18</v>
      </c>
      <c r="T593" s="19">
        <v>53838515.240000002</v>
      </c>
      <c r="U593" s="20">
        <v>3.7711350501762926</v>
      </c>
      <c r="V593" s="20">
        <v>3.4960587255267197</v>
      </c>
      <c r="W593" s="20">
        <v>2.5681367157353741</v>
      </c>
      <c r="X593" s="21">
        <v>97366977.359999985</v>
      </c>
      <c r="Y593" s="22">
        <v>-3498606.4399999976</v>
      </c>
      <c r="Z593" s="23">
        <v>0</v>
      </c>
      <c r="AA593" s="23">
        <v>1</v>
      </c>
      <c r="AB593" s="23">
        <v>0</v>
      </c>
      <c r="AC593" s="24">
        <v>333.9</v>
      </c>
      <c r="AD593" s="23">
        <v>1</v>
      </c>
      <c r="AE593" s="25">
        <v>2424783.4900000095</v>
      </c>
      <c r="AF593" s="26">
        <v>55098264.550000004</v>
      </c>
      <c r="AG593" s="27">
        <v>1259749.3099999998</v>
      </c>
    </row>
    <row r="594" spans="1:33" hidden="1">
      <c r="A594" s="10">
        <v>592</v>
      </c>
      <c r="B594" s="10">
        <v>9</v>
      </c>
      <c r="C594" s="11" t="s">
        <v>1430</v>
      </c>
      <c r="D594" s="12" t="s">
        <v>1460</v>
      </c>
      <c r="E594" s="11" t="s">
        <v>1461</v>
      </c>
      <c r="F594" s="11" t="s">
        <v>33</v>
      </c>
      <c r="G594" s="10" t="s">
        <v>41</v>
      </c>
      <c r="H594" s="13" t="s">
        <v>50</v>
      </c>
      <c r="I594" s="14">
        <v>1.54</v>
      </c>
      <c r="J594" s="14">
        <v>1.33</v>
      </c>
      <c r="K594" s="14">
        <v>1.07</v>
      </c>
      <c r="L594" s="15">
        <v>11418623.470000001</v>
      </c>
      <c r="M594" s="16">
        <v>-3331701.45</v>
      </c>
      <c r="N594" s="10">
        <v>0</v>
      </c>
      <c r="O594" s="10">
        <v>1</v>
      </c>
      <c r="P594" s="10">
        <v>0</v>
      </c>
      <c r="Q594" s="17">
        <v>41.1</v>
      </c>
      <c r="R594" s="10">
        <v>1</v>
      </c>
      <c r="S594" s="18">
        <v>4153321.63</v>
      </c>
      <c r="T594" s="19">
        <v>1583261.19</v>
      </c>
      <c r="U594" s="20">
        <v>1.5673929411318621</v>
      </c>
      <c r="V594" s="20">
        <v>1.3521774014976078</v>
      </c>
      <c r="W594" s="20">
        <v>1.1020910249387545</v>
      </c>
      <c r="X594" s="21">
        <v>11993320.760000002</v>
      </c>
      <c r="Y594" s="22">
        <v>-2757004.1599999815</v>
      </c>
      <c r="Z594" s="23">
        <v>0</v>
      </c>
      <c r="AA594" s="23">
        <v>1</v>
      </c>
      <c r="AB594" s="23">
        <v>0</v>
      </c>
      <c r="AC594" s="24">
        <v>52.2</v>
      </c>
      <c r="AD594" s="23">
        <v>1</v>
      </c>
      <c r="AE594" s="25">
        <v>4728018.9200000018</v>
      </c>
      <c r="AF594" s="26">
        <v>2157958.4800000004</v>
      </c>
      <c r="AG594" s="27">
        <v>574697.28999999969</v>
      </c>
    </row>
    <row r="595" spans="1:33" hidden="1">
      <c r="A595" s="10">
        <v>593</v>
      </c>
      <c r="B595" s="10">
        <v>9</v>
      </c>
      <c r="C595" s="11" t="s">
        <v>1430</v>
      </c>
      <c r="D595" s="12" t="s">
        <v>1462</v>
      </c>
      <c r="E595" s="11" t="s">
        <v>1463</v>
      </c>
      <c r="F595" s="11" t="s">
        <v>33</v>
      </c>
      <c r="G595" s="10" t="s">
        <v>41</v>
      </c>
      <c r="H595" s="13" t="s">
        <v>42</v>
      </c>
      <c r="I595" s="14">
        <v>9.14</v>
      </c>
      <c r="J595" s="14">
        <v>8.31</v>
      </c>
      <c r="K595" s="14">
        <v>7.51</v>
      </c>
      <c r="L595" s="15">
        <v>37519922.560000002</v>
      </c>
      <c r="M595" s="16">
        <v>9871657.6799999997</v>
      </c>
      <c r="N595" s="10">
        <v>0</v>
      </c>
      <c r="O595" s="10">
        <v>0</v>
      </c>
      <c r="P595" s="10">
        <v>0</v>
      </c>
      <c r="Q595" s="17" t="s">
        <v>30</v>
      </c>
      <c r="R595" s="10">
        <v>0</v>
      </c>
      <c r="S595" s="18">
        <v>13050445.220000001</v>
      </c>
      <c r="T595" s="19">
        <v>30002154.059999999</v>
      </c>
      <c r="U595" s="20">
        <v>9.2042853387304966</v>
      </c>
      <c r="V595" s="20">
        <v>8.3712394731930448</v>
      </c>
      <c r="W595" s="20">
        <v>7.5727431269216749</v>
      </c>
      <c r="X595" s="21">
        <v>37803445.989999995</v>
      </c>
      <c r="Y595" s="22">
        <v>10155181.110000014</v>
      </c>
      <c r="Z595" s="23">
        <v>0</v>
      </c>
      <c r="AA595" s="23">
        <v>0</v>
      </c>
      <c r="AB595" s="23">
        <v>0</v>
      </c>
      <c r="AC595" s="24" t="s">
        <v>30</v>
      </c>
      <c r="AD595" s="23">
        <v>0</v>
      </c>
      <c r="AE595" s="25">
        <v>13333968.650000021</v>
      </c>
      <c r="AF595" s="26">
        <v>30285677.489999998</v>
      </c>
      <c r="AG595" s="27">
        <v>283523.43000000005</v>
      </c>
    </row>
    <row r="596" spans="1:33" hidden="1">
      <c r="A596" s="10">
        <v>594</v>
      </c>
      <c r="B596" s="10">
        <v>9</v>
      </c>
      <c r="C596" s="11" t="s">
        <v>1430</v>
      </c>
      <c r="D596" s="12" t="s">
        <v>1464</v>
      </c>
      <c r="E596" s="11" t="s">
        <v>1465</v>
      </c>
      <c r="F596" s="11" t="s">
        <v>33</v>
      </c>
      <c r="G596" s="10" t="s">
        <v>41</v>
      </c>
      <c r="H596" s="13" t="s">
        <v>42</v>
      </c>
      <c r="I596" s="14">
        <v>1.56</v>
      </c>
      <c r="J596" s="14">
        <v>1.33</v>
      </c>
      <c r="K596" s="14">
        <v>0.9</v>
      </c>
      <c r="L596" s="15">
        <v>4850969.68</v>
      </c>
      <c r="M596" s="16">
        <v>1457390.6</v>
      </c>
      <c r="N596" s="10">
        <v>0</v>
      </c>
      <c r="O596" s="10">
        <v>0</v>
      </c>
      <c r="P596" s="10">
        <v>0</v>
      </c>
      <c r="Q596" s="17" t="s">
        <v>30</v>
      </c>
      <c r="R596" s="10">
        <v>0</v>
      </c>
      <c r="S596" s="18">
        <v>4566933.8899999997</v>
      </c>
      <c r="T596" s="19">
        <v>-853838.96</v>
      </c>
      <c r="U596" s="20">
        <v>1.589276874530773</v>
      </c>
      <c r="V596" s="20">
        <v>1.356268935416423</v>
      </c>
      <c r="W596" s="20">
        <v>0.93141955154053691</v>
      </c>
      <c r="X596" s="21">
        <v>5110092.5500000007</v>
      </c>
      <c r="Y596" s="22">
        <v>1716513.4700000137</v>
      </c>
      <c r="Z596" s="23">
        <v>0</v>
      </c>
      <c r="AA596" s="23">
        <v>0</v>
      </c>
      <c r="AB596" s="23">
        <v>0</v>
      </c>
      <c r="AC596" s="24" t="s">
        <v>30</v>
      </c>
      <c r="AD596" s="23">
        <v>0</v>
      </c>
      <c r="AE596" s="25">
        <v>4826056.7600000054</v>
      </c>
      <c r="AF596" s="26">
        <v>-594716.08999999892</v>
      </c>
      <c r="AG596" s="27">
        <v>259122.87</v>
      </c>
    </row>
    <row r="597" spans="1:33" hidden="1">
      <c r="A597" s="10">
        <v>595</v>
      </c>
      <c r="B597" s="10">
        <v>9</v>
      </c>
      <c r="C597" s="11" t="s">
        <v>1466</v>
      </c>
      <c r="D597" s="12" t="s">
        <v>1467</v>
      </c>
      <c r="E597" s="11" t="s">
        <v>1468</v>
      </c>
      <c r="F597" s="11" t="s">
        <v>27</v>
      </c>
      <c r="G597" s="10" t="s">
        <v>1469</v>
      </c>
      <c r="H597" s="13" t="s">
        <v>332</v>
      </c>
      <c r="I597" s="14">
        <v>5.15</v>
      </c>
      <c r="J597" s="14">
        <v>4.8099999999999996</v>
      </c>
      <c r="K597" s="14">
        <v>3.55</v>
      </c>
      <c r="L597" s="15">
        <v>2467345430.0300002</v>
      </c>
      <c r="M597" s="16">
        <v>51415190.380000003</v>
      </c>
      <c r="N597" s="10">
        <v>0</v>
      </c>
      <c r="O597" s="10">
        <v>0</v>
      </c>
      <c r="P597" s="10">
        <v>0</v>
      </c>
      <c r="Q597" s="17" t="s">
        <v>30</v>
      </c>
      <c r="R597" s="10">
        <v>0</v>
      </c>
      <c r="S597" s="18">
        <v>149358665.19999999</v>
      </c>
      <c r="T597" s="19">
        <v>1522681349.3299999</v>
      </c>
      <c r="U597" s="20">
        <v>5.2319177384652455</v>
      </c>
      <c r="V597" s="20">
        <v>4.8925499755392128</v>
      </c>
      <c r="W597" s="20">
        <v>3.6315947485360343</v>
      </c>
      <c r="X597" s="21">
        <v>2515963917.25</v>
      </c>
      <c r="Y597" s="22">
        <v>100033677.60000038</v>
      </c>
      <c r="Z597" s="23">
        <v>0</v>
      </c>
      <c r="AA597" s="23">
        <v>0</v>
      </c>
      <c r="AB597" s="23">
        <v>0</v>
      </c>
      <c r="AC597" s="24" t="s">
        <v>30</v>
      </c>
      <c r="AD597" s="23">
        <v>0</v>
      </c>
      <c r="AE597" s="25">
        <v>197977152.42000008</v>
      </c>
      <c r="AF597" s="26">
        <v>1571299836.5499997</v>
      </c>
      <c r="AG597" s="27">
        <v>48618487.219999991</v>
      </c>
    </row>
    <row r="598" spans="1:33" hidden="1">
      <c r="A598" s="10">
        <v>596</v>
      </c>
      <c r="B598" s="10">
        <v>9</v>
      </c>
      <c r="C598" s="11" t="s">
        <v>1466</v>
      </c>
      <c r="D598" s="12" t="s">
        <v>1470</v>
      </c>
      <c r="E598" s="11" t="s">
        <v>1471</v>
      </c>
      <c r="F598" s="11" t="s">
        <v>33</v>
      </c>
      <c r="G598" s="10" t="s">
        <v>1210</v>
      </c>
      <c r="H598" s="13" t="s">
        <v>46</v>
      </c>
      <c r="I598" s="14">
        <v>2.25</v>
      </c>
      <c r="J598" s="14">
        <v>1.92</v>
      </c>
      <c r="K598" s="14">
        <v>1.66</v>
      </c>
      <c r="L598" s="15">
        <v>35555993.009999998</v>
      </c>
      <c r="M598" s="16">
        <v>976946.68</v>
      </c>
      <c r="N598" s="10">
        <v>0</v>
      </c>
      <c r="O598" s="10">
        <v>0</v>
      </c>
      <c r="P598" s="10">
        <v>0</v>
      </c>
      <c r="Q598" s="17" t="s">
        <v>30</v>
      </c>
      <c r="R598" s="10">
        <v>0</v>
      </c>
      <c r="S598" s="18">
        <v>8575941.0299999993</v>
      </c>
      <c r="T598" s="19">
        <v>18718797.969999999</v>
      </c>
      <c r="U598" s="20">
        <v>2.3137578976200359</v>
      </c>
      <c r="V598" s="20">
        <v>1.9786819176827952</v>
      </c>
      <c r="W598" s="20">
        <v>1.7195118529112914</v>
      </c>
      <c r="X598" s="21">
        <v>37223635.149999999</v>
      </c>
      <c r="Y598" s="22">
        <v>2644588.8199999928</v>
      </c>
      <c r="Z598" s="23">
        <v>0</v>
      </c>
      <c r="AA598" s="23">
        <v>0</v>
      </c>
      <c r="AB598" s="23">
        <v>0</v>
      </c>
      <c r="AC598" s="24" t="s">
        <v>30</v>
      </c>
      <c r="AD598" s="23">
        <v>0</v>
      </c>
      <c r="AE598" s="25">
        <v>10243583.169999987</v>
      </c>
      <c r="AF598" s="26">
        <v>20386440.109999999</v>
      </c>
      <c r="AG598" s="27">
        <v>1667642.1400000001</v>
      </c>
    </row>
    <row r="599" spans="1:33" hidden="1">
      <c r="A599" s="10">
        <v>597</v>
      </c>
      <c r="B599" s="10">
        <v>9</v>
      </c>
      <c r="C599" s="11" t="s">
        <v>1466</v>
      </c>
      <c r="D599" s="12" t="s">
        <v>1472</v>
      </c>
      <c r="E599" s="11" t="s">
        <v>1473</v>
      </c>
      <c r="F599" s="11" t="s">
        <v>33</v>
      </c>
      <c r="G599" s="10" t="s">
        <v>1406</v>
      </c>
      <c r="H599" s="13" t="s">
        <v>50</v>
      </c>
      <c r="I599" s="14">
        <v>4.12</v>
      </c>
      <c r="J599" s="14">
        <v>3.77</v>
      </c>
      <c r="K599" s="14">
        <v>3.54</v>
      </c>
      <c r="L599" s="15">
        <v>65618803.170000002</v>
      </c>
      <c r="M599" s="16">
        <v>6072633.0999999996</v>
      </c>
      <c r="N599" s="10">
        <v>0</v>
      </c>
      <c r="O599" s="10">
        <v>0</v>
      </c>
      <c r="P599" s="10">
        <v>0</v>
      </c>
      <c r="Q599" s="17" t="s">
        <v>30</v>
      </c>
      <c r="R599" s="10">
        <v>0</v>
      </c>
      <c r="S599" s="18">
        <v>7242351.54</v>
      </c>
      <c r="T599" s="19">
        <v>53749298.969999999</v>
      </c>
      <c r="U599" s="20">
        <v>4.1564231487762191</v>
      </c>
      <c r="V599" s="20">
        <v>3.8140785196788429</v>
      </c>
      <c r="W599" s="20">
        <v>3.5748968107255386</v>
      </c>
      <c r="X599" s="21">
        <v>66453681.659999996</v>
      </c>
      <c r="Y599" s="22">
        <v>6907511.5900000036</v>
      </c>
      <c r="Z599" s="23">
        <v>0</v>
      </c>
      <c r="AA599" s="23">
        <v>0</v>
      </c>
      <c r="AB599" s="23">
        <v>0</v>
      </c>
      <c r="AC599" s="24" t="s">
        <v>30</v>
      </c>
      <c r="AD599" s="23">
        <v>0</v>
      </c>
      <c r="AE599" s="25">
        <v>8077230.0300000012</v>
      </c>
      <c r="AF599" s="26">
        <v>54584177.459999993</v>
      </c>
      <c r="AG599" s="27">
        <v>834878.48999999987</v>
      </c>
    </row>
    <row r="600" spans="1:33" hidden="1">
      <c r="A600" s="10">
        <v>598</v>
      </c>
      <c r="B600" s="10">
        <v>9</v>
      </c>
      <c r="C600" s="11" t="s">
        <v>1466</v>
      </c>
      <c r="D600" s="12" t="s">
        <v>1474</v>
      </c>
      <c r="E600" s="11" t="s">
        <v>1475</v>
      </c>
      <c r="F600" s="11" t="s">
        <v>33</v>
      </c>
      <c r="G600" s="10" t="s">
        <v>899</v>
      </c>
      <c r="H600" s="13" t="s">
        <v>50</v>
      </c>
      <c r="I600" s="14">
        <v>2.0699999999999998</v>
      </c>
      <c r="J600" s="14">
        <v>1.89</v>
      </c>
      <c r="K600" s="14">
        <v>1.35</v>
      </c>
      <c r="L600" s="15">
        <v>30951518.23</v>
      </c>
      <c r="M600" s="16">
        <v>2508736.7200000002</v>
      </c>
      <c r="N600" s="10">
        <v>0</v>
      </c>
      <c r="O600" s="10">
        <v>0</v>
      </c>
      <c r="P600" s="10">
        <v>0</v>
      </c>
      <c r="Q600" s="17" t="s">
        <v>30</v>
      </c>
      <c r="R600" s="10">
        <v>0</v>
      </c>
      <c r="S600" s="18">
        <v>6125014.5800000001</v>
      </c>
      <c r="T600" s="19">
        <v>10197264.439999999</v>
      </c>
      <c r="U600" s="20">
        <v>2.0870052726609245</v>
      </c>
      <c r="V600" s="20">
        <v>1.9101371026508138</v>
      </c>
      <c r="W600" s="20">
        <v>1.3698566544964914</v>
      </c>
      <c r="X600" s="21">
        <v>31457891.327000003</v>
      </c>
      <c r="Y600" s="22">
        <v>3015109.8170000017</v>
      </c>
      <c r="Z600" s="23">
        <v>0</v>
      </c>
      <c r="AA600" s="23">
        <v>0</v>
      </c>
      <c r="AB600" s="23">
        <v>0</v>
      </c>
      <c r="AC600" s="24" t="s">
        <v>30</v>
      </c>
      <c r="AD600" s="23">
        <v>0</v>
      </c>
      <c r="AE600" s="25">
        <v>6631387.6770000011</v>
      </c>
      <c r="AF600" s="26">
        <v>10703637.540999997</v>
      </c>
      <c r="AG600" s="27">
        <v>506373.1</v>
      </c>
    </row>
    <row r="601" spans="1:33" hidden="1">
      <c r="A601" s="10">
        <v>599</v>
      </c>
      <c r="B601" s="10">
        <v>9</v>
      </c>
      <c r="C601" s="11" t="s">
        <v>1466</v>
      </c>
      <c r="D601" s="12" t="s">
        <v>1476</v>
      </c>
      <c r="E601" s="11" t="s">
        <v>1477</v>
      </c>
      <c r="F601" s="11" t="s">
        <v>33</v>
      </c>
      <c r="G601" s="10" t="s">
        <v>390</v>
      </c>
      <c r="H601" s="13" t="s">
        <v>42</v>
      </c>
      <c r="I601" s="14">
        <v>2.75</v>
      </c>
      <c r="J601" s="14">
        <v>2.4500000000000002</v>
      </c>
      <c r="K601" s="14">
        <v>2.2400000000000002</v>
      </c>
      <c r="L601" s="15">
        <v>19441901.530000001</v>
      </c>
      <c r="M601" s="16">
        <v>-6183529.3099999996</v>
      </c>
      <c r="N601" s="10">
        <v>0</v>
      </c>
      <c r="O601" s="10">
        <v>1</v>
      </c>
      <c r="P601" s="10">
        <v>0</v>
      </c>
      <c r="Q601" s="17">
        <v>37.700000000000003</v>
      </c>
      <c r="R601" s="10">
        <v>1</v>
      </c>
      <c r="S601" s="18">
        <v>-881151.46</v>
      </c>
      <c r="T601" s="19">
        <v>13553264.59</v>
      </c>
      <c r="U601" s="20">
        <v>2.7898914792622667</v>
      </c>
      <c r="V601" s="20">
        <v>2.4879939896133529</v>
      </c>
      <c r="W601" s="20">
        <v>2.27646166364126</v>
      </c>
      <c r="X601" s="21">
        <v>19844968.539999999</v>
      </c>
      <c r="Y601" s="22">
        <v>-5780462.2999999821</v>
      </c>
      <c r="Z601" s="23">
        <v>0</v>
      </c>
      <c r="AA601" s="23">
        <v>1</v>
      </c>
      <c r="AB601" s="23">
        <v>0</v>
      </c>
      <c r="AC601" s="24">
        <v>41.1</v>
      </c>
      <c r="AD601" s="23">
        <v>1</v>
      </c>
      <c r="AE601" s="25">
        <v>-478084.44999998808</v>
      </c>
      <c r="AF601" s="26">
        <v>13956331.600000003</v>
      </c>
      <c r="AG601" s="27">
        <v>403067.01000000007</v>
      </c>
    </row>
    <row r="602" spans="1:33" hidden="1">
      <c r="A602" s="10">
        <v>600</v>
      </c>
      <c r="B602" s="10">
        <v>9</v>
      </c>
      <c r="C602" s="11" t="s">
        <v>1466</v>
      </c>
      <c r="D602" s="12" t="s">
        <v>1478</v>
      </c>
      <c r="E602" s="11" t="s">
        <v>1479</v>
      </c>
      <c r="F602" s="11" t="s">
        <v>33</v>
      </c>
      <c r="G602" s="10" t="s">
        <v>1291</v>
      </c>
      <c r="H602" s="13" t="s">
        <v>35</v>
      </c>
      <c r="I602" s="14">
        <v>1.5</v>
      </c>
      <c r="J602" s="14">
        <v>1.17</v>
      </c>
      <c r="K602" s="14">
        <v>0.75</v>
      </c>
      <c r="L602" s="15">
        <v>9922444.7699999996</v>
      </c>
      <c r="M602" s="16">
        <v>1269256.54</v>
      </c>
      <c r="N602" s="10">
        <v>1</v>
      </c>
      <c r="O602" s="10">
        <v>0</v>
      </c>
      <c r="P602" s="10">
        <v>0</v>
      </c>
      <c r="Q602" s="17" t="s">
        <v>30</v>
      </c>
      <c r="R602" s="10">
        <v>1</v>
      </c>
      <c r="S602" s="18">
        <v>9425224.1600000001</v>
      </c>
      <c r="T602" s="19">
        <v>-4992694.96</v>
      </c>
      <c r="U602" s="20">
        <v>1.549098125824073</v>
      </c>
      <c r="V602" s="20">
        <v>1.2218328929055067</v>
      </c>
      <c r="W602" s="20">
        <v>0.79849637695831099</v>
      </c>
      <c r="X602" s="21">
        <v>10911079.390000001</v>
      </c>
      <c r="Y602" s="22">
        <v>2257891.1599999964</v>
      </c>
      <c r="Z602" s="23">
        <v>1</v>
      </c>
      <c r="AA602" s="23">
        <v>0</v>
      </c>
      <c r="AB602" s="23">
        <v>0</v>
      </c>
      <c r="AC602" s="24" t="s">
        <v>30</v>
      </c>
      <c r="AD602" s="23">
        <v>1</v>
      </c>
      <c r="AE602" s="25">
        <v>10413858.780000001</v>
      </c>
      <c r="AF602" s="26">
        <v>-4004060.3400000017</v>
      </c>
      <c r="AG602" s="27">
        <v>988634.61999999988</v>
      </c>
    </row>
    <row r="603" spans="1:33" hidden="1">
      <c r="A603" s="10">
        <v>601</v>
      </c>
      <c r="B603" s="10">
        <v>9</v>
      </c>
      <c r="C603" s="11" t="s">
        <v>1466</v>
      </c>
      <c r="D603" s="12" t="s">
        <v>1480</v>
      </c>
      <c r="E603" s="11" t="s">
        <v>1481</v>
      </c>
      <c r="F603" s="11" t="s">
        <v>33</v>
      </c>
      <c r="G603" s="10" t="s">
        <v>1482</v>
      </c>
      <c r="H603" s="13" t="s">
        <v>54</v>
      </c>
      <c r="I603" s="14">
        <v>1.42</v>
      </c>
      <c r="J603" s="14">
        <v>1.17</v>
      </c>
      <c r="K603" s="14">
        <v>0.64</v>
      </c>
      <c r="L603" s="15">
        <v>20699076.91</v>
      </c>
      <c r="M603" s="16">
        <v>-6224990.7400000002</v>
      </c>
      <c r="N603" s="10">
        <v>2</v>
      </c>
      <c r="O603" s="10">
        <v>1</v>
      </c>
      <c r="P603" s="10">
        <v>0</v>
      </c>
      <c r="Q603" s="17">
        <v>39.9</v>
      </c>
      <c r="R603" s="10">
        <v>3</v>
      </c>
      <c r="S603" s="18">
        <v>-1889258.19</v>
      </c>
      <c r="T603" s="19">
        <v>-17278126.280000001</v>
      </c>
      <c r="U603" s="20">
        <v>1.4469386006852827</v>
      </c>
      <c r="V603" s="20">
        <v>1.198365462059751</v>
      </c>
      <c r="W603" s="20">
        <v>0.67257763328534248</v>
      </c>
      <c r="X603" s="21">
        <v>22178042.019999996</v>
      </c>
      <c r="Y603" s="22">
        <v>-4746025.6299999952</v>
      </c>
      <c r="Z603" s="23">
        <v>2</v>
      </c>
      <c r="AA603" s="23">
        <v>1</v>
      </c>
      <c r="AB603" s="23">
        <v>0</v>
      </c>
      <c r="AC603" s="24">
        <v>56</v>
      </c>
      <c r="AD603" s="23">
        <v>3</v>
      </c>
      <c r="AE603" s="25">
        <v>-410293.07999998331</v>
      </c>
      <c r="AF603" s="26">
        <v>-15799161.170000002</v>
      </c>
      <c r="AG603" s="27">
        <v>1478965.11</v>
      </c>
    </row>
    <row r="604" spans="1:33" hidden="1">
      <c r="A604" s="10">
        <v>602</v>
      </c>
      <c r="B604" s="10">
        <v>9</v>
      </c>
      <c r="C604" s="11" t="s">
        <v>1466</v>
      </c>
      <c r="D604" s="12" t="s">
        <v>1483</v>
      </c>
      <c r="E604" s="11" t="s">
        <v>1484</v>
      </c>
      <c r="F604" s="11" t="s">
        <v>33</v>
      </c>
      <c r="G604" s="10" t="s">
        <v>1485</v>
      </c>
      <c r="H604" s="13" t="s">
        <v>46</v>
      </c>
      <c r="I604" s="14">
        <v>1.58</v>
      </c>
      <c r="J604" s="14">
        <v>1.36</v>
      </c>
      <c r="K604" s="14">
        <v>1.08</v>
      </c>
      <c r="L604" s="15">
        <v>25625066.390000001</v>
      </c>
      <c r="M604" s="16">
        <v>-7441866.3200000003</v>
      </c>
      <c r="N604" s="10">
        <v>0</v>
      </c>
      <c r="O604" s="10">
        <v>1</v>
      </c>
      <c r="P604" s="10">
        <v>0</v>
      </c>
      <c r="Q604" s="17">
        <v>41.3</v>
      </c>
      <c r="R604" s="10">
        <v>1</v>
      </c>
      <c r="S604" s="18">
        <v>-6790978.0700000003</v>
      </c>
      <c r="T604" s="19">
        <v>3363284.67</v>
      </c>
      <c r="U604" s="20">
        <v>1.6198238646816878</v>
      </c>
      <c r="V604" s="20">
        <v>1.4069588549862797</v>
      </c>
      <c r="W604" s="20">
        <v>1.1187505217225249</v>
      </c>
      <c r="X604" s="21">
        <v>27537652.469999991</v>
      </c>
      <c r="Y604" s="22">
        <v>-5529280.2399999797</v>
      </c>
      <c r="Z604" s="23">
        <v>0</v>
      </c>
      <c r="AA604" s="23">
        <v>1</v>
      </c>
      <c r="AB604" s="23">
        <v>0</v>
      </c>
      <c r="AC604" s="24">
        <v>59.7</v>
      </c>
      <c r="AD604" s="23">
        <v>1</v>
      </c>
      <c r="AE604" s="25">
        <v>-4878391.9899999797</v>
      </c>
      <c r="AF604" s="26">
        <v>5275870.75</v>
      </c>
      <c r="AG604" s="27">
        <v>1912586.08</v>
      </c>
    </row>
    <row r="605" spans="1:33" hidden="1">
      <c r="A605" s="10">
        <v>603</v>
      </c>
      <c r="B605" s="10">
        <v>9</v>
      </c>
      <c r="C605" s="11" t="s">
        <v>1466</v>
      </c>
      <c r="D605" s="12" t="s">
        <v>1486</v>
      </c>
      <c r="E605" s="11" t="s">
        <v>1487</v>
      </c>
      <c r="F605" s="11" t="s">
        <v>33</v>
      </c>
      <c r="G605" s="10" t="s">
        <v>34</v>
      </c>
      <c r="H605" s="13" t="s">
        <v>50</v>
      </c>
      <c r="I605" s="14">
        <v>3.23</v>
      </c>
      <c r="J605" s="14">
        <v>2.88</v>
      </c>
      <c r="K605" s="14">
        <v>2.58</v>
      </c>
      <c r="L605" s="15">
        <v>40563595.960000001</v>
      </c>
      <c r="M605" s="16">
        <v>1102549.28</v>
      </c>
      <c r="N605" s="10">
        <v>0</v>
      </c>
      <c r="O605" s="10">
        <v>0</v>
      </c>
      <c r="P605" s="10">
        <v>0</v>
      </c>
      <c r="Q605" s="17" t="s">
        <v>30</v>
      </c>
      <c r="R605" s="10">
        <v>0</v>
      </c>
      <c r="S605" s="18">
        <v>9444465.3699999992</v>
      </c>
      <c r="T605" s="19">
        <v>28712395.789999999</v>
      </c>
      <c r="U605" s="20">
        <v>3.2749519237807614</v>
      </c>
      <c r="V605" s="20">
        <v>2.921171260875401</v>
      </c>
      <c r="W605" s="20">
        <v>2.6236775220385429</v>
      </c>
      <c r="X605" s="21">
        <v>41397160.020000003</v>
      </c>
      <c r="Y605" s="22">
        <v>1936113.3400000036</v>
      </c>
      <c r="Z605" s="23">
        <v>0</v>
      </c>
      <c r="AA605" s="23">
        <v>0</v>
      </c>
      <c r="AB605" s="23">
        <v>0</v>
      </c>
      <c r="AC605" s="24" t="s">
        <v>30</v>
      </c>
      <c r="AD605" s="23">
        <v>0</v>
      </c>
      <c r="AE605" s="25">
        <v>10278029.430000007</v>
      </c>
      <c r="AF605" s="26">
        <v>29545959.850000001</v>
      </c>
      <c r="AG605" s="27">
        <v>833564.06</v>
      </c>
    </row>
    <row r="606" spans="1:33" hidden="1">
      <c r="A606" s="10">
        <v>604</v>
      </c>
      <c r="B606" s="10">
        <v>9</v>
      </c>
      <c r="C606" s="11" t="s">
        <v>1466</v>
      </c>
      <c r="D606" s="12" t="s">
        <v>1488</v>
      </c>
      <c r="E606" s="11" t="s">
        <v>1489</v>
      </c>
      <c r="F606" s="11" t="s">
        <v>33</v>
      </c>
      <c r="G606" s="10" t="s">
        <v>953</v>
      </c>
      <c r="H606" s="13" t="s">
        <v>58</v>
      </c>
      <c r="I606" s="14">
        <v>1.51</v>
      </c>
      <c r="J606" s="14">
        <v>1.21</v>
      </c>
      <c r="K606" s="14">
        <v>0.74</v>
      </c>
      <c r="L606" s="15">
        <v>17208212.329999998</v>
      </c>
      <c r="M606" s="16">
        <v>7992519.2199999997</v>
      </c>
      <c r="N606" s="10">
        <v>1</v>
      </c>
      <c r="O606" s="10">
        <v>0</v>
      </c>
      <c r="P606" s="10">
        <v>0</v>
      </c>
      <c r="Q606" s="17" t="s">
        <v>30</v>
      </c>
      <c r="R606" s="10">
        <v>1</v>
      </c>
      <c r="S606" s="18">
        <v>13356708.49</v>
      </c>
      <c r="T606" s="19">
        <v>-8963083.6699999999</v>
      </c>
      <c r="U606" s="20">
        <v>1.5412153453997928</v>
      </c>
      <c r="V606" s="20">
        <v>1.2468443797286797</v>
      </c>
      <c r="W606" s="20">
        <v>0.76905258233577911</v>
      </c>
      <c r="X606" s="21">
        <v>18343680.480000004</v>
      </c>
      <c r="Y606" s="22">
        <v>9127987.3700000048</v>
      </c>
      <c r="Z606" s="23">
        <v>1</v>
      </c>
      <c r="AA606" s="23">
        <v>0</v>
      </c>
      <c r="AB606" s="23">
        <v>0</v>
      </c>
      <c r="AC606" s="24" t="s">
        <v>30</v>
      </c>
      <c r="AD606" s="23">
        <v>1</v>
      </c>
      <c r="AE606" s="25">
        <v>14492176.639999986</v>
      </c>
      <c r="AF606" s="26">
        <v>-7827615.5199999996</v>
      </c>
      <c r="AG606" s="27">
        <v>1135468.1499999999</v>
      </c>
    </row>
    <row r="607" spans="1:33" hidden="1">
      <c r="A607" s="10">
        <v>605</v>
      </c>
      <c r="B607" s="10">
        <v>9</v>
      </c>
      <c r="C607" s="11" t="s">
        <v>1466</v>
      </c>
      <c r="D607" s="12" t="s">
        <v>1490</v>
      </c>
      <c r="E607" s="11" t="s">
        <v>1491</v>
      </c>
      <c r="F607" s="11" t="s">
        <v>33</v>
      </c>
      <c r="G607" s="10" t="s">
        <v>231</v>
      </c>
      <c r="H607" s="13" t="s">
        <v>50</v>
      </c>
      <c r="I607" s="14">
        <v>1.58</v>
      </c>
      <c r="J607" s="14">
        <v>1.33</v>
      </c>
      <c r="K607" s="14">
        <v>0.75</v>
      </c>
      <c r="L607" s="15">
        <v>7039984.1900000004</v>
      </c>
      <c r="M607" s="16">
        <v>7895938.1900000004</v>
      </c>
      <c r="N607" s="10">
        <v>1</v>
      </c>
      <c r="O607" s="10">
        <v>0</v>
      </c>
      <c r="P607" s="10">
        <v>0</v>
      </c>
      <c r="Q607" s="17" t="s">
        <v>30</v>
      </c>
      <c r="R607" s="10">
        <v>1</v>
      </c>
      <c r="S607" s="18">
        <v>8149394.1799999997</v>
      </c>
      <c r="T607" s="19">
        <v>-3061966.35</v>
      </c>
      <c r="U607" s="20">
        <v>1.6224190169209198</v>
      </c>
      <c r="V607" s="20">
        <v>1.3683234854222506</v>
      </c>
      <c r="W607" s="20">
        <v>0.78544850070550898</v>
      </c>
      <c r="X607" s="21">
        <v>7512386.6399999987</v>
      </c>
      <c r="Y607" s="22">
        <v>8368340.6400000006</v>
      </c>
      <c r="Z607" s="23">
        <v>1</v>
      </c>
      <c r="AA607" s="23">
        <v>0</v>
      </c>
      <c r="AB607" s="23">
        <v>0</v>
      </c>
      <c r="AC607" s="24" t="s">
        <v>30</v>
      </c>
      <c r="AD607" s="23">
        <v>1</v>
      </c>
      <c r="AE607" s="25">
        <v>8621796.6300000101</v>
      </c>
      <c r="AF607" s="26">
        <v>-2589563.9000000004</v>
      </c>
      <c r="AG607" s="27">
        <v>472402.44999999995</v>
      </c>
    </row>
    <row r="608" spans="1:33" hidden="1">
      <c r="A608" s="10">
        <v>606</v>
      </c>
      <c r="B608" s="10">
        <v>9</v>
      </c>
      <c r="C608" s="11" t="s">
        <v>1466</v>
      </c>
      <c r="D608" s="12" t="s">
        <v>1492</v>
      </c>
      <c r="E608" s="11" t="s">
        <v>1493</v>
      </c>
      <c r="F608" s="11" t="s">
        <v>33</v>
      </c>
      <c r="G608" s="10" t="s">
        <v>789</v>
      </c>
      <c r="H608" s="13" t="s">
        <v>46</v>
      </c>
      <c r="I608" s="14">
        <v>1.5</v>
      </c>
      <c r="J608" s="14">
        <v>1.1399999999999999</v>
      </c>
      <c r="K608" s="14">
        <v>0.56999999999999995</v>
      </c>
      <c r="L608" s="15">
        <v>24702608.379999999</v>
      </c>
      <c r="M608" s="16">
        <v>-26376110.82</v>
      </c>
      <c r="N608" s="10">
        <v>1</v>
      </c>
      <c r="O608" s="10">
        <v>1</v>
      </c>
      <c r="P608" s="10">
        <v>0</v>
      </c>
      <c r="Q608" s="17">
        <v>11.2</v>
      </c>
      <c r="R608" s="10">
        <v>2</v>
      </c>
      <c r="S608" s="18">
        <v>2107325.56</v>
      </c>
      <c r="T608" s="19">
        <v>-21160918.530000001</v>
      </c>
      <c r="U608" s="20">
        <v>1.5465647173300721</v>
      </c>
      <c r="V608" s="20">
        <v>1.184500998399733</v>
      </c>
      <c r="W608" s="20">
        <v>0.61631528321026663</v>
      </c>
      <c r="X608" s="21">
        <v>26946950.679999992</v>
      </c>
      <c r="Y608" s="22">
        <v>-24131768.519999981</v>
      </c>
      <c r="Z608" s="23">
        <v>1</v>
      </c>
      <c r="AA608" s="23">
        <v>1</v>
      </c>
      <c r="AB608" s="23">
        <v>0</v>
      </c>
      <c r="AC608" s="24">
        <v>13.3</v>
      </c>
      <c r="AD608" s="23">
        <v>2</v>
      </c>
      <c r="AE608" s="25">
        <v>4351667.8600000143</v>
      </c>
      <c r="AF608" s="26">
        <v>-18916576.23</v>
      </c>
      <c r="AG608" s="27">
        <v>2244342.3000000003</v>
      </c>
    </row>
    <row r="609" spans="1:33" hidden="1">
      <c r="A609" s="10">
        <v>607</v>
      </c>
      <c r="B609" s="10">
        <v>9</v>
      </c>
      <c r="C609" s="11" t="s">
        <v>1466</v>
      </c>
      <c r="D609" s="12" t="s">
        <v>1494</v>
      </c>
      <c r="E609" s="11" t="s">
        <v>1495</v>
      </c>
      <c r="F609" s="11" t="s">
        <v>33</v>
      </c>
      <c r="G609" s="10" t="s">
        <v>1496</v>
      </c>
      <c r="H609" s="13" t="s">
        <v>35</v>
      </c>
      <c r="I609" s="14">
        <v>2.4300000000000002</v>
      </c>
      <c r="J609" s="14">
        <v>2.1800000000000002</v>
      </c>
      <c r="K609" s="14">
        <v>1.58</v>
      </c>
      <c r="L609" s="15">
        <v>34224850.729999997</v>
      </c>
      <c r="M609" s="16">
        <v>4772019.8099999996</v>
      </c>
      <c r="N609" s="10">
        <v>0</v>
      </c>
      <c r="O609" s="10">
        <v>0</v>
      </c>
      <c r="P609" s="10">
        <v>0</v>
      </c>
      <c r="Q609" s="17" t="s">
        <v>30</v>
      </c>
      <c r="R609" s="10">
        <v>0</v>
      </c>
      <c r="S609" s="18">
        <v>10247228.99</v>
      </c>
      <c r="T609" s="19">
        <v>13916798.17</v>
      </c>
      <c r="U609" s="20">
        <v>2.468284489321237</v>
      </c>
      <c r="V609" s="20">
        <v>2.219643205646106</v>
      </c>
      <c r="W609" s="20">
        <v>1.61796492738672</v>
      </c>
      <c r="X609" s="21">
        <v>35066814.780000001</v>
      </c>
      <c r="Y609" s="22">
        <v>5613983.8600000143</v>
      </c>
      <c r="Z609" s="23">
        <v>0</v>
      </c>
      <c r="AA609" s="23">
        <v>0</v>
      </c>
      <c r="AB609" s="23">
        <v>0</v>
      </c>
      <c r="AC609" s="24" t="s">
        <v>30</v>
      </c>
      <c r="AD609" s="23">
        <v>0</v>
      </c>
      <c r="AE609" s="25">
        <v>11089193.040000021</v>
      </c>
      <c r="AF609" s="26">
        <v>14758762.219999995</v>
      </c>
      <c r="AG609" s="27">
        <v>841964.05000000016</v>
      </c>
    </row>
    <row r="610" spans="1:33" hidden="1">
      <c r="A610" s="10">
        <v>608</v>
      </c>
      <c r="B610" s="10">
        <v>9</v>
      </c>
      <c r="C610" s="11" t="s">
        <v>1466</v>
      </c>
      <c r="D610" s="12" t="s">
        <v>1497</v>
      </c>
      <c r="E610" s="11" t="s">
        <v>1498</v>
      </c>
      <c r="F610" s="11" t="s">
        <v>33</v>
      </c>
      <c r="G610" s="10" t="s">
        <v>397</v>
      </c>
      <c r="H610" s="13" t="s">
        <v>35</v>
      </c>
      <c r="I610" s="14">
        <v>1.49</v>
      </c>
      <c r="J610" s="14">
        <v>1.31</v>
      </c>
      <c r="K610" s="14">
        <v>1.02</v>
      </c>
      <c r="L610" s="15">
        <v>27928714.969999999</v>
      </c>
      <c r="M610" s="16">
        <v>135829092.37</v>
      </c>
      <c r="N610" s="10">
        <v>1</v>
      </c>
      <c r="O610" s="10">
        <v>0</v>
      </c>
      <c r="P610" s="10">
        <v>0</v>
      </c>
      <c r="Q610" s="17" t="s">
        <v>30</v>
      </c>
      <c r="R610" s="10">
        <v>1</v>
      </c>
      <c r="S610" s="18">
        <v>4299439.9000000004</v>
      </c>
      <c r="T610" s="19">
        <v>1075967.07</v>
      </c>
      <c r="U610" s="20">
        <v>1.5188837106179245</v>
      </c>
      <c r="V610" s="20">
        <v>1.3319494331221533</v>
      </c>
      <c r="W610" s="20">
        <v>1.0443428383161333</v>
      </c>
      <c r="X610" s="21">
        <v>29361967.079999991</v>
      </c>
      <c r="Y610" s="22">
        <v>137262344.48000002</v>
      </c>
      <c r="Z610" s="23">
        <v>0</v>
      </c>
      <c r="AA610" s="23">
        <v>0</v>
      </c>
      <c r="AB610" s="23">
        <v>0</v>
      </c>
      <c r="AC610" s="24" t="s">
        <v>30</v>
      </c>
      <c r="AD610" s="23">
        <v>0</v>
      </c>
      <c r="AE610" s="25">
        <v>5732692.0099999905</v>
      </c>
      <c r="AF610" s="26">
        <v>2509219.1799999997</v>
      </c>
      <c r="AG610" s="27">
        <v>1433252.1100000003</v>
      </c>
    </row>
    <row r="611" spans="1:33" hidden="1">
      <c r="A611" s="10">
        <v>609</v>
      </c>
      <c r="B611" s="10">
        <v>9</v>
      </c>
      <c r="C611" s="11" t="s">
        <v>1466</v>
      </c>
      <c r="D611" s="12" t="s">
        <v>1499</v>
      </c>
      <c r="E611" s="11" t="s">
        <v>1500</v>
      </c>
      <c r="F611" s="11" t="s">
        <v>33</v>
      </c>
      <c r="G611" s="10" t="s">
        <v>882</v>
      </c>
      <c r="H611" s="13" t="s">
        <v>46</v>
      </c>
      <c r="I611" s="14">
        <v>2.5499999999999998</v>
      </c>
      <c r="J611" s="14">
        <v>2.2000000000000002</v>
      </c>
      <c r="K611" s="14">
        <v>1.25</v>
      </c>
      <c r="L611" s="15">
        <v>75058667.579999998</v>
      </c>
      <c r="M611" s="16">
        <v>-19839530.719999999</v>
      </c>
      <c r="N611" s="10">
        <v>0</v>
      </c>
      <c r="O611" s="10">
        <v>1</v>
      </c>
      <c r="P611" s="10">
        <v>0</v>
      </c>
      <c r="Q611" s="17">
        <v>45.3</v>
      </c>
      <c r="R611" s="10">
        <v>1</v>
      </c>
      <c r="S611" s="18">
        <v>2096640.45</v>
      </c>
      <c r="T611" s="19">
        <v>12170767.609999999</v>
      </c>
      <c r="U611" s="20">
        <v>2.611031849637715</v>
      </c>
      <c r="V611" s="20">
        <v>2.2641226251106614</v>
      </c>
      <c r="W611" s="20">
        <v>1.3168275464095476</v>
      </c>
      <c r="X611" s="21">
        <v>78241340.169999987</v>
      </c>
      <c r="Y611" s="22">
        <v>-16656858.129999995</v>
      </c>
      <c r="Z611" s="23">
        <v>0</v>
      </c>
      <c r="AA611" s="23">
        <v>1</v>
      </c>
      <c r="AB611" s="23">
        <v>0</v>
      </c>
      <c r="AC611" s="24">
        <v>56.3</v>
      </c>
      <c r="AD611" s="23">
        <v>1</v>
      </c>
      <c r="AE611" s="25">
        <v>5279313.0400000215</v>
      </c>
      <c r="AF611" s="26">
        <v>15353440.199999996</v>
      </c>
      <c r="AG611" s="27">
        <v>3182672.59</v>
      </c>
    </row>
    <row r="612" spans="1:33" hidden="1">
      <c r="A612" s="10">
        <v>610</v>
      </c>
      <c r="B612" s="10">
        <v>9</v>
      </c>
      <c r="C612" s="11" t="s">
        <v>1466</v>
      </c>
      <c r="D612" s="12" t="s">
        <v>1501</v>
      </c>
      <c r="E612" s="11" t="s">
        <v>1502</v>
      </c>
      <c r="F612" s="11" t="s">
        <v>33</v>
      </c>
      <c r="G612" s="10" t="s">
        <v>61</v>
      </c>
      <c r="H612" s="13" t="s">
        <v>50</v>
      </c>
      <c r="I612" s="14">
        <v>2.57</v>
      </c>
      <c r="J612" s="14">
        <v>2.36</v>
      </c>
      <c r="K612" s="14">
        <v>1.97</v>
      </c>
      <c r="L612" s="15">
        <v>37328381.420000002</v>
      </c>
      <c r="M612" s="16">
        <v>3004508.41</v>
      </c>
      <c r="N612" s="10">
        <v>0</v>
      </c>
      <c r="O612" s="10">
        <v>0</v>
      </c>
      <c r="P612" s="10">
        <v>0</v>
      </c>
      <c r="Q612" s="17" t="s">
        <v>30</v>
      </c>
      <c r="R612" s="10">
        <v>0</v>
      </c>
      <c r="S612" s="18">
        <v>7212991.0499999998</v>
      </c>
      <c r="T612" s="19">
        <v>23149029.199999999</v>
      </c>
      <c r="U612" s="20">
        <v>2.6024282650274344</v>
      </c>
      <c r="V612" s="20">
        <v>2.3972918031412203</v>
      </c>
      <c r="W612" s="20">
        <v>2.0063684023967561</v>
      </c>
      <c r="X612" s="21">
        <v>38119316.870000005</v>
      </c>
      <c r="Y612" s="22">
        <v>3795443.8600000143</v>
      </c>
      <c r="Z612" s="23">
        <v>0</v>
      </c>
      <c r="AA612" s="23">
        <v>0</v>
      </c>
      <c r="AB612" s="23">
        <v>0</v>
      </c>
      <c r="AC612" s="24" t="s">
        <v>30</v>
      </c>
      <c r="AD612" s="23">
        <v>0</v>
      </c>
      <c r="AE612" s="25">
        <v>8003926.5</v>
      </c>
      <c r="AF612" s="26">
        <v>23939964.649999999</v>
      </c>
      <c r="AG612" s="27">
        <v>790935.44999999984</v>
      </c>
    </row>
    <row r="613" spans="1:33" hidden="1">
      <c r="A613" s="10">
        <v>611</v>
      </c>
      <c r="B613" s="10">
        <v>9</v>
      </c>
      <c r="C613" s="11" t="s">
        <v>1466</v>
      </c>
      <c r="D613" s="12" t="s">
        <v>1503</v>
      </c>
      <c r="E613" s="11" t="s">
        <v>1504</v>
      </c>
      <c r="F613" s="11" t="s">
        <v>33</v>
      </c>
      <c r="G613" s="10" t="s">
        <v>101</v>
      </c>
      <c r="H613" s="13" t="s">
        <v>35</v>
      </c>
      <c r="I613" s="14">
        <v>2.06</v>
      </c>
      <c r="J613" s="14">
        <v>1.83</v>
      </c>
      <c r="K613" s="14">
        <v>1.24</v>
      </c>
      <c r="L613" s="15">
        <v>29480297.52</v>
      </c>
      <c r="M613" s="16">
        <v>12052904.279999999</v>
      </c>
      <c r="N613" s="10">
        <v>0</v>
      </c>
      <c r="O613" s="10">
        <v>0</v>
      </c>
      <c r="P613" s="10">
        <v>0</v>
      </c>
      <c r="Q613" s="17" t="s">
        <v>30</v>
      </c>
      <c r="R613" s="10">
        <v>0</v>
      </c>
      <c r="S613" s="18">
        <v>18545090.350000001</v>
      </c>
      <c r="T613" s="19">
        <v>6558206.8799999999</v>
      </c>
      <c r="U613" s="20">
        <v>2.0973514930521069</v>
      </c>
      <c r="V613" s="20">
        <v>1.8656258985456107</v>
      </c>
      <c r="W613" s="20">
        <v>1.2702495641420641</v>
      </c>
      <c r="X613" s="21">
        <v>30411717.719999999</v>
      </c>
      <c r="Y613" s="22">
        <v>12984324.479999959</v>
      </c>
      <c r="Z613" s="23">
        <v>0</v>
      </c>
      <c r="AA613" s="23">
        <v>0</v>
      </c>
      <c r="AB613" s="23">
        <v>0</v>
      </c>
      <c r="AC613" s="24" t="s">
        <v>30</v>
      </c>
      <c r="AD613" s="23">
        <v>0</v>
      </c>
      <c r="AE613" s="25">
        <v>19476510.549999982</v>
      </c>
      <c r="AF613" s="26">
        <v>7489627.0799999982</v>
      </c>
      <c r="AG613" s="27">
        <v>931420.20000000007</v>
      </c>
    </row>
    <row r="614" spans="1:33" hidden="1">
      <c r="A614" s="10">
        <v>612</v>
      </c>
      <c r="B614" s="10">
        <v>9</v>
      </c>
      <c r="C614" s="11" t="s">
        <v>1466</v>
      </c>
      <c r="D614" s="12" t="s">
        <v>1505</v>
      </c>
      <c r="E614" s="11" t="s">
        <v>1506</v>
      </c>
      <c r="F614" s="11" t="s">
        <v>33</v>
      </c>
      <c r="G614" s="10" t="s">
        <v>1507</v>
      </c>
      <c r="H614" s="13" t="s">
        <v>35</v>
      </c>
      <c r="I614" s="14">
        <v>1.77</v>
      </c>
      <c r="J614" s="14">
        <v>1.5</v>
      </c>
      <c r="K614" s="14">
        <v>0.77</v>
      </c>
      <c r="L614" s="15">
        <v>26092109.07</v>
      </c>
      <c r="M614" s="16">
        <v>9023102.3699999992</v>
      </c>
      <c r="N614" s="10">
        <v>1</v>
      </c>
      <c r="O614" s="10">
        <v>0</v>
      </c>
      <c r="P614" s="10">
        <v>0</v>
      </c>
      <c r="Q614" s="17" t="s">
        <v>30</v>
      </c>
      <c r="R614" s="10">
        <v>1</v>
      </c>
      <c r="S614" s="18">
        <v>14517198.859999999</v>
      </c>
      <c r="T614" s="19">
        <v>-7689705.4299999997</v>
      </c>
      <c r="U614" s="20">
        <v>1.7961418943442571</v>
      </c>
      <c r="V614" s="20">
        <v>1.5324386270896801</v>
      </c>
      <c r="W614" s="20">
        <v>0.80377004675579389</v>
      </c>
      <c r="X614" s="21">
        <v>27101854.869999997</v>
      </c>
      <c r="Y614" s="22">
        <v>10032848.170000017</v>
      </c>
      <c r="Z614" s="23">
        <v>0</v>
      </c>
      <c r="AA614" s="23">
        <v>0</v>
      </c>
      <c r="AB614" s="23">
        <v>0</v>
      </c>
      <c r="AC614" s="24" t="s">
        <v>30</v>
      </c>
      <c r="AD614" s="23">
        <v>0</v>
      </c>
      <c r="AE614" s="25">
        <v>15526944.659999996</v>
      </c>
      <c r="AF614" s="26">
        <v>-6679959.6299999952</v>
      </c>
      <c r="AG614" s="27">
        <v>1009745.7999999997</v>
      </c>
    </row>
    <row r="615" spans="1:33" hidden="1">
      <c r="A615" s="10">
        <v>613</v>
      </c>
      <c r="B615" s="10">
        <v>9</v>
      </c>
      <c r="C615" s="11" t="s">
        <v>1466</v>
      </c>
      <c r="D615" s="12" t="s">
        <v>1508</v>
      </c>
      <c r="E615" s="11" t="s">
        <v>1509</v>
      </c>
      <c r="F615" s="11" t="s">
        <v>33</v>
      </c>
      <c r="G615" s="10" t="s">
        <v>69</v>
      </c>
      <c r="H615" s="13" t="s">
        <v>42</v>
      </c>
      <c r="I615" s="14">
        <v>2.21</v>
      </c>
      <c r="J615" s="14">
        <v>1.77</v>
      </c>
      <c r="K615" s="14">
        <v>1.38</v>
      </c>
      <c r="L615" s="15">
        <v>13044686.43</v>
      </c>
      <c r="M615" s="16">
        <v>7579310.6900000004</v>
      </c>
      <c r="N615" s="10">
        <v>0</v>
      </c>
      <c r="O615" s="10">
        <v>0</v>
      </c>
      <c r="P615" s="10">
        <v>0</v>
      </c>
      <c r="Q615" s="17" t="s">
        <v>30</v>
      </c>
      <c r="R615" s="10">
        <v>0</v>
      </c>
      <c r="S615" s="18">
        <v>12493915.529999999</v>
      </c>
      <c r="T615" s="19">
        <v>4051398.53</v>
      </c>
      <c r="U615" s="20">
        <v>2.2552384098896985</v>
      </c>
      <c r="V615" s="20">
        <v>1.8146897987396031</v>
      </c>
      <c r="W615" s="20">
        <v>1.418961952059214</v>
      </c>
      <c r="X615" s="21">
        <v>13498790.140000002</v>
      </c>
      <c r="Y615" s="22">
        <v>8033414.3999999911</v>
      </c>
      <c r="Z615" s="23">
        <v>0</v>
      </c>
      <c r="AA615" s="23">
        <v>0</v>
      </c>
      <c r="AB615" s="23">
        <v>0</v>
      </c>
      <c r="AC615" s="24" t="s">
        <v>30</v>
      </c>
      <c r="AD615" s="23">
        <v>0</v>
      </c>
      <c r="AE615" s="25">
        <v>12948019.239999995</v>
      </c>
      <c r="AF615" s="26">
        <v>4505502.2399999984</v>
      </c>
      <c r="AG615" s="27">
        <v>454103.7099999999</v>
      </c>
    </row>
    <row r="616" spans="1:33" hidden="1">
      <c r="A616" s="10">
        <v>614</v>
      </c>
      <c r="B616" s="10">
        <v>9</v>
      </c>
      <c r="C616" s="11" t="s">
        <v>1466</v>
      </c>
      <c r="D616" s="12" t="s">
        <v>1510</v>
      </c>
      <c r="E616" s="11" t="s">
        <v>1511</v>
      </c>
      <c r="F616" s="11" t="s">
        <v>33</v>
      </c>
      <c r="G616" s="10" t="s">
        <v>1512</v>
      </c>
      <c r="H616" s="13" t="s">
        <v>35</v>
      </c>
      <c r="I616" s="14">
        <v>1.92</v>
      </c>
      <c r="J616" s="14">
        <v>1.49</v>
      </c>
      <c r="K616" s="14">
        <v>0.89</v>
      </c>
      <c r="L616" s="15">
        <v>35493147.310000002</v>
      </c>
      <c r="M616" s="16">
        <v>-5018223.49</v>
      </c>
      <c r="N616" s="10">
        <v>0</v>
      </c>
      <c r="O616" s="10">
        <v>1</v>
      </c>
      <c r="P616" s="10">
        <v>0</v>
      </c>
      <c r="Q616" s="17">
        <v>84.8</v>
      </c>
      <c r="R616" s="10">
        <v>1</v>
      </c>
      <c r="S616" s="18">
        <v>7693413.7199999997</v>
      </c>
      <c r="T616" s="19">
        <v>-4358830.4800000004</v>
      </c>
      <c r="U616" s="20">
        <v>1.9671463184426199</v>
      </c>
      <c r="V616" s="20">
        <v>1.5409003517092701</v>
      </c>
      <c r="W616" s="20">
        <v>0.9368247623645527</v>
      </c>
      <c r="X616" s="21">
        <v>37408412.329999998</v>
      </c>
      <c r="Y616" s="22">
        <v>-3102958.4700000286</v>
      </c>
      <c r="Z616" s="23">
        <v>0</v>
      </c>
      <c r="AA616" s="23">
        <v>1</v>
      </c>
      <c r="AB616" s="23">
        <v>0</v>
      </c>
      <c r="AC616" s="24">
        <v>144.6</v>
      </c>
      <c r="AD616" s="23">
        <v>1</v>
      </c>
      <c r="AE616" s="25">
        <v>9608678.7399999499</v>
      </c>
      <c r="AF616" s="26">
        <v>-2443565.4600000009</v>
      </c>
      <c r="AG616" s="27">
        <v>1915265.0200000003</v>
      </c>
    </row>
    <row r="617" spans="1:33" hidden="1">
      <c r="A617" s="10">
        <v>615</v>
      </c>
      <c r="B617" s="10">
        <v>9</v>
      </c>
      <c r="C617" s="11" t="s">
        <v>1466</v>
      </c>
      <c r="D617" s="12" t="s">
        <v>1513</v>
      </c>
      <c r="E617" s="11" t="s">
        <v>1514</v>
      </c>
      <c r="F617" s="11" t="s">
        <v>93</v>
      </c>
      <c r="G617" s="10" t="s">
        <v>1515</v>
      </c>
      <c r="H617" s="13" t="s">
        <v>95</v>
      </c>
      <c r="I617" s="14">
        <v>1.65</v>
      </c>
      <c r="J617" s="14">
        <v>1.46</v>
      </c>
      <c r="K617" s="14">
        <v>1.1499999999999999</v>
      </c>
      <c r="L617" s="15">
        <v>92872551</v>
      </c>
      <c r="M617" s="16">
        <v>46549342.840000004</v>
      </c>
      <c r="N617" s="10">
        <v>0</v>
      </c>
      <c r="O617" s="10">
        <v>0</v>
      </c>
      <c r="P617" s="10">
        <v>0</v>
      </c>
      <c r="Q617" s="17" t="s">
        <v>30</v>
      </c>
      <c r="R617" s="10">
        <v>0</v>
      </c>
      <c r="S617" s="18">
        <v>67310925.969999999</v>
      </c>
      <c r="T617" s="19">
        <v>20867316.98</v>
      </c>
      <c r="U617" s="20">
        <v>1.6740039383103484</v>
      </c>
      <c r="V617" s="20">
        <v>1.4880098028955369</v>
      </c>
      <c r="W617" s="20">
        <v>1.171366957472554</v>
      </c>
      <c r="X617" s="21">
        <v>96554398.419999987</v>
      </c>
      <c r="Y617" s="22">
        <v>50231190.25999999</v>
      </c>
      <c r="Z617" s="23">
        <v>0</v>
      </c>
      <c r="AA617" s="23">
        <v>0</v>
      </c>
      <c r="AB617" s="23">
        <v>0</v>
      </c>
      <c r="AC617" s="24" t="s">
        <v>30</v>
      </c>
      <c r="AD617" s="23">
        <v>0</v>
      </c>
      <c r="AE617" s="25">
        <v>70992773.389999986</v>
      </c>
      <c r="AF617" s="26">
        <v>24549164.399999976</v>
      </c>
      <c r="AG617" s="27">
        <v>3681847.4200000004</v>
      </c>
    </row>
    <row r="618" spans="1:33" hidden="1">
      <c r="A618" s="10">
        <v>616</v>
      </c>
      <c r="B618" s="10">
        <v>9</v>
      </c>
      <c r="C618" s="11" t="s">
        <v>1466</v>
      </c>
      <c r="D618" s="12" t="s">
        <v>1516</v>
      </c>
      <c r="E618" s="11" t="s">
        <v>1517</v>
      </c>
      <c r="F618" s="11" t="s">
        <v>33</v>
      </c>
      <c r="G618" s="10" t="s">
        <v>1032</v>
      </c>
      <c r="H618" s="13" t="s">
        <v>50</v>
      </c>
      <c r="I618" s="14">
        <v>1.5</v>
      </c>
      <c r="J618" s="14">
        <v>1.1299999999999999</v>
      </c>
      <c r="K618" s="14">
        <v>0.74</v>
      </c>
      <c r="L618" s="15">
        <v>9969035.8100000005</v>
      </c>
      <c r="M618" s="16">
        <v>4845301.75</v>
      </c>
      <c r="N618" s="10">
        <v>1</v>
      </c>
      <c r="O618" s="10">
        <v>0</v>
      </c>
      <c r="P618" s="10">
        <v>0</v>
      </c>
      <c r="Q618" s="17" t="s">
        <v>30</v>
      </c>
      <c r="R618" s="10">
        <v>1</v>
      </c>
      <c r="S618" s="18">
        <v>7370824.5999999996</v>
      </c>
      <c r="T618" s="19">
        <v>-5157335.87</v>
      </c>
      <c r="U618" s="20">
        <v>1.535365331914589</v>
      </c>
      <c r="V618" s="20">
        <v>1.1658081008510983</v>
      </c>
      <c r="W618" s="20">
        <v>0.7783282508173387</v>
      </c>
      <c r="X618" s="21">
        <v>10667112.330000002</v>
      </c>
      <c r="Y618" s="22">
        <v>5543378.2699999958</v>
      </c>
      <c r="Z618" s="23">
        <v>1</v>
      </c>
      <c r="AA618" s="23">
        <v>0</v>
      </c>
      <c r="AB618" s="23">
        <v>0</v>
      </c>
      <c r="AC618" s="24" t="s">
        <v>30</v>
      </c>
      <c r="AD618" s="23">
        <v>1</v>
      </c>
      <c r="AE618" s="25">
        <v>8068901.1199999899</v>
      </c>
      <c r="AF618" s="26">
        <v>-4459259.3499999996</v>
      </c>
      <c r="AG618" s="27">
        <v>698076.52</v>
      </c>
    </row>
    <row r="619" spans="1:33" hidden="1">
      <c r="A619" s="10">
        <v>617</v>
      </c>
      <c r="B619" s="10">
        <v>9</v>
      </c>
      <c r="C619" s="11" t="s">
        <v>1466</v>
      </c>
      <c r="D619" s="12" t="s">
        <v>1518</v>
      </c>
      <c r="E619" s="11" t="s">
        <v>1519</v>
      </c>
      <c r="F619" s="11" t="s">
        <v>33</v>
      </c>
      <c r="G619" s="10" t="s">
        <v>178</v>
      </c>
      <c r="H619" s="13" t="s">
        <v>42</v>
      </c>
      <c r="I619" s="14">
        <v>2.5499999999999998</v>
      </c>
      <c r="J619" s="14">
        <v>2.2799999999999998</v>
      </c>
      <c r="K619" s="14">
        <v>2.15</v>
      </c>
      <c r="L619" s="15">
        <v>23656892.789999999</v>
      </c>
      <c r="M619" s="16">
        <v>-5350608.47</v>
      </c>
      <c r="N619" s="10">
        <v>0</v>
      </c>
      <c r="O619" s="10">
        <v>1</v>
      </c>
      <c r="P619" s="10">
        <v>0</v>
      </c>
      <c r="Q619" s="17">
        <v>53</v>
      </c>
      <c r="R619" s="10">
        <v>1</v>
      </c>
      <c r="S619" s="18">
        <v>-1281268.6299999999</v>
      </c>
      <c r="T619" s="19">
        <v>16940772.780000001</v>
      </c>
      <c r="U619" s="20">
        <v>2.5743149280481079</v>
      </c>
      <c r="V619" s="20">
        <v>2.3046006061307618</v>
      </c>
      <c r="W619" s="20">
        <v>2.1773945211239263</v>
      </c>
      <c r="X619" s="21">
        <v>24024971.939999998</v>
      </c>
      <c r="Y619" s="22">
        <v>-4982529.3199999928</v>
      </c>
      <c r="Z619" s="23">
        <v>0</v>
      </c>
      <c r="AA619" s="23">
        <v>1</v>
      </c>
      <c r="AB619" s="23">
        <v>0</v>
      </c>
      <c r="AC619" s="24">
        <v>57.8</v>
      </c>
      <c r="AD619" s="23">
        <v>1</v>
      </c>
      <c r="AE619" s="25">
        <v>-913189.47999998927</v>
      </c>
      <c r="AF619" s="26">
        <v>17308851.93</v>
      </c>
      <c r="AG619" s="27">
        <v>368079.14999999991</v>
      </c>
    </row>
    <row r="620" spans="1:33" hidden="1">
      <c r="A620" s="10">
        <v>618</v>
      </c>
      <c r="B620" s="10">
        <v>9</v>
      </c>
      <c r="C620" s="11" t="s">
        <v>1466</v>
      </c>
      <c r="D620" s="12" t="s">
        <v>1520</v>
      </c>
      <c r="E620" s="11" t="s">
        <v>1521</v>
      </c>
      <c r="F620" s="11" t="s">
        <v>33</v>
      </c>
      <c r="G620" s="10" t="s">
        <v>170</v>
      </c>
      <c r="H620" s="13" t="s">
        <v>42</v>
      </c>
      <c r="I620" s="14">
        <v>3.86</v>
      </c>
      <c r="J620" s="14">
        <v>3.52</v>
      </c>
      <c r="K620" s="14">
        <v>1.99</v>
      </c>
      <c r="L620" s="15">
        <v>39278674.200000003</v>
      </c>
      <c r="M620" s="16">
        <v>7621432.5499999998</v>
      </c>
      <c r="N620" s="10">
        <v>0</v>
      </c>
      <c r="O620" s="10">
        <v>0</v>
      </c>
      <c r="P620" s="10">
        <v>0</v>
      </c>
      <c r="Q620" s="17" t="s">
        <v>30</v>
      </c>
      <c r="R620" s="10">
        <v>0</v>
      </c>
      <c r="S620" s="18">
        <v>10515401.939999999</v>
      </c>
      <c r="T620" s="19">
        <v>13599200.41</v>
      </c>
      <c r="U620" s="20">
        <v>3.8965898968761721</v>
      </c>
      <c r="V620" s="20">
        <v>3.5531293665774921</v>
      </c>
      <c r="W620" s="20">
        <v>2.0236183416551796</v>
      </c>
      <c r="X620" s="21">
        <v>39713846.230000004</v>
      </c>
      <c r="Y620" s="22">
        <v>8056604.5799999982</v>
      </c>
      <c r="Z620" s="23">
        <v>0</v>
      </c>
      <c r="AA620" s="23">
        <v>0</v>
      </c>
      <c r="AB620" s="23">
        <v>0</v>
      </c>
      <c r="AC620" s="24" t="s">
        <v>30</v>
      </c>
      <c r="AD620" s="23">
        <v>0</v>
      </c>
      <c r="AE620" s="25">
        <v>10950573.969999999</v>
      </c>
      <c r="AF620" s="26">
        <v>14034372.440000003</v>
      </c>
      <c r="AG620" s="27">
        <v>435172.02999999991</v>
      </c>
    </row>
    <row r="621" spans="1:33" hidden="1">
      <c r="A621" s="10">
        <v>619</v>
      </c>
      <c r="B621" s="10">
        <v>9</v>
      </c>
      <c r="C621" s="11" t="s">
        <v>1466</v>
      </c>
      <c r="D621" s="12" t="s">
        <v>1522</v>
      </c>
      <c r="E621" s="11" t="s">
        <v>1523</v>
      </c>
      <c r="F621" s="11" t="s">
        <v>33</v>
      </c>
      <c r="G621" s="10" t="s">
        <v>178</v>
      </c>
      <c r="H621" s="13" t="s">
        <v>50</v>
      </c>
      <c r="I621" s="14">
        <v>2.06</v>
      </c>
      <c r="J621" s="14">
        <v>1.79</v>
      </c>
      <c r="K621" s="14">
        <v>1.57</v>
      </c>
      <c r="L621" s="15">
        <v>16154608.6</v>
      </c>
      <c r="M621" s="16">
        <v>6675186.71</v>
      </c>
      <c r="N621" s="10">
        <v>0</v>
      </c>
      <c r="O621" s="10">
        <v>0</v>
      </c>
      <c r="P621" s="10">
        <v>0</v>
      </c>
      <c r="Q621" s="17" t="s">
        <v>30</v>
      </c>
      <c r="R621" s="10">
        <v>0</v>
      </c>
      <c r="S621" s="18">
        <v>12873880.539999999</v>
      </c>
      <c r="T621" s="19">
        <v>8637537.0899999999</v>
      </c>
      <c r="U621" s="20">
        <v>2.0907023163951917</v>
      </c>
      <c r="V621" s="20">
        <v>1.8189402147547573</v>
      </c>
      <c r="W621" s="20">
        <v>1.5979393475362362</v>
      </c>
      <c r="X621" s="21">
        <v>16638602.790000001</v>
      </c>
      <c r="Y621" s="22">
        <v>7159180.8999999911</v>
      </c>
      <c r="Z621" s="23">
        <v>0</v>
      </c>
      <c r="AA621" s="23">
        <v>0</v>
      </c>
      <c r="AB621" s="23">
        <v>0</v>
      </c>
      <c r="AC621" s="24" t="s">
        <v>30</v>
      </c>
      <c r="AD621" s="23">
        <v>0</v>
      </c>
      <c r="AE621" s="25">
        <v>13357874.730000004</v>
      </c>
      <c r="AF621" s="26">
        <v>9121531.2800000031</v>
      </c>
      <c r="AG621" s="27">
        <v>483994.19000000006</v>
      </c>
    </row>
    <row r="622" spans="1:33" hidden="1">
      <c r="A622" s="10">
        <v>620</v>
      </c>
      <c r="B622" s="10">
        <v>9</v>
      </c>
      <c r="C622" s="11" t="s">
        <v>1466</v>
      </c>
      <c r="D622" s="12" t="s">
        <v>1524</v>
      </c>
      <c r="E622" s="11" t="s">
        <v>1525</v>
      </c>
      <c r="F622" s="11" t="s">
        <v>33</v>
      </c>
      <c r="G622" s="10" t="s">
        <v>69</v>
      </c>
      <c r="H622" s="13" t="s">
        <v>42</v>
      </c>
      <c r="I622" s="14">
        <v>1.97</v>
      </c>
      <c r="J622" s="14">
        <v>1.68</v>
      </c>
      <c r="K622" s="14">
        <v>0.81</v>
      </c>
      <c r="L622" s="15">
        <v>16082697.42</v>
      </c>
      <c r="M622" s="16">
        <v>8705734.3399999999</v>
      </c>
      <c r="N622" s="10">
        <v>0</v>
      </c>
      <c r="O622" s="10">
        <v>0</v>
      </c>
      <c r="P622" s="10">
        <v>0</v>
      </c>
      <c r="Q622" s="17" t="s">
        <v>30</v>
      </c>
      <c r="R622" s="10">
        <v>0</v>
      </c>
      <c r="S622" s="18">
        <v>13349984.48</v>
      </c>
      <c r="T622" s="19">
        <v>-3176447.52</v>
      </c>
      <c r="U622" s="20">
        <v>1.9931396951999569</v>
      </c>
      <c r="V622" s="20">
        <v>1.704183950789065</v>
      </c>
      <c r="W622" s="20">
        <v>0.82761926923781604</v>
      </c>
      <c r="X622" s="21">
        <v>16426175.680000002</v>
      </c>
      <c r="Y622" s="22">
        <v>9049212.6000000089</v>
      </c>
      <c r="Z622" s="23">
        <v>0</v>
      </c>
      <c r="AA622" s="23">
        <v>0</v>
      </c>
      <c r="AB622" s="23">
        <v>0</v>
      </c>
      <c r="AC622" s="24" t="s">
        <v>30</v>
      </c>
      <c r="AD622" s="23">
        <v>0</v>
      </c>
      <c r="AE622" s="25">
        <v>13693462.74000001</v>
      </c>
      <c r="AF622" s="26">
        <v>-2832969.26</v>
      </c>
      <c r="AG622" s="27">
        <v>343478.26000000007</v>
      </c>
    </row>
    <row r="623" spans="1:33" hidden="1">
      <c r="A623" s="10">
        <v>621</v>
      </c>
      <c r="B623" s="10">
        <v>9</v>
      </c>
      <c r="C623" s="11" t="s">
        <v>1466</v>
      </c>
      <c r="D623" s="12" t="s">
        <v>1526</v>
      </c>
      <c r="E623" s="11" t="s">
        <v>1527</v>
      </c>
      <c r="F623" s="11" t="s">
        <v>33</v>
      </c>
      <c r="G623" s="10" t="s">
        <v>69</v>
      </c>
      <c r="H623" s="13" t="s">
        <v>42</v>
      </c>
      <c r="I623" s="14">
        <v>2.77</v>
      </c>
      <c r="J623" s="14">
        <v>2.2000000000000002</v>
      </c>
      <c r="K623" s="14">
        <v>1.87</v>
      </c>
      <c r="L623" s="15">
        <v>12001446.27</v>
      </c>
      <c r="M623" s="16">
        <v>-39761.919999999998</v>
      </c>
      <c r="N623" s="10">
        <v>0</v>
      </c>
      <c r="O623" s="10">
        <v>1</v>
      </c>
      <c r="P623" s="10">
        <v>0</v>
      </c>
      <c r="Q623" s="17">
        <v>3621.9</v>
      </c>
      <c r="R623" s="10">
        <v>1</v>
      </c>
      <c r="S623" s="18">
        <v>4662137.42</v>
      </c>
      <c r="T623" s="19">
        <v>5964944.4000000004</v>
      </c>
      <c r="U623" s="20">
        <v>2.8209185752744994</v>
      </c>
      <c r="V623" s="20">
        <v>2.2555479000361056</v>
      </c>
      <c r="W623" s="20">
        <v>1.9274261446668206</v>
      </c>
      <c r="X623" s="21">
        <v>12370993.289999999</v>
      </c>
      <c r="Y623" s="22">
        <v>329785.09999999404</v>
      </c>
      <c r="Z623" s="23">
        <v>0</v>
      </c>
      <c r="AA623" s="23">
        <v>0</v>
      </c>
      <c r="AB623" s="23">
        <v>0</v>
      </c>
      <c r="AC623" s="24" t="s">
        <v>30</v>
      </c>
      <c r="AD623" s="23">
        <v>0</v>
      </c>
      <c r="AE623" s="25">
        <v>5031684.4399999976</v>
      </c>
      <c r="AF623" s="26">
        <v>6334491.419999999</v>
      </c>
      <c r="AG623" s="27">
        <v>369547.01999999996</v>
      </c>
    </row>
    <row r="624" spans="1:33" hidden="1">
      <c r="A624" s="10">
        <v>622</v>
      </c>
      <c r="B624" s="10">
        <v>9</v>
      </c>
      <c r="C624" s="11" t="s">
        <v>1466</v>
      </c>
      <c r="D624" s="12" t="s">
        <v>1528</v>
      </c>
      <c r="E624" s="11" t="s">
        <v>1529</v>
      </c>
      <c r="F624" s="11" t="s">
        <v>33</v>
      </c>
      <c r="G624" s="10" t="s">
        <v>69</v>
      </c>
      <c r="H624" s="13" t="s">
        <v>50</v>
      </c>
      <c r="I624" s="14">
        <v>1.79</v>
      </c>
      <c r="J624" s="14">
        <v>1.58</v>
      </c>
      <c r="K624" s="14">
        <v>1.39</v>
      </c>
      <c r="L624" s="15">
        <v>13385046.300000001</v>
      </c>
      <c r="M624" s="16">
        <v>27975823.010000002</v>
      </c>
      <c r="N624" s="10">
        <v>0</v>
      </c>
      <c r="O624" s="10">
        <v>0</v>
      </c>
      <c r="P624" s="10">
        <v>0</v>
      </c>
      <c r="Q624" s="17" t="s">
        <v>30</v>
      </c>
      <c r="R624" s="10">
        <v>0</v>
      </c>
      <c r="S624" s="18">
        <v>4763856.82</v>
      </c>
      <c r="T624" s="19">
        <v>6497656.0700000003</v>
      </c>
      <c r="U624" s="20">
        <v>1.8119686271372915</v>
      </c>
      <c r="V624" s="20">
        <v>1.6036998544318328</v>
      </c>
      <c r="W624" s="20">
        <v>1.412509957820993</v>
      </c>
      <c r="X624" s="21">
        <v>13804265.199999999</v>
      </c>
      <c r="Y624" s="22">
        <v>28395041.910000011</v>
      </c>
      <c r="Z624" s="23">
        <v>0</v>
      </c>
      <c r="AA624" s="23">
        <v>0</v>
      </c>
      <c r="AB624" s="23">
        <v>0</v>
      </c>
      <c r="AC624" s="24" t="s">
        <v>30</v>
      </c>
      <c r="AD624" s="23">
        <v>0</v>
      </c>
      <c r="AE624" s="25">
        <v>5183075.7199999988</v>
      </c>
      <c r="AF624" s="26">
        <v>6916874.9699999988</v>
      </c>
      <c r="AG624" s="27">
        <v>419218.89999999997</v>
      </c>
    </row>
    <row r="625" spans="1:33" hidden="1">
      <c r="A625" s="10">
        <v>623</v>
      </c>
      <c r="B625" s="10">
        <v>9</v>
      </c>
      <c r="C625" s="11" t="s">
        <v>1466</v>
      </c>
      <c r="D625" s="12" t="s">
        <v>1530</v>
      </c>
      <c r="E625" s="11" t="s">
        <v>1531</v>
      </c>
      <c r="F625" s="11" t="s">
        <v>93</v>
      </c>
      <c r="G625" s="10" t="s">
        <v>362</v>
      </c>
      <c r="H625" s="13" t="s">
        <v>598</v>
      </c>
      <c r="I625" s="14">
        <v>1.95</v>
      </c>
      <c r="J625" s="14">
        <v>1.77</v>
      </c>
      <c r="K625" s="14">
        <v>1.18</v>
      </c>
      <c r="L625" s="15">
        <v>153698896.22999999</v>
      </c>
      <c r="M625" s="16">
        <v>140603106.13</v>
      </c>
      <c r="N625" s="10">
        <v>0</v>
      </c>
      <c r="O625" s="10">
        <v>0</v>
      </c>
      <c r="P625" s="10">
        <v>0</v>
      </c>
      <c r="Q625" s="17" t="s">
        <v>30</v>
      </c>
      <c r="R625" s="10">
        <v>0</v>
      </c>
      <c r="S625" s="18">
        <v>75540076.659999996</v>
      </c>
      <c r="T625" s="19">
        <v>29590437.460000001</v>
      </c>
      <c r="U625" s="20">
        <v>1.9749401998270708</v>
      </c>
      <c r="V625" s="20">
        <v>1.7932817303240469</v>
      </c>
      <c r="W625" s="20">
        <v>1.205713298538394</v>
      </c>
      <c r="X625" s="21">
        <v>157298614.22000003</v>
      </c>
      <c r="Y625" s="22">
        <v>144202824.12</v>
      </c>
      <c r="Z625" s="23">
        <v>0</v>
      </c>
      <c r="AA625" s="23">
        <v>0</v>
      </c>
      <c r="AB625" s="23">
        <v>0</v>
      </c>
      <c r="AC625" s="24" t="s">
        <v>30</v>
      </c>
      <c r="AD625" s="23">
        <v>0</v>
      </c>
      <c r="AE625" s="25">
        <v>79139794.650000036</v>
      </c>
      <c r="AF625" s="26">
        <v>33190155.449999988</v>
      </c>
      <c r="AG625" s="27">
        <v>3599717.99</v>
      </c>
    </row>
    <row r="626" spans="1:33" hidden="1">
      <c r="A626" s="10">
        <v>624</v>
      </c>
      <c r="B626" s="10">
        <v>9</v>
      </c>
      <c r="C626" s="11" t="s">
        <v>1466</v>
      </c>
      <c r="D626" s="12" t="s">
        <v>1532</v>
      </c>
      <c r="E626" s="11" t="s">
        <v>1533</v>
      </c>
      <c r="F626" s="11" t="s">
        <v>33</v>
      </c>
      <c r="G626" s="10" t="s">
        <v>69</v>
      </c>
      <c r="H626" s="13" t="s">
        <v>327</v>
      </c>
      <c r="I626" s="14">
        <v>2.0099999999999998</v>
      </c>
      <c r="J626" s="14">
        <v>1.72</v>
      </c>
      <c r="K626" s="14">
        <v>0.8</v>
      </c>
      <c r="L626" s="15">
        <v>13384573.33</v>
      </c>
      <c r="M626" s="16">
        <v>3281021.01</v>
      </c>
      <c r="N626" s="10">
        <v>0</v>
      </c>
      <c r="O626" s="10">
        <v>0</v>
      </c>
      <c r="P626" s="10">
        <v>0</v>
      </c>
      <c r="Q626" s="17" t="s">
        <v>30</v>
      </c>
      <c r="R626" s="10">
        <v>0</v>
      </c>
      <c r="S626" s="18">
        <v>8280555.0599999996</v>
      </c>
      <c r="T626" s="19">
        <v>-2631221.34</v>
      </c>
      <c r="U626" s="20">
        <v>2.0395245040962808</v>
      </c>
      <c r="V626" s="20">
        <v>1.7413865019388979</v>
      </c>
      <c r="W626" s="20">
        <v>0.82538322278447629</v>
      </c>
      <c r="X626" s="21">
        <v>13712416.560000001</v>
      </c>
      <c r="Y626" s="22">
        <v>3608864.2400000021</v>
      </c>
      <c r="Z626" s="23">
        <v>0</v>
      </c>
      <c r="AA626" s="23">
        <v>0</v>
      </c>
      <c r="AB626" s="23">
        <v>0</v>
      </c>
      <c r="AC626" s="24" t="s">
        <v>30</v>
      </c>
      <c r="AD626" s="23">
        <v>0</v>
      </c>
      <c r="AE626" s="25">
        <v>8608398.2899999991</v>
      </c>
      <c r="AF626" s="26">
        <v>-2303378.1099999994</v>
      </c>
      <c r="AG626" s="27">
        <v>327843.23</v>
      </c>
    </row>
    <row r="627" spans="1:33" hidden="1">
      <c r="A627" s="10">
        <v>625</v>
      </c>
      <c r="B627" s="10">
        <v>9</v>
      </c>
      <c r="C627" s="11" t="s">
        <v>1466</v>
      </c>
      <c r="D627" s="12" t="s">
        <v>1534</v>
      </c>
      <c r="E627" s="11" t="s">
        <v>1535</v>
      </c>
      <c r="F627" s="11" t="s">
        <v>33</v>
      </c>
      <c r="G627" s="10" t="s">
        <v>41</v>
      </c>
      <c r="H627" s="13" t="s">
        <v>451</v>
      </c>
      <c r="I627" s="14">
        <v>3.28</v>
      </c>
      <c r="J627" s="14">
        <v>3.15</v>
      </c>
      <c r="K627" s="14">
        <v>3.02</v>
      </c>
      <c r="L627" s="15">
        <v>22453402.059999999</v>
      </c>
      <c r="M627" s="16">
        <v>20598510.98</v>
      </c>
      <c r="N627" s="10">
        <v>0</v>
      </c>
      <c r="O627" s="10">
        <v>0</v>
      </c>
      <c r="P627" s="10">
        <v>0</v>
      </c>
      <c r="Q627" s="17" t="s">
        <v>30</v>
      </c>
      <c r="R627" s="10">
        <v>0</v>
      </c>
      <c r="S627" s="18">
        <v>7989185.1799999997</v>
      </c>
      <c r="T627" s="19">
        <v>19835219.329999998</v>
      </c>
      <c r="U627" s="20">
        <v>3.2947563922289889</v>
      </c>
      <c r="V627" s="20">
        <v>3.1611716297728552</v>
      </c>
      <c r="W627" s="20">
        <v>3.0346983220336705</v>
      </c>
      <c r="X627" s="21">
        <v>22608739.630000003</v>
      </c>
      <c r="Y627" s="22">
        <v>20753848.54999999</v>
      </c>
      <c r="Z627" s="23">
        <v>0</v>
      </c>
      <c r="AA627" s="23">
        <v>0</v>
      </c>
      <c r="AB627" s="23">
        <v>0</v>
      </c>
      <c r="AC627" s="24" t="s">
        <v>30</v>
      </c>
      <c r="AD627" s="23">
        <v>0</v>
      </c>
      <c r="AE627" s="25">
        <v>8144522.75</v>
      </c>
      <c r="AF627" s="26">
        <v>19990556.899999999</v>
      </c>
      <c r="AG627" s="27">
        <v>155337.57</v>
      </c>
    </row>
    <row r="628" spans="1:33" hidden="1">
      <c r="A628" s="10">
        <v>626</v>
      </c>
      <c r="B628" s="10">
        <v>9</v>
      </c>
      <c r="C628" s="11" t="s">
        <v>1466</v>
      </c>
      <c r="D628" s="12" t="s">
        <v>1536</v>
      </c>
      <c r="E628" s="11" t="s">
        <v>1537</v>
      </c>
      <c r="F628" s="11" t="s">
        <v>33</v>
      </c>
      <c r="G628" s="10" t="s">
        <v>41</v>
      </c>
      <c r="H628" s="13" t="s">
        <v>451</v>
      </c>
      <c r="I628" s="14">
        <v>4.9800000000000004</v>
      </c>
      <c r="J628" s="14">
        <v>4.66</v>
      </c>
      <c r="K628" s="14">
        <v>4.2699999999999996</v>
      </c>
      <c r="L628" s="15">
        <v>20412931.420000002</v>
      </c>
      <c r="M628" s="16">
        <v>390842.07</v>
      </c>
      <c r="N628" s="10">
        <v>0</v>
      </c>
      <c r="O628" s="10">
        <v>0</v>
      </c>
      <c r="P628" s="10">
        <v>0</v>
      </c>
      <c r="Q628" s="17" t="s">
        <v>30</v>
      </c>
      <c r="R628" s="10">
        <v>0</v>
      </c>
      <c r="S628" s="18">
        <v>5333177.3099999996</v>
      </c>
      <c r="T628" s="19">
        <v>16790396.57</v>
      </c>
      <c r="U628" s="20">
        <v>5.0276407490711508</v>
      </c>
      <c r="V628" s="20">
        <v>4.7037880418866784</v>
      </c>
      <c r="W628" s="20">
        <v>4.3177151583857132</v>
      </c>
      <c r="X628" s="21">
        <v>20650014.219999999</v>
      </c>
      <c r="Y628" s="22">
        <v>627924.86999999732</v>
      </c>
      <c r="Z628" s="23">
        <v>0</v>
      </c>
      <c r="AA628" s="23">
        <v>0</v>
      </c>
      <c r="AB628" s="23">
        <v>0</v>
      </c>
      <c r="AC628" s="24" t="s">
        <v>30</v>
      </c>
      <c r="AD628" s="23">
        <v>0</v>
      </c>
      <c r="AE628" s="25">
        <v>5570260.109999992</v>
      </c>
      <c r="AF628" s="26">
        <v>17027479.370000001</v>
      </c>
      <c r="AG628" s="27">
        <v>237082.80000000002</v>
      </c>
    </row>
    <row r="629" spans="1:33" hidden="1">
      <c r="A629" s="10">
        <v>627</v>
      </c>
      <c r="B629" s="10">
        <v>9</v>
      </c>
      <c r="C629" s="11" t="s">
        <v>1466</v>
      </c>
      <c r="D629" s="12" t="s">
        <v>1538</v>
      </c>
      <c r="E629" s="11" t="s">
        <v>1539</v>
      </c>
      <c r="F629" s="11" t="s">
        <v>33</v>
      </c>
      <c r="G629" s="10" t="s">
        <v>41</v>
      </c>
      <c r="H629" s="13" t="s">
        <v>451</v>
      </c>
      <c r="I629" s="14">
        <v>2.87</v>
      </c>
      <c r="J629" s="14">
        <v>2.4500000000000002</v>
      </c>
      <c r="K629" s="14">
        <v>1.8</v>
      </c>
      <c r="L629" s="15">
        <v>28807852.600000001</v>
      </c>
      <c r="M629" s="16">
        <v>9626378.4900000002</v>
      </c>
      <c r="N629" s="10">
        <v>0</v>
      </c>
      <c r="O629" s="10">
        <v>0</v>
      </c>
      <c r="P629" s="10">
        <v>0</v>
      </c>
      <c r="Q629" s="17" t="s">
        <v>30</v>
      </c>
      <c r="R629" s="10">
        <v>0</v>
      </c>
      <c r="S629" s="18">
        <v>9929036.25</v>
      </c>
      <c r="T629" s="19">
        <v>10969427.09</v>
      </c>
      <c r="U629" s="20">
        <v>2.8844272806612752</v>
      </c>
      <c r="V629" s="20">
        <v>2.4694492688991416</v>
      </c>
      <c r="W629" s="20">
        <v>1.8171551749186687</v>
      </c>
      <c r="X629" s="21">
        <v>29091457.020000003</v>
      </c>
      <c r="Y629" s="22">
        <v>9909982.9100000039</v>
      </c>
      <c r="Z629" s="23">
        <v>0</v>
      </c>
      <c r="AA629" s="23">
        <v>0</v>
      </c>
      <c r="AB629" s="23">
        <v>0</v>
      </c>
      <c r="AC629" s="24" t="s">
        <v>30</v>
      </c>
      <c r="AD629" s="23">
        <v>0</v>
      </c>
      <c r="AE629" s="25">
        <v>10212640.670000002</v>
      </c>
      <c r="AF629" s="26">
        <v>11253031.510000004</v>
      </c>
      <c r="AG629" s="27">
        <v>283604.42000000004</v>
      </c>
    </row>
    <row r="630" spans="1:33" hidden="1">
      <c r="A630" s="10">
        <v>628</v>
      </c>
      <c r="B630" s="10">
        <v>9</v>
      </c>
      <c r="C630" s="11" t="s">
        <v>1540</v>
      </c>
      <c r="D630" s="12" t="s">
        <v>1541</v>
      </c>
      <c r="E630" s="11" t="s">
        <v>1542</v>
      </c>
      <c r="F630" s="11" t="s">
        <v>27</v>
      </c>
      <c r="G630" s="10" t="s">
        <v>1543</v>
      </c>
      <c r="H630" s="13" t="s">
        <v>29</v>
      </c>
      <c r="I630" s="14">
        <v>4.1500000000000004</v>
      </c>
      <c r="J630" s="14">
        <v>3.65</v>
      </c>
      <c r="K630" s="14">
        <v>2.71</v>
      </c>
      <c r="L630" s="15">
        <v>831601561.57000005</v>
      </c>
      <c r="M630" s="16">
        <v>292405084.19999999</v>
      </c>
      <c r="N630" s="10">
        <v>0</v>
      </c>
      <c r="O630" s="10">
        <v>0</v>
      </c>
      <c r="P630" s="10">
        <v>0</v>
      </c>
      <c r="Q630" s="17" t="s">
        <v>30</v>
      </c>
      <c r="R630" s="10">
        <v>0</v>
      </c>
      <c r="S630" s="18">
        <v>318913464.45999998</v>
      </c>
      <c r="T630" s="19">
        <v>451706356.37</v>
      </c>
      <c r="U630" s="20">
        <v>4.2419974699488634</v>
      </c>
      <c r="V630" s="20">
        <v>3.7444031840805576</v>
      </c>
      <c r="W630" s="20">
        <v>2.8034140065481989</v>
      </c>
      <c r="X630" s="21">
        <v>856133359.96000004</v>
      </c>
      <c r="Y630" s="22">
        <v>316936882.58999968</v>
      </c>
      <c r="Z630" s="23">
        <v>0</v>
      </c>
      <c r="AA630" s="23">
        <v>0</v>
      </c>
      <c r="AB630" s="23">
        <v>0</v>
      </c>
      <c r="AC630" s="24" t="s">
        <v>30</v>
      </c>
      <c r="AD630" s="23">
        <v>0</v>
      </c>
      <c r="AE630" s="25">
        <v>343445262.8499999</v>
      </c>
      <c r="AF630" s="26">
        <v>476238154.75999999</v>
      </c>
      <c r="AG630" s="27">
        <v>24531798.390000001</v>
      </c>
    </row>
    <row r="631" spans="1:33" hidden="1">
      <c r="A631" s="10">
        <v>629</v>
      </c>
      <c r="B631" s="10">
        <v>9</v>
      </c>
      <c r="C631" s="11" t="s">
        <v>1540</v>
      </c>
      <c r="D631" s="12" t="s">
        <v>1544</v>
      </c>
      <c r="E631" s="11" t="s">
        <v>1545</v>
      </c>
      <c r="F631" s="11" t="s">
        <v>33</v>
      </c>
      <c r="G631" s="10" t="s">
        <v>209</v>
      </c>
      <c r="H631" s="13" t="s">
        <v>79</v>
      </c>
      <c r="I631" s="14">
        <v>1.69</v>
      </c>
      <c r="J631" s="14">
        <v>1.32</v>
      </c>
      <c r="K631" s="14">
        <v>1.1000000000000001</v>
      </c>
      <c r="L631" s="15">
        <v>20199184.809999999</v>
      </c>
      <c r="M631" s="16">
        <v>17153742.23</v>
      </c>
      <c r="N631" s="10">
        <v>0</v>
      </c>
      <c r="O631" s="10">
        <v>0</v>
      </c>
      <c r="P631" s="10">
        <v>0</v>
      </c>
      <c r="Q631" s="17" t="s">
        <v>30</v>
      </c>
      <c r="R631" s="10">
        <v>0</v>
      </c>
      <c r="S631" s="18">
        <v>26286782.07</v>
      </c>
      <c r="T631" s="19">
        <v>2795933.98</v>
      </c>
      <c r="U631" s="20">
        <v>1.7271029911687357</v>
      </c>
      <c r="V631" s="20">
        <v>1.3575268743357802</v>
      </c>
      <c r="W631" s="20">
        <v>1.1320284031165431</v>
      </c>
      <c r="X631" s="21">
        <v>21264486.82</v>
      </c>
      <c r="Y631" s="22">
        <v>18219044.23999998</v>
      </c>
      <c r="Z631" s="23">
        <v>0</v>
      </c>
      <c r="AA631" s="23">
        <v>0</v>
      </c>
      <c r="AB631" s="23">
        <v>0</v>
      </c>
      <c r="AC631" s="24" t="s">
        <v>30</v>
      </c>
      <c r="AD631" s="23">
        <v>0</v>
      </c>
      <c r="AE631" s="25">
        <v>27352084.080000013</v>
      </c>
      <c r="AF631" s="26">
        <v>3861235.9900000021</v>
      </c>
      <c r="AG631" s="27">
        <v>1065302.0100000002</v>
      </c>
    </row>
    <row r="632" spans="1:33" hidden="1">
      <c r="A632" s="10">
        <v>630</v>
      </c>
      <c r="B632" s="10">
        <v>9</v>
      </c>
      <c r="C632" s="11" t="s">
        <v>1540</v>
      </c>
      <c r="D632" s="12" t="s">
        <v>1546</v>
      </c>
      <c r="E632" s="11" t="s">
        <v>1547</v>
      </c>
      <c r="F632" s="11" t="s">
        <v>33</v>
      </c>
      <c r="G632" s="10" t="s">
        <v>129</v>
      </c>
      <c r="H632" s="13" t="s">
        <v>58</v>
      </c>
      <c r="I632" s="14">
        <v>4.79</v>
      </c>
      <c r="J632" s="14">
        <v>4.5</v>
      </c>
      <c r="K632" s="14">
        <v>4.26</v>
      </c>
      <c r="L632" s="15">
        <v>84806674.170000002</v>
      </c>
      <c r="M632" s="16">
        <v>-277279.62</v>
      </c>
      <c r="N632" s="10">
        <v>0</v>
      </c>
      <c r="O632" s="10">
        <v>1</v>
      </c>
      <c r="P632" s="10">
        <v>0</v>
      </c>
      <c r="Q632" s="17">
        <v>3670.2</v>
      </c>
      <c r="R632" s="10">
        <v>1</v>
      </c>
      <c r="S632" s="18">
        <v>3452046.41</v>
      </c>
      <c r="T632" s="19">
        <v>73083058.799999997</v>
      </c>
      <c r="U632" s="20">
        <v>4.8452516338618281</v>
      </c>
      <c r="V632" s="20">
        <v>4.562210440217533</v>
      </c>
      <c r="W632" s="20">
        <v>4.3216676505655309</v>
      </c>
      <c r="X632" s="21">
        <v>86099370.099999994</v>
      </c>
      <c r="Y632" s="22">
        <v>1015416.3100000024</v>
      </c>
      <c r="Z632" s="23">
        <v>0</v>
      </c>
      <c r="AA632" s="23">
        <v>0</v>
      </c>
      <c r="AB632" s="23">
        <v>0</v>
      </c>
      <c r="AC632" s="24" t="s">
        <v>30</v>
      </c>
      <c r="AD632" s="23">
        <v>0</v>
      </c>
      <c r="AE632" s="25">
        <v>4744742.3400000036</v>
      </c>
      <c r="AF632" s="26">
        <v>74375754.729999989</v>
      </c>
      <c r="AG632" s="27">
        <v>1292695.9299999995</v>
      </c>
    </row>
    <row r="633" spans="1:33" hidden="1">
      <c r="A633" s="10">
        <v>631</v>
      </c>
      <c r="B633" s="10">
        <v>9</v>
      </c>
      <c r="C633" s="11" t="s">
        <v>1540</v>
      </c>
      <c r="D633" s="12" t="s">
        <v>1548</v>
      </c>
      <c r="E633" s="11" t="s">
        <v>1549</v>
      </c>
      <c r="F633" s="11" t="s">
        <v>93</v>
      </c>
      <c r="G633" s="10" t="s">
        <v>1550</v>
      </c>
      <c r="H633" s="13" t="s">
        <v>199</v>
      </c>
      <c r="I633" s="14">
        <v>2.09</v>
      </c>
      <c r="J633" s="14">
        <v>1.85</v>
      </c>
      <c r="K633" s="14">
        <v>1.26</v>
      </c>
      <c r="L633" s="15">
        <v>117162561.18000001</v>
      </c>
      <c r="M633" s="16">
        <v>-36375248.299999997</v>
      </c>
      <c r="N633" s="10">
        <v>0</v>
      </c>
      <c r="O633" s="10">
        <v>1</v>
      </c>
      <c r="P633" s="10">
        <v>0</v>
      </c>
      <c r="Q633" s="17">
        <v>38.6</v>
      </c>
      <c r="R633" s="10">
        <v>1</v>
      </c>
      <c r="S633" s="18">
        <v>-5574741.7400000002</v>
      </c>
      <c r="T633" s="19">
        <v>28039229.440000001</v>
      </c>
      <c r="U633" s="20">
        <v>2.1433042264750579</v>
      </c>
      <c r="V633" s="20">
        <v>1.9049240906485148</v>
      </c>
      <c r="W633" s="20">
        <v>1.3148154305823156</v>
      </c>
      <c r="X633" s="21">
        <v>122989088.52</v>
      </c>
      <c r="Y633" s="22">
        <v>-30548720.960000038</v>
      </c>
      <c r="Z633" s="23">
        <v>0</v>
      </c>
      <c r="AA633" s="23">
        <v>1</v>
      </c>
      <c r="AB633" s="23">
        <v>0</v>
      </c>
      <c r="AC633" s="24">
        <v>48.3</v>
      </c>
      <c r="AD633" s="23">
        <v>1</v>
      </c>
      <c r="AE633" s="25">
        <v>251785.60000002384</v>
      </c>
      <c r="AF633" s="26">
        <v>33865756.779999986</v>
      </c>
      <c r="AG633" s="27">
        <v>5826527.3400000017</v>
      </c>
    </row>
    <row r="634" spans="1:33" hidden="1">
      <c r="A634" s="10">
        <v>632</v>
      </c>
      <c r="B634" s="10">
        <v>9</v>
      </c>
      <c r="C634" s="11" t="s">
        <v>1540</v>
      </c>
      <c r="D634" s="12" t="s">
        <v>1551</v>
      </c>
      <c r="E634" s="11" t="s">
        <v>1552</v>
      </c>
      <c r="F634" s="11" t="s">
        <v>33</v>
      </c>
      <c r="G634" s="10" t="s">
        <v>115</v>
      </c>
      <c r="H634" s="13" t="s">
        <v>50</v>
      </c>
      <c r="I634" s="14">
        <v>1.91</v>
      </c>
      <c r="J634" s="14">
        <v>1.63</v>
      </c>
      <c r="K634" s="14">
        <v>1.29</v>
      </c>
      <c r="L634" s="15">
        <v>16502240.029999999</v>
      </c>
      <c r="M634" s="16">
        <v>4952543.5999999996</v>
      </c>
      <c r="N634" s="10">
        <v>0</v>
      </c>
      <c r="O634" s="10">
        <v>0</v>
      </c>
      <c r="P634" s="10">
        <v>0</v>
      </c>
      <c r="Q634" s="17" t="s">
        <v>30</v>
      </c>
      <c r="R634" s="10">
        <v>0</v>
      </c>
      <c r="S634" s="18">
        <v>10464010.880000001</v>
      </c>
      <c r="T634" s="19">
        <v>5168215.43</v>
      </c>
      <c r="U634" s="20">
        <v>1.9644045477047629</v>
      </c>
      <c r="V634" s="20">
        <v>1.6802882830387651</v>
      </c>
      <c r="W634" s="20">
        <v>1.3394515896628503</v>
      </c>
      <c r="X634" s="21">
        <v>17490252.230000004</v>
      </c>
      <c r="Y634" s="22">
        <v>5940555.7999999821</v>
      </c>
      <c r="Z634" s="23">
        <v>0</v>
      </c>
      <c r="AA634" s="23">
        <v>0</v>
      </c>
      <c r="AB634" s="23">
        <v>0</v>
      </c>
      <c r="AC634" s="24" t="s">
        <v>30</v>
      </c>
      <c r="AD634" s="23">
        <v>0</v>
      </c>
      <c r="AE634" s="25">
        <v>11452023.079999983</v>
      </c>
      <c r="AF634" s="26">
        <v>6156227.629999999</v>
      </c>
      <c r="AG634" s="27">
        <v>988012.20000000042</v>
      </c>
    </row>
    <row r="635" spans="1:33" hidden="1">
      <c r="A635" s="10">
        <v>633</v>
      </c>
      <c r="B635" s="10">
        <v>9</v>
      </c>
      <c r="C635" s="11" t="s">
        <v>1540</v>
      </c>
      <c r="D635" s="12" t="s">
        <v>1553</v>
      </c>
      <c r="E635" s="11" t="s">
        <v>1554</v>
      </c>
      <c r="F635" s="11" t="s">
        <v>33</v>
      </c>
      <c r="G635" s="10" t="s">
        <v>930</v>
      </c>
      <c r="H635" s="13" t="s">
        <v>35</v>
      </c>
      <c r="I635" s="14">
        <v>1.84</v>
      </c>
      <c r="J635" s="14">
        <v>1.57</v>
      </c>
      <c r="K635" s="14">
        <v>1.28</v>
      </c>
      <c r="L635" s="15">
        <v>21675798.809999999</v>
      </c>
      <c r="M635" s="16">
        <v>-9840621.8699999992</v>
      </c>
      <c r="N635" s="10">
        <v>0</v>
      </c>
      <c r="O635" s="10">
        <v>1</v>
      </c>
      <c r="P635" s="10">
        <v>0</v>
      </c>
      <c r="Q635" s="17">
        <v>26.4</v>
      </c>
      <c r="R635" s="10">
        <v>1</v>
      </c>
      <c r="S635" s="18">
        <v>-771620.72</v>
      </c>
      <c r="T635" s="19">
        <v>7236632.7999999998</v>
      </c>
      <c r="U635" s="20">
        <v>1.8979373767961665</v>
      </c>
      <c r="V635" s="20">
        <v>1.622416870969261</v>
      </c>
      <c r="W635" s="20">
        <v>1.3353317949506907</v>
      </c>
      <c r="X635" s="21">
        <v>23045393.200000003</v>
      </c>
      <c r="Y635" s="22">
        <v>-8471027.4800000191</v>
      </c>
      <c r="Z635" s="23">
        <v>0</v>
      </c>
      <c r="AA635" s="23">
        <v>1</v>
      </c>
      <c r="AB635" s="23">
        <v>0</v>
      </c>
      <c r="AC635" s="24">
        <v>32.6</v>
      </c>
      <c r="AD635" s="23">
        <v>1</v>
      </c>
      <c r="AE635" s="25">
        <v>597973.66999998689</v>
      </c>
      <c r="AF635" s="26">
        <v>8606227.1899999976</v>
      </c>
      <c r="AG635" s="27">
        <v>1369594.39</v>
      </c>
    </row>
    <row r="636" spans="1:33" hidden="1">
      <c r="A636" s="10">
        <v>634</v>
      </c>
      <c r="B636" s="10">
        <v>9</v>
      </c>
      <c r="C636" s="11" t="s">
        <v>1540</v>
      </c>
      <c r="D636" s="12" t="s">
        <v>1555</v>
      </c>
      <c r="E636" s="11" t="s">
        <v>1556</v>
      </c>
      <c r="F636" s="11" t="s">
        <v>33</v>
      </c>
      <c r="G636" s="10" t="s">
        <v>1507</v>
      </c>
      <c r="H636" s="13" t="s">
        <v>46</v>
      </c>
      <c r="I636" s="14">
        <v>1.46</v>
      </c>
      <c r="J636" s="14">
        <v>1.19</v>
      </c>
      <c r="K636" s="14">
        <v>0.84</v>
      </c>
      <c r="L636" s="15">
        <v>26823264.579999998</v>
      </c>
      <c r="M636" s="16">
        <v>92888797.829999998</v>
      </c>
      <c r="N636" s="10">
        <v>1</v>
      </c>
      <c r="O636" s="10">
        <v>0</v>
      </c>
      <c r="P636" s="10">
        <v>0</v>
      </c>
      <c r="Q636" s="17" t="s">
        <v>30</v>
      </c>
      <c r="R636" s="10">
        <v>1</v>
      </c>
      <c r="S636" s="18">
        <v>108194711.22</v>
      </c>
      <c r="T636" s="19">
        <v>-9178322.8699999992</v>
      </c>
      <c r="U636" s="20">
        <v>1.5098041670451408</v>
      </c>
      <c r="V636" s="20">
        <v>1.2387810253734575</v>
      </c>
      <c r="W636" s="20">
        <v>0.8858393407915659</v>
      </c>
      <c r="X636" s="21">
        <v>29414733.859999992</v>
      </c>
      <c r="Y636" s="22">
        <v>95480267.110000014</v>
      </c>
      <c r="Z636" s="23">
        <v>0</v>
      </c>
      <c r="AA636" s="23">
        <v>0</v>
      </c>
      <c r="AB636" s="23">
        <v>0</v>
      </c>
      <c r="AC636" s="24" t="s">
        <v>30</v>
      </c>
      <c r="AD636" s="23">
        <v>0</v>
      </c>
      <c r="AE636" s="25">
        <v>110786180.49999994</v>
      </c>
      <c r="AF636" s="26">
        <v>-6586853.5900000036</v>
      </c>
      <c r="AG636" s="27">
        <v>2591469.2800000003</v>
      </c>
    </row>
    <row r="637" spans="1:33" hidden="1">
      <c r="A637" s="10">
        <v>635</v>
      </c>
      <c r="B637" s="10">
        <v>9</v>
      </c>
      <c r="C637" s="11" t="s">
        <v>1540</v>
      </c>
      <c r="D637" s="12" t="s">
        <v>1557</v>
      </c>
      <c r="E637" s="11" t="s">
        <v>1558</v>
      </c>
      <c r="F637" s="11" t="s">
        <v>33</v>
      </c>
      <c r="G637" s="10" t="s">
        <v>49</v>
      </c>
      <c r="H637" s="13" t="s">
        <v>50</v>
      </c>
      <c r="I637" s="14">
        <v>5.01</v>
      </c>
      <c r="J637" s="14">
        <v>4.71</v>
      </c>
      <c r="K637" s="14">
        <v>4.37</v>
      </c>
      <c r="L637" s="15">
        <v>65236266.859999999</v>
      </c>
      <c r="M637" s="16">
        <v>2539081.06</v>
      </c>
      <c r="N637" s="10">
        <v>0</v>
      </c>
      <c r="O637" s="10">
        <v>0</v>
      </c>
      <c r="P637" s="10">
        <v>0</v>
      </c>
      <c r="Q637" s="17" t="s">
        <v>30</v>
      </c>
      <c r="R637" s="10">
        <v>0</v>
      </c>
      <c r="S637" s="18">
        <v>8776998.1600000001</v>
      </c>
      <c r="T637" s="19">
        <v>54812991.469999999</v>
      </c>
      <c r="U637" s="20">
        <v>5.0632521173460656</v>
      </c>
      <c r="V637" s="20">
        <v>4.760196165662002</v>
      </c>
      <c r="W637" s="20">
        <v>4.4219050907284245</v>
      </c>
      <c r="X637" s="21">
        <v>66036629.220000006</v>
      </c>
      <c r="Y637" s="22">
        <v>3339443.4200000167</v>
      </c>
      <c r="Z637" s="23">
        <v>0</v>
      </c>
      <c r="AA637" s="23">
        <v>0</v>
      </c>
      <c r="AB637" s="23">
        <v>0</v>
      </c>
      <c r="AC637" s="24" t="s">
        <v>30</v>
      </c>
      <c r="AD637" s="23">
        <v>0</v>
      </c>
      <c r="AE637" s="25">
        <v>9577360.5200000405</v>
      </c>
      <c r="AF637" s="26">
        <v>55613353.830000006</v>
      </c>
      <c r="AG637" s="27">
        <v>800362.36</v>
      </c>
    </row>
    <row r="638" spans="1:33" hidden="1">
      <c r="A638" s="10">
        <v>636</v>
      </c>
      <c r="B638" s="10">
        <v>9</v>
      </c>
      <c r="C638" s="11" t="s">
        <v>1540</v>
      </c>
      <c r="D638" s="12" t="s">
        <v>1559</v>
      </c>
      <c r="E638" s="11" t="s">
        <v>1560</v>
      </c>
      <c r="F638" s="11" t="s">
        <v>33</v>
      </c>
      <c r="G638" s="10" t="s">
        <v>669</v>
      </c>
      <c r="H638" s="13" t="s">
        <v>79</v>
      </c>
      <c r="I638" s="14">
        <v>1.75</v>
      </c>
      <c r="J638" s="14">
        <v>1.47</v>
      </c>
      <c r="K638" s="14">
        <v>1.17</v>
      </c>
      <c r="L638" s="15">
        <v>12842328.060000001</v>
      </c>
      <c r="M638" s="16">
        <v>-447592.33</v>
      </c>
      <c r="N638" s="10">
        <v>0</v>
      </c>
      <c r="O638" s="10">
        <v>1</v>
      </c>
      <c r="P638" s="10">
        <v>0</v>
      </c>
      <c r="Q638" s="17">
        <v>344.3</v>
      </c>
      <c r="R638" s="10">
        <v>1</v>
      </c>
      <c r="S638" s="18">
        <v>2537043.83</v>
      </c>
      <c r="T638" s="19">
        <v>2984469.5</v>
      </c>
      <c r="U638" s="20">
        <v>1.7952999870344184</v>
      </c>
      <c r="V638" s="20">
        <v>1.5209948393442088</v>
      </c>
      <c r="W638" s="20">
        <v>1.2217906383834567</v>
      </c>
      <c r="X638" s="21">
        <v>13670142.959999997</v>
      </c>
      <c r="Y638" s="22">
        <v>380222.56999999285</v>
      </c>
      <c r="Z638" s="23">
        <v>0</v>
      </c>
      <c r="AA638" s="23">
        <v>0</v>
      </c>
      <c r="AB638" s="23">
        <v>0</v>
      </c>
      <c r="AC638" s="24" t="s">
        <v>30</v>
      </c>
      <c r="AD638" s="23">
        <v>0</v>
      </c>
      <c r="AE638" s="25">
        <v>3364858.7299999893</v>
      </c>
      <c r="AF638" s="26">
        <v>3812284.3999999985</v>
      </c>
      <c r="AG638" s="27">
        <v>827814.90000000014</v>
      </c>
    </row>
    <row r="639" spans="1:33" hidden="1">
      <c r="A639" s="10">
        <v>637</v>
      </c>
      <c r="B639" s="10">
        <v>9</v>
      </c>
      <c r="C639" s="11" t="s">
        <v>1540</v>
      </c>
      <c r="D639" s="12" t="s">
        <v>1561</v>
      </c>
      <c r="E639" s="11" t="s">
        <v>1562</v>
      </c>
      <c r="F639" s="11" t="s">
        <v>33</v>
      </c>
      <c r="G639" s="10" t="s">
        <v>1563</v>
      </c>
      <c r="H639" s="13" t="s">
        <v>46</v>
      </c>
      <c r="I639" s="14">
        <v>1.21</v>
      </c>
      <c r="J639" s="14">
        <v>1</v>
      </c>
      <c r="K639" s="14">
        <v>0.76</v>
      </c>
      <c r="L639" s="15">
        <v>11220383.449999999</v>
      </c>
      <c r="M639" s="16">
        <v>18711887.010000002</v>
      </c>
      <c r="N639" s="10">
        <v>2</v>
      </c>
      <c r="O639" s="10">
        <v>0</v>
      </c>
      <c r="P639" s="10">
        <v>0</v>
      </c>
      <c r="Q639" s="17" t="s">
        <v>30</v>
      </c>
      <c r="R639" s="10">
        <v>2</v>
      </c>
      <c r="S639" s="18">
        <v>35836264.719999999</v>
      </c>
      <c r="T639" s="19">
        <v>-12790459.66</v>
      </c>
      <c r="U639" s="20">
        <v>1.2464485851673208</v>
      </c>
      <c r="V639" s="20">
        <v>1.0335852342400611</v>
      </c>
      <c r="W639" s="20">
        <v>0.79651963745309606</v>
      </c>
      <c r="X639" s="21">
        <v>13151939.529999994</v>
      </c>
      <c r="Y639" s="22">
        <v>20643443.089999974</v>
      </c>
      <c r="Z639" s="23">
        <v>2</v>
      </c>
      <c r="AA639" s="23">
        <v>0</v>
      </c>
      <c r="AB639" s="23">
        <v>0</v>
      </c>
      <c r="AC639" s="24" t="s">
        <v>30</v>
      </c>
      <c r="AD639" s="23">
        <v>2</v>
      </c>
      <c r="AE639" s="25">
        <v>37767820.800000012</v>
      </c>
      <c r="AF639" s="26">
        <v>-10858903.580000006</v>
      </c>
      <c r="AG639" s="27">
        <v>1931556.0799999998</v>
      </c>
    </row>
    <row r="640" spans="1:33" hidden="1">
      <c r="A640" s="10">
        <v>638</v>
      </c>
      <c r="B640" s="10">
        <v>9</v>
      </c>
      <c r="C640" s="11" t="s">
        <v>1540</v>
      </c>
      <c r="D640" s="12" t="s">
        <v>1564</v>
      </c>
      <c r="E640" s="11" t="s">
        <v>1565</v>
      </c>
      <c r="F640" s="11" t="s">
        <v>33</v>
      </c>
      <c r="G640" s="10" t="s">
        <v>959</v>
      </c>
      <c r="H640" s="13" t="s">
        <v>46</v>
      </c>
      <c r="I640" s="14">
        <v>2.4300000000000002</v>
      </c>
      <c r="J640" s="14">
        <v>2.15</v>
      </c>
      <c r="K640" s="14">
        <v>1.54</v>
      </c>
      <c r="L640" s="15">
        <v>33389586.809999999</v>
      </c>
      <c r="M640" s="16">
        <v>21706261.460000001</v>
      </c>
      <c r="N640" s="10">
        <v>0</v>
      </c>
      <c r="O640" s="10">
        <v>0</v>
      </c>
      <c r="P640" s="10">
        <v>0</v>
      </c>
      <c r="Q640" s="17" t="s">
        <v>30</v>
      </c>
      <c r="R640" s="10">
        <v>0</v>
      </c>
      <c r="S640" s="18">
        <v>28212925.260000002</v>
      </c>
      <c r="T640" s="19">
        <v>12557935.51</v>
      </c>
      <c r="U640" s="20">
        <v>2.4929561629590902</v>
      </c>
      <c r="V640" s="20">
        <v>2.2189282424504464</v>
      </c>
      <c r="W640" s="20">
        <v>1.6014880945448593</v>
      </c>
      <c r="X640" s="21">
        <v>34887107.340000004</v>
      </c>
      <c r="Y640" s="22">
        <v>23203781.99000001</v>
      </c>
      <c r="Z640" s="23">
        <v>0</v>
      </c>
      <c r="AA640" s="23">
        <v>0</v>
      </c>
      <c r="AB640" s="23">
        <v>0</v>
      </c>
      <c r="AC640" s="24" t="s">
        <v>30</v>
      </c>
      <c r="AD640" s="23">
        <v>0</v>
      </c>
      <c r="AE640" s="25">
        <v>29710445.789999992</v>
      </c>
      <c r="AF640" s="26">
        <v>14055456.040000003</v>
      </c>
      <c r="AG640" s="27">
        <v>1497520.5300000003</v>
      </c>
    </row>
    <row r="641" spans="1:33" hidden="1">
      <c r="A641" s="10">
        <v>639</v>
      </c>
      <c r="B641" s="10">
        <v>9</v>
      </c>
      <c r="C641" s="11" t="s">
        <v>1540</v>
      </c>
      <c r="D641" s="12" t="s">
        <v>1566</v>
      </c>
      <c r="E641" s="11" t="s">
        <v>1567</v>
      </c>
      <c r="F641" s="11" t="s">
        <v>33</v>
      </c>
      <c r="G641" s="10" t="s">
        <v>126</v>
      </c>
      <c r="H641" s="13" t="s">
        <v>50</v>
      </c>
      <c r="I641" s="14">
        <v>1.51</v>
      </c>
      <c r="J641" s="14">
        <v>1.3</v>
      </c>
      <c r="K641" s="14">
        <v>1.18</v>
      </c>
      <c r="L641" s="15">
        <v>10096923.9</v>
      </c>
      <c r="M641" s="16">
        <v>2628153.56</v>
      </c>
      <c r="N641" s="10">
        <v>0</v>
      </c>
      <c r="O641" s="10">
        <v>0</v>
      </c>
      <c r="P641" s="10">
        <v>0</v>
      </c>
      <c r="Q641" s="17" t="s">
        <v>30</v>
      </c>
      <c r="R641" s="10">
        <v>0</v>
      </c>
      <c r="S641" s="18">
        <v>5582825.4900000002</v>
      </c>
      <c r="T641" s="19">
        <v>3626636.51</v>
      </c>
      <c r="U641" s="20">
        <v>1.5351565339485962</v>
      </c>
      <c r="V641" s="20">
        <v>1.3269857410744108</v>
      </c>
      <c r="W641" s="20">
        <v>1.2071485631634622</v>
      </c>
      <c r="X641" s="21">
        <v>10556501.310000002</v>
      </c>
      <c r="Y641" s="22">
        <v>3087730.9699999988</v>
      </c>
      <c r="Z641" s="23">
        <v>0</v>
      </c>
      <c r="AA641" s="23">
        <v>0</v>
      </c>
      <c r="AB641" s="23">
        <v>0</v>
      </c>
      <c r="AC641" s="24" t="s">
        <v>30</v>
      </c>
      <c r="AD641" s="23">
        <v>0</v>
      </c>
      <c r="AE641" s="25">
        <v>6042402.8999999911</v>
      </c>
      <c r="AF641" s="26">
        <v>4086213.9200000018</v>
      </c>
      <c r="AG641" s="27">
        <v>459577.41000000003</v>
      </c>
    </row>
    <row r="642" spans="1:33" hidden="1">
      <c r="A642" s="10">
        <v>640</v>
      </c>
      <c r="B642" s="10">
        <v>9</v>
      </c>
      <c r="C642" s="11" t="s">
        <v>1540</v>
      </c>
      <c r="D642" s="12" t="s">
        <v>1568</v>
      </c>
      <c r="E642" s="11" t="s">
        <v>1569</v>
      </c>
      <c r="F642" s="11" t="s">
        <v>33</v>
      </c>
      <c r="G642" s="10" t="s">
        <v>139</v>
      </c>
      <c r="H642" s="13" t="s">
        <v>42</v>
      </c>
      <c r="I642" s="14">
        <v>2.65</v>
      </c>
      <c r="J642" s="14">
        <v>2.35</v>
      </c>
      <c r="K642" s="14">
        <v>1.91</v>
      </c>
      <c r="L642" s="15">
        <v>16442144.960000001</v>
      </c>
      <c r="M642" s="16">
        <v>-344767.94</v>
      </c>
      <c r="N642" s="10">
        <v>0</v>
      </c>
      <c r="O642" s="10">
        <v>1</v>
      </c>
      <c r="P642" s="10">
        <v>0</v>
      </c>
      <c r="Q642" s="17">
        <v>572.20000000000005</v>
      </c>
      <c r="R642" s="10">
        <v>1</v>
      </c>
      <c r="S642" s="18">
        <v>3777456.6</v>
      </c>
      <c r="T642" s="19">
        <v>9080051.0899999999</v>
      </c>
      <c r="U642" s="20">
        <v>2.6914895500187979</v>
      </c>
      <c r="V642" s="20">
        <v>2.3845801779387013</v>
      </c>
      <c r="W642" s="20">
        <v>1.9508970023142433</v>
      </c>
      <c r="X642" s="21">
        <v>16814785.519999996</v>
      </c>
      <c r="Y642" s="22">
        <v>27872.619999989867</v>
      </c>
      <c r="Z642" s="23">
        <v>0</v>
      </c>
      <c r="AA642" s="23">
        <v>0</v>
      </c>
      <c r="AB642" s="23">
        <v>0</v>
      </c>
      <c r="AC642" s="24" t="s">
        <v>30</v>
      </c>
      <c r="AD642" s="23">
        <v>0</v>
      </c>
      <c r="AE642" s="25">
        <v>4150097.1599999964</v>
      </c>
      <c r="AF642" s="26">
        <v>9452691.6499999966</v>
      </c>
      <c r="AG642" s="27">
        <v>372640.56</v>
      </c>
    </row>
    <row r="643" spans="1:33" hidden="1">
      <c r="A643" s="10">
        <v>641</v>
      </c>
      <c r="B643" s="10">
        <v>9</v>
      </c>
      <c r="C643" s="11" t="s">
        <v>1540</v>
      </c>
      <c r="D643" s="12" t="s">
        <v>1570</v>
      </c>
      <c r="E643" s="11" t="s">
        <v>1571</v>
      </c>
      <c r="F643" s="11" t="s">
        <v>33</v>
      </c>
      <c r="G643" s="10" t="s">
        <v>390</v>
      </c>
      <c r="H643" s="13" t="s">
        <v>50</v>
      </c>
      <c r="I643" s="14">
        <v>2.4300000000000002</v>
      </c>
      <c r="J643" s="14">
        <v>2.08</v>
      </c>
      <c r="K643" s="14">
        <v>1.77</v>
      </c>
      <c r="L643" s="15">
        <v>16657185.75</v>
      </c>
      <c r="M643" s="16">
        <v>23145827.539999999</v>
      </c>
      <c r="N643" s="10">
        <v>0</v>
      </c>
      <c r="O643" s="10">
        <v>0</v>
      </c>
      <c r="P643" s="10">
        <v>0</v>
      </c>
      <c r="Q643" s="17" t="s">
        <v>30</v>
      </c>
      <c r="R643" s="10">
        <v>0</v>
      </c>
      <c r="S643" s="18">
        <v>26486354.920000002</v>
      </c>
      <c r="T643" s="19">
        <v>9034387.4000000004</v>
      </c>
      <c r="U643" s="20">
        <v>2.478009326454095</v>
      </c>
      <c r="V643" s="20">
        <v>2.1276242514738093</v>
      </c>
      <c r="W643" s="20">
        <v>1.82570144787838</v>
      </c>
      <c r="X643" s="21">
        <v>17271854.940000001</v>
      </c>
      <c r="Y643" s="22">
        <v>23760496.730000019</v>
      </c>
      <c r="Z643" s="23">
        <v>0</v>
      </c>
      <c r="AA643" s="23">
        <v>0</v>
      </c>
      <c r="AB643" s="23">
        <v>0</v>
      </c>
      <c r="AC643" s="24" t="s">
        <v>30</v>
      </c>
      <c r="AD643" s="23">
        <v>0</v>
      </c>
      <c r="AE643" s="25">
        <v>27101024.109999999</v>
      </c>
      <c r="AF643" s="26">
        <v>9649056.5900000036</v>
      </c>
      <c r="AG643" s="27">
        <v>614669.18999999994</v>
      </c>
    </row>
    <row r="644" spans="1:33" hidden="1">
      <c r="A644" s="10">
        <v>642</v>
      </c>
      <c r="B644" s="10">
        <v>9</v>
      </c>
      <c r="C644" s="11" t="s">
        <v>1540</v>
      </c>
      <c r="D644" s="12" t="s">
        <v>1572</v>
      </c>
      <c r="E644" s="11" t="s">
        <v>1573</v>
      </c>
      <c r="F644" s="11" t="s">
        <v>33</v>
      </c>
      <c r="G644" s="10" t="s">
        <v>231</v>
      </c>
      <c r="H644" s="13" t="s">
        <v>50</v>
      </c>
      <c r="I644" s="14">
        <v>5.01</v>
      </c>
      <c r="J644" s="14">
        <v>4.7699999999999996</v>
      </c>
      <c r="K644" s="14">
        <v>4.4800000000000004</v>
      </c>
      <c r="L644" s="15">
        <v>49898088.289999999</v>
      </c>
      <c r="M644" s="16">
        <v>21400770.079999998</v>
      </c>
      <c r="N644" s="10">
        <v>0</v>
      </c>
      <c r="O644" s="10">
        <v>0</v>
      </c>
      <c r="P644" s="10">
        <v>0</v>
      </c>
      <c r="Q644" s="17" t="s">
        <v>30</v>
      </c>
      <c r="R644" s="10">
        <v>0</v>
      </c>
      <c r="S644" s="18">
        <v>25313179.190000001</v>
      </c>
      <c r="T644" s="19">
        <v>43383173.469999999</v>
      </c>
      <c r="U644" s="20">
        <v>5.0752419407369169</v>
      </c>
      <c r="V644" s="20">
        <v>4.8340201763800712</v>
      </c>
      <c r="W644" s="20">
        <v>4.5519393357326914</v>
      </c>
      <c r="X644" s="21">
        <v>50735184.310000002</v>
      </c>
      <c r="Y644" s="22">
        <v>22237866.099999994</v>
      </c>
      <c r="Z644" s="23">
        <v>0</v>
      </c>
      <c r="AA644" s="23">
        <v>0</v>
      </c>
      <c r="AB644" s="23">
        <v>0</v>
      </c>
      <c r="AC644" s="24" t="s">
        <v>30</v>
      </c>
      <c r="AD644" s="23">
        <v>0</v>
      </c>
      <c r="AE644" s="25">
        <v>26150275.209999993</v>
      </c>
      <c r="AF644" s="26">
        <v>44220269.490000002</v>
      </c>
      <c r="AG644" s="27">
        <v>837096.02000000014</v>
      </c>
    </row>
    <row r="645" spans="1:33" hidden="1">
      <c r="A645" s="10">
        <v>643</v>
      </c>
      <c r="B645" s="10">
        <v>9</v>
      </c>
      <c r="C645" s="11" t="s">
        <v>1540</v>
      </c>
      <c r="D645" s="12" t="s">
        <v>1574</v>
      </c>
      <c r="E645" s="11" t="s">
        <v>1575</v>
      </c>
      <c r="F645" s="11" t="s">
        <v>33</v>
      </c>
      <c r="G645" s="10" t="s">
        <v>167</v>
      </c>
      <c r="H645" s="13" t="s">
        <v>42</v>
      </c>
      <c r="I645" s="14">
        <v>1.58</v>
      </c>
      <c r="J645" s="14">
        <v>1.35</v>
      </c>
      <c r="K645" s="14">
        <v>1.22</v>
      </c>
      <c r="L645" s="15">
        <v>8781644.4800000004</v>
      </c>
      <c r="M645" s="16">
        <v>1637625.19</v>
      </c>
      <c r="N645" s="10">
        <v>0</v>
      </c>
      <c r="O645" s="10">
        <v>0</v>
      </c>
      <c r="P645" s="10">
        <v>0</v>
      </c>
      <c r="Q645" s="17" t="s">
        <v>30</v>
      </c>
      <c r="R645" s="10">
        <v>0</v>
      </c>
      <c r="S645" s="18">
        <v>4265819.62</v>
      </c>
      <c r="T645" s="19">
        <v>3322568.72</v>
      </c>
      <c r="U645" s="20">
        <v>1.6140800777732163</v>
      </c>
      <c r="V645" s="20">
        <v>1.3798219764955548</v>
      </c>
      <c r="W645" s="20">
        <v>1.2518299678967977</v>
      </c>
      <c r="X645" s="21">
        <v>9254130.1599999983</v>
      </c>
      <c r="Y645" s="22">
        <v>2110110.8700000048</v>
      </c>
      <c r="Z645" s="23">
        <v>0</v>
      </c>
      <c r="AA645" s="23">
        <v>0</v>
      </c>
      <c r="AB645" s="23">
        <v>0</v>
      </c>
      <c r="AC645" s="24" t="s">
        <v>30</v>
      </c>
      <c r="AD645" s="23">
        <v>0</v>
      </c>
      <c r="AE645" s="25">
        <v>4738305.299999997</v>
      </c>
      <c r="AF645" s="26">
        <v>3795054.4000000004</v>
      </c>
      <c r="AG645" s="27">
        <v>472485.67999999993</v>
      </c>
    </row>
    <row r="646" spans="1:33" hidden="1">
      <c r="A646" s="10">
        <v>644</v>
      </c>
      <c r="B646" s="10">
        <v>9</v>
      </c>
      <c r="C646" s="11" t="s">
        <v>1540</v>
      </c>
      <c r="D646" s="12" t="s">
        <v>1576</v>
      </c>
      <c r="E646" s="11" t="s">
        <v>1577</v>
      </c>
      <c r="F646" s="11" t="s">
        <v>33</v>
      </c>
      <c r="G646" s="10" t="s">
        <v>142</v>
      </c>
      <c r="H646" s="13" t="s">
        <v>42</v>
      </c>
      <c r="I646" s="14">
        <v>3.29</v>
      </c>
      <c r="J646" s="14">
        <v>2.91</v>
      </c>
      <c r="K646" s="14">
        <v>2.6</v>
      </c>
      <c r="L646" s="15">
        <v>20522592.870000001</v>
      </c>
      <c r="M646" s="16">
        <v>4788575.6500000004</v>
      </c>
      <c r="N646" s="10">
        <v>0</v>
      </c>
      <c r="O646" s="10">
        <v>0</v>
      </c>
      <c r="P646" s="10">
        <v>0</v>
      </c>
      <c r="Q646" s="17" t="s">
        <v>30</v>
      </c>
      <c r="R646" s="10">
        <v>0</v>
      </c>
      <c r="S646" s="18">
        <v>7809336.5</v>
      </c>
      <c r="T646" s="19">
        <v>14364416.630000001</v>
      </c>
      <c r="U646" s="20">
        <v>3.3234000718411196</v>
      </c>
      <c r="V646" s="20">
        <v>2.9449211877642116</v>
      </c>
      <c r="W646" s="20">
        <v>2.6356202008832916</v>
      </c>
      <c r="X646" s="21">
        <v>20803032.66</v>
      </c>
      <c r="Y646" s="22">
        <v>5069015.4400000125</v>
      </c>
      <c r="Z646" s="23">
        <v>0</v>
      </c>
      <c r="AA646" s="23">
        <v>0</v>
      </c>
      <c r="AB646" s="23">
        <v>0</v>
      </c>
      <c r="AC646" s="24" t="s">
        <v>30</v>
      </c>
      <c r="AD646" s="23">
        <v>0</v>
      </c>
      <c r="AE646" s="25">
        <v>8089776.2900000066</v>
      </c>
      <c r="AF646" s="26">
        <v>14644856.419999998</v>
      </c>
      <c r="AG646" s="27">
        <v>280439.78999999998</v>
      </c>
    </row>
    <row r="647" spans="1:33" hidden="1">
      <c r="A647" s="10">
        <v>645</v>
      </c>
      <c r="B647" s="10">
        <v>9</v>
      </c>
      <c r="C647" s="11" t="s">
        <v>1540</v>
      </c>
      <c r="D647" s="12" t="s">
        <v>1578</v>
      </c>
      <c r="E647" s="11" t="s">
        <v>1579</v>
      </c>
      <c r="F647" s="11" t="s">
        <v>33</v>
      </c>
      <c r="G647" s="10" t="s">
        <v>109</v>
      </c>
      <c r="H647" s="13" t="s">
        <v>42</v>
      </c>
      <c r="I647" s="14">
        <v>2.2000000000000002</v>
      </c>
      <c r="J647" s="14">
        <v>2.0099999999999998</v>
      </c>
      <c r="K647" s="14">
        <v>1.81</v>
      </c>
      <c r="L647" s="15">
        <v>17063291.109999999</v>
      </c>
      <c r="M647" s="16">
        <v>2961154.63</v>
      </c>
      <c r="N647" s="10">
        <v>0</v>
      </c>
      <c r="O647" s="10">
        <v>0</v>
      </c>
      <c r="P647" s="10">
        <v>0</v>
      </c>
      <c r="Q647" s="17" t="s">
        <v>30</v>
      </c>
      <c r="R647" s="10">
        <v>0</v>
      </c>
      <c r="S647" s="18">
        <v>6688535.9900000002</v>
      </c>
      <c r="T647" s="19">
        <v>11542318.539999999</v>
      </c>
      <c r="U647" s="20">
        <v>2.2307917589580462</v>
      </c>
      <c r="V647" s="20">
        <v>2.046439272244934</v>
      </c>
      <c r="W647" s="20">
        <v>1.8440309609658614</v>
      </c>
      <c r="X647" s="21">
        <v>17569432</v>
      </c>
      <c r="Y647" s="22">
        <v>3467295.5199999958</v>
      </c>
      <c r="Z647" s="23">
        <v>0</v>
      </c>
      <c r="AA647" s="23">
        <v>0</v>
      </c>
      <c r="AB647" s="23">
        <v>0</v>
      </c>
      <c r="AC647" s="24" t="s">
        <v>30</v>
      </c>
      <c r="AD647" s="23">
        <v>0</v>
      </c>
      <c r="AE647" s="25">
        <v>7194676.8800000101</v>
      </c>
      <c r="AF647" s="26">
        <v>12048459.43</v>
      </c>
      <c r="AG647" s="27">
        <v>506140.89</v>
      </c>
    </row>
    <row r="648" spans="1:33" hidden="1">
      <c r="A648" s="10">
        <v>646</v>
      </c>
      <c r="B648" s="10">
        <v>9</v>
      </c>
      <c r="C648" s="11" t="s">
        <v>1540</v>
      </c>
      <c r="D648" s="12" t="s">
        <v>1580</v>
      </c>
      <c r="E648" s="11" t="s">
        <v>1581</v>
      </c>
      <c r="F648" s="11" t="s">
        <v>33</v>
      </c>
      <c r="G648" s="10" t="s">
        <v>78</v>
      </c>
      <c r="H648" s="13" t="s">
        <v>42</v>
      </c>
      <c r="I648" s="14">
        <v>2</v>
      </c>
      <c r="J648" s="14">
        <v>1.78</v>
      </c>
      <c r="K648" s="14">
        <v>1.44</v>
      </c>
      <c r="L648" s="15">
        <v>9834371.9100000001</v>
      </c>
      <c r="M648" s="16">
        <v>490237.6</v>
      </c>
      <c r="N648" s="10">
        <v>0</v>
      </c>
      <c r="O648" s="10">
        <v>0</v>
      </c>
      <c r="P648" s="10">
        <v>0</v>
      </c>
      <c r="Q648" s="17" t="s">
        <v>30</v>
      </c>
      <c r="R648" s="10">
        <v>0</v>
      </c>
      <c r="S648" s="18">
        <v>4102519.73</v>
      </c>
      <c r="T648" s="19">
        <v>4302585.92</v>
      </c>
      <c r="U648" s="20">
        <v>2.0358817359817198</v>
      </c>
      <c r="V648" s="20">
        <v>1.8174736091167516</v>
      </c>
      <c r="W648" s="20">
        <v>1.4729781620955575</v>
      </c>
      <c r="X648" s="21">
        <v>10179853.780000003</v>
      </c>
      <c r="Y648" s="22">
        <v>835719.46999999881</v>
      </c>
      <c r="Z648" s="23">
        <v>0</v>
      </c>
      <c r="AA648" s="23">
        <v>0</v>
      </c>
      <c r="AB648" s="23">
        <v>0</v>
      </c>
      <c r="AC648" s="24" t="s">
        <v>30</v>
      </c>
      <c r="AD648" s="23">
        <v>0</v>
      </c>
      <c r="AE648" s="25">
        <v>4448001.6000000089</v>
      </c>
      <c r="AF648" s="26">
        <v>4648067.7899999991</v>
      </c>
      <c r="AG648" s="27">
        <v>345481.87</v>
      </c>
    </row>
    <row r="649" spans="1:33" hidden="1">
      <c r="A649" s="10">
        <v>647</v>
      </c>
      <c r="B649" s="10">
        <v>9</v>
      </c>
      <c r="C649" s="11" t="s">
        <v>1540</v>
      </c>
      <c r="D649" s="12" t="s">
        <v>1582</v>
      </c>
      <c r="E649" s="11" t="s">
        <v>1583</v>
      </c>
      <c r="F649" s="11" t="s">
        <v>33</v>
      </c>
      <c r="G649" s="10" t="s">
        <v>69</v>
      </c>
      <c r="H649" s="13" t="s">
        <v>42</v>
      </c>
      <c r="I649" s="14">
        <v>2.42</v>
      </c>
      <c r="J649" s="14">
        <v>2.19</v>
      </c>
      <c r="K649" s="14">
        <v>1.66</v>
      </c>
      <c r="L649" s="15">
        <v>13483239.16</v>
      </c>
      <c r="M649" s="16">
        <v>16530395.859999999</v>
      </c>
      <c r="N649" s="10">
        <v>0</v>
      </c>
      <c r="O649" s="10">
        <v>0</v>
      </c>
      <c r="P649" s="10">
        <v>0</v>
      </c>
      <c r="Q649" s="17" t="s">
        <v>30</v>
      </c>
      <c r="R649" s="10">
        <v>0</v>
      </c>
      <c r="S649" s="18">
        <v>19201615.859999999</v>
      </c>
      <c r="T649" s="19">
        <v>6259697.1900000004</v>
      </c>
      <c r="U649" s="20">
        <v>2.4670846556343062</v>
      </c>
      <c r="V649" s="20">
        <v>2.2348810001152053</v>
      </c>
      <c r="W649" s="20">
        <v>1.7039062096402804</v>
      </c>
      <c r="X649" s="21">
        <v>13886067.719999997</v>
      </c>
      <c r="Y649" s="22">
        <v>16933224.420000002</v>
      </c>
      <c r="Z649" s="23">
        <v>0</v>
      </c>
      <c r="AA649" s="23">
        <v>0</v>
      </c>
      <c r="AB649" s="23">
        <v>0</v>
      </c>
      <c r="AC649" s="24" t="s">
        <v>30</v>
      </c>
      <c r="AD649" s="23">
        <v>0</v>
      </c>
      <c r="AE649" s="25">
        <v>19604444.420000002</v>
      </c>
      <c r="AF649" s="26">
        <v>6662525.75</v>
      </c>
      <c r="AG649" s="27">
        <v>402828.56000000006</v>
      </c>
    </row>
    <row r="650" spans="1:33" hidden="1">
      <c r="A650" s="10">
        <v>648</v>
      </c>
      <c r="B650" s="10">
        <v>9</v>
      </c>
      <c r="C650" s="11" t="s">
        <v>1540</v>
      </c>
      <c r="D650" s="12" t="s">
        <v>1584</v>
      </c>
      <c r="E650" s="11" t="s">
        <v>1585</v>
      </c>
      <c r="F650" s="11" t="s">
        <v>33</v>
      </c>
      <c r="G650" s="10" t="s">
        <v>603</v>
      </c>
      <c r="H650" s="13" t="s">
        <v>42</v>
      </c>
      <c r="I650" s="14">
        <v>2.5099999999999998</v>
      </c>
      <c r="J650" s="14">
        <v>2.08</v>
      </c>
      <c r="K650" s="14">
        <v>1.72</v>
      </c>
      <c r="L650" s="15">
        <v>11906410.99</v>
      </c>
      <c r="M650" s="16">
        <v>938362.07</v>
      </c>
      <c r="N650" s="10">
        <v>0</v>
      </c>
      <c r="O650" s="10">
        <v>0</v>
      </c>
      <c r="P650" s="10">
        <v>0</v>
      </c>
      <c r="Q650" s="17" t="s">
        <v>30</v>
      </c>
      <c r="R650" s="10">
        <v>0</v>
      </c>
      <c r="S650" s="18">
        <v>3957531.2</v>
      </c>
      <c r="T650" s="19">
        <v>5688502.6500000004</v>
      </c>
      <c r="U650" s="20">
        <v>2.5575568409239113</v>
      </c>
      <c r="V650" s="20">
        <v>2.1273967942844263</v>
      </c>
      <c r="W650" s="20">
        <v>1.7708130766181036</v>
      </c>
      <c r="X650" s="21">
        <v>12309910.940000001</v>
      </c>
      <c r="Y650" s="22">
        <v>1341862.0199999958</v>
      </c>
      <c r="Z650" s="23">
        <v>0</v>
      </c>
      <c r="AA650" s="23">
        <v>0</v>
      </c>
      <c r="AB650" s="23">
        <v>0</v>
      </c>
      <c r="AC650" s="24" t="s">
        <v>30</v>
      </c>
      <c r="AD650" s="23">
        <v>0</v>
      </c>
      <c r="AE650" s="25">
        <v>4361031.150000006</v>
      </c>
      <c r="AF650" s="26">
        <v>6092002.5999999987</v>
      </c>
      <c r="AG650" s="27">
        <v>403499.95000000013</v>
      </c>
    </row>
    <row r="651" spans="1:33" hidden="1">
      <c r="A651" s="10">
        <v>649</v>
      </c>
      <c r="B651" s="10">
        <v>9</v>
      </c>
      <c r="C651" s="11" t="s">
        <v>1540</v>
      </c>
      <c r="D651" s="12" t="s">
        <v>1586</v>
      </c>
      <c r="E651" s="11" t="s">
        <v>1587</v>
      </c>
      <c r="F651" s="11" t="s">
        <v>33</v>
      </c>
      <c r="G651" s="10" t="s">
        <v>289</v>
      </c>
      <c r="H651" s="13" t="s">
        <v>451</v>
      </c>
      <c r="I651" s="14">
        <v>6.4</v>
      </c>
      <c r="J651" s="14">
        <v>6.22</v>
      </c>
      <c r="K651" s="14">
        <v>5.3</v>
      </c>
      <c r="L651" s="15">
        <v>57771697.329999998</v>
      </c>
      <c r="M651" s="16">
        <v>1027426.4</v>
      </c>
      <c r="N651" s="10">
        <v>0</v>
      </c>
      <c r="O651" s="10">
        <v>0</v>
      </c>
      <c r="P651" s="10">
        <v>0</v>
      </c>
      <c r="Q651" s="17" t="s">
        <v>30</v>
      </c>
      <c r="R651" s="10">
        <v>0</v>
      </c>
      <c r="S651" s="18">
        <v>5450140.6500000004</v>
      </c>
      <c r="T651" s="19">
        <v>46002469.200000003</v>
      </c>
      <c r="U651" s="20">
        <v>6.4328106895181314</v>
      </c>
      <c r="V651" s="20">
        <v>6.2582154106515295</v>
      </c>
      <c r="W651" s="20">
        <v>5.3331852824664239</v>
      </c>
      <c r="X651" s="21">
        <v>58147063.520000003</v>
      </c>
      <c r="Y651" s="22">
        <v>1402792.5899999887</v>
      </c>
      <c r="Z651" s="23">
        <v>0</v>
      </c>
      <c r="AA651" s="23">
        <v>0</v>
      </c>
      <c r="AB651" s="23">
        <v>0</v>
      </c>
      <c r="AC651" s="24" t="s">
        <v>30</v>
      </c>
      <c r="AD651" s="23">
        <v>0</v>
      </c>
      <c r="AE651" s="25">
        <v>5825506.8399999887</v>
      </c>
      <c r="AF651" s="26">
        <v>46377835.390000001</v>
      </c>
      <c r="AG651" s="27">
        <v>375366.19</v>
      </c>
    </row>
    <row r="652" spans="1:33" hidden="1">
      <c r="A652" s="10">
        <v>650</v>
      </c>
      <c r="B652" s="10">
        <v>9</v>
      </c>
      <c r="C652" s="11" t="s">
        <v>1540</v>
      </c>
      <c r="D652" s="12" t="s">
        <v>1588</v>
      </c>
      <c r="E652" s="11" t="s">
        <v>1589</v>
      </c>
      <c r="F652" s="11" t="s">
        <v>33</v>
      </c>
      <c r="G652" s="10" t="s">
        <v>628</v>
      </c>
      <c r="H652" s="13" t="s">
        <v>85</v>
      </c>
      <c r="I652" s="14">
        <v>5.44</v>
      </c>
      <c r="J652" s="14">
        <v>4.9800000000000004</v>
      </c>
      <c r="K652" s="14">
        <v>4.68</v>
      </c>
      <c r="L652" s="15">
        <v>49748063.93</v>
      </c>
      <c r="M652" s="16">
        <v>2337286.96</v>
      </c>
      <c r="N652" s="10">
        <v>0</v>
      </c>
      <c r="O652" s="10">
        <v>0</v>
      </c>
      <c r="P652" s="10">
        <v>0</v>
      </c>
      <c r="Q652" s="17" t="s">
        <v>30</v>
      </c>
      <c r="R652" s="10">
        <v>0</v>
      </c>
      <c r="S652" s="18">
        <v>5568283.5199999996</v>
      </c>
      <c r="T652" s="19">
        <v>41211716.43</v>
      </c>
      <c r="U652" s="20">
        <v>5.4767999795207407</v>
      </c>
      <c r="V652" s="20">
        <v>5.0235187419705731</v>
      </c>
      <c r="W652" s="20">
        <v>4.7154502817916919</v>
      </c>
      <c r="X652" s="21">
        <v>50194438.149999999</v>
      </c>
      <c r="Y652" s="22">
        <v>2783661.1800000072</v>
      </c>
      <c r="Z652" s="23">
        <v>0</v>
      </c>
      <c r="AA652" s="23">
        <v>0</v>
      </c>
      <c r="AB652" s="23">
        <v>0</v>
      </c>
      <c r="AC652" s="24" t="s">
        <v>30</v>
      </c>
      <c r="AD652" s="23">
        <v>0</v>
      </c>
      <c r="AE652" s="25">
        <v>6014657.7399999946</v>
      </c>
      <c r="AF652" s="26">
        <v>41658090.649999999</v>
      </c>
      <c r="AG652" s="27">
        <v>446374.22</v>
      </c>
    </row>
    <row r="653" spans="1:33" hidden="1">
      <c r="A653" s="10">
        <v>651</v>
      </c>
      <c r="B653" s="10">
        <v>9</v>
      </c>
      <c r="C653" s="11" t="s">
        <v>1590</v>
      </c>
      <c r="D653" s="12" t="s">
        <v>1591</v>
      </c>
      <c r="E653" s="11" t="s">
        <v>1592</v>
      </c>
      <c r="F653" s="11" t="s">
        <v>27</v>
      </c>
      <c r="G653" s="10" t="s">
        <v>1593</v>
      </c>
      <c r="H653" s="13" t="s">
        <v>29</v>
      </c>
      <c r="I653" s="14">
        <v>3.79</v>
      </c>
      <c r="J653" s="14">
        <v>3.09</v>
      </c>
      <c r="K653" s="14">
        <v>2.12</v>
      </c>
      <c r="L653" s="15">
        <v>691364469.73000002</v>
      </c>
      <c r="M653" s="16">
        <v>-305168996.95999998</v>
      </c>
      <c r="N653" s="10">
        <v>0</v>
      </c>
      <c r="O653" s="10">
        <v>1</v>
      </c>
      <c r="P653" s="10">
        <v>0</v>
      </c>
      <c r="Q653" s="17">
        <v>27.1</v>
      </c>
      <c r="R653" s="10">
        <v>1</v>
      </c>
      <c r="S653" s="18">
        <v>27687411.420000002</v>
      </c>
      <c r="T653" s="19">
        <v>278227310.17000002</v>
      </c>
      <c r="U653" s="20">
        <v>3.8858883017226762</v>
      </c>
      <c r="V653" s="20">
        <v>3.1880475178734611</v>
      </c>
      <c r="W653" s="20">
        <v>2.2174344511614388</v>
      </c>
      <c r="X653" s="21">
        <v>714594350.56000006</v>
      </c>
      <c r="Y653" s="22">
        <v>-281939116.13000011</v>
      </c>
      <c r="Z653" s="23">
        <v>0</v>
      </c>
      <c r="AA653" s="23">
        <v>1</v>
      </c>
      <c r="AB653" s="23">
        <v>0</v>
      </c>
      <c r="AC653" s="24">
        <v>30.4</v>
      </c>
      <c r="AD653" s="23">
        <v>1</v>
      </c>
      <c r="AE653" s="25">
        <v>50917292.25</v>
      </c>
      <c r="AF653" s="26">
        <v>301457191</v>
      </c>
      <c r="AG653" s="27">
        <v>23229880.829999994</v>
      </c>
    </row>
    <row r="654" spans="1:33" hidden="1">
      <c r="A654" s="10">
        <v>652</v>
      </c>
      <c r="B654" s="10">
        <v>9</v>
      </c>
      <c r="C654" s="11" t="s">
        <v>1590</v>
      </c>
      <c r="D654" s="12" t="s">
        <v>1594</v>
      </c>
      <c r="E654" s="11" t="s">
        <v>1595</v>
      </c>
      <c r="F654" s="11" t="s">
        <v>33</v>
      </c>
      <c r="G654" s="10" t="s">
        <v>34</v>
      </c>
      <c r="H654" s="13" t="s">
        <v>50</v>
      </c>
      <c r="I654" s="14">
        <v>2.2200000000000002</v>
      </c>
      <c r="J654" s="14">
        <v>1.96</v>
      </c>
      <c r="K654" s="14">
        <v>1.69</v>
      </c>
      <c r="L654" s="15">
        <v>22738137.670000002</v>
      </c>
      <c r="M654" s="16">
        <v>166846.69</v>
      </c>
      <c r="N654" s="10">
        <v>0</v>
      </c>
      <c r="O654" s="10">
        <v>0</v>
      </c>
      <c r="P654" s="10">
        <v>0</v>
      </c>
      <c r="Q654" s="17" t="s">
        <v>30</v>
      </c>
      <c r="R654" s="10">
        <v>0</v>
      </c>
      <c r="S654" s="18">
        <v>4341736.87</v>
      </c>
      <c r="T654" s="19">
        <v>12653000.199999999</v>
      </c>
      <c r="U654" s="20">
        <v>2.2529592250157227</v>
      </c>
      <c r="V654" s="20">
        <v>1.9842818088828567</v>
      </c>
      <c r="W654" s="20">
        <v>1.7223148444862928</v>
      </c>
      <c r="X654" s="21">
        <v>23281087.160000004</v>
      </c>
      <c r="Y654" s="22">
        <v>709796.17999999225</v>
      </c>
      <c r="Z654" s="23">
        <v>0</v>
      </c>
      <c r="AA654" s="23">
        <v>0</v>
      </c>
      <c r="AB654" s="23">
        <v>0</v>
      </c>
      <c r="AC654" s="24" t="s">
        <v>30</v>
      </c>
      <c r="AD654" s="23">
        <v>0</v>
      </c>
      <c r="AE654" s="25">
        <v>4884686.3599999845</v>
      </c>
      <c r="AF654" s="26">
        <v>13195949.690000001</v>
      </c>
      <c r="AG654" s="27">
        <v>542949.49</v>
      </c>
    </row>
    <row r="655" spans="1:33" hidden="1">
      <c r="A655" s="10">
        <v>653</v>
      </c>
      <c r="B655" s="10">
        <v>9</v>
      </c>
      <c r="C655" s="11" t="s">
        <v>1590</v>
      </c>
      <c r="D655" s="12" t="s">
        <v>1596</v>
      </c>
      <c r="E655" s="11" t="s">
        <v>1597</v>
      </c>
      <c r="F655" s="11" t="s">
        <v>33</v>
      </c>
      <c r="G655" s="10" t="s">
        <v>1210</v>
      </c>
      <c r="H655" s="13" t="s">
        <v>35</v>
      </c>
      <c r="I655" s="14">
        <v>2.34</v>
      </c>
      <c r="J655" s="14">
        <v>2.14</v>
      </c>
      <c r="K655" s="14">
        <v>1.56</v>
      </c>
      <c r="L655" s="15">
        <v>54572996.090000004</v>
      </c>
      <c r="M655" s="16">
        <v>16897397.789999999</v>
      </c>
      <c r="N655" s="10">
        <v>0</v>
      </c>
      <c r="O655" s="10">
        <v>0</v>
      </c>
      <c r="P655" s="10">
        <v>0</v>
      </c>
      <c r="Q655" s="17" t="s">
        <v>30</v>
      </c>
      <c r="R655" s="10">
        <v>0</v>
      </c>
      <c r="S655" s="18">
        <v>29649173.030000001</v>
      </c>
      <c r="T655" s="19">
        <v>22740505.09</v>
      </c>
      <c r="U655" s="20">
        <v>2.3796597012975744</v>
      </c>
      <c r="V655" s="20">
        <v>2.1779474605451101</v>
      </c>
      <c r="W655" s="20">
        <v>1.5999576434713159</v>
      </c>
      <c r="X655" s="21">
        <v>56326650.139999993</v>
      </c>
      <c r="Y655" s="22">
        <v>18651051.840000004</v>
      </c>
      <c r="Z655" s="23">
        <v>0</v>
      </c>
      <c r="AA655" s="23">
        <v>0</v>
      </c>
      <c r="AB655" s="23">
        <v>0</v>
      </c>
      <c r="AC655" s="24" t="s">
        <v>30</v>
      </c>
      <c r="AD655" s="23">
        <v>0</v>
      </c>
      <c r="AE655" s="25">
        <v>31402827.079999983</v>
      </c>
      <c r="AF655" s="26">
        <v>24494159.140000001</v>
      </c>
      <c r="AG655" s="27">
        <v>1753654.0499999996</v>
      </c>
    </row>
    <row r="656" spans="1:33" hidden="1">
      <c r="A656" s="10">
        <v>654</v>
      </c>
      <c r="B656" s="10">
        <v>9</v>
      </c>
      <c r="C656" s="11" t="s">
        <v>1590</v>
      </c>
      <c r="D656" s="12" t="s">
        <v>1598</v>
      </c>
      <c r="E656" s="11" t="s">
        <v>1599</v>
      </c>
      <c r="F656" s="11" t="s">
        <v>33</v>
      </c>
      <c r="G656" s="10" t="s">
        <v>49</v>
      </c>
      <c r="H656" s="13" t="s">
        <v>50</v>
      </c>
      <c r="I656" s="14">
        <v>8.91</v>
      </c>
      <c r="J656" s="14">
        <v>8.42</v>
      </c>
      <c r="K656" s="14">
        <v>7.73</v>
      </c>
      <c r="L656" s="15">
        <v>60627741.719999999</v>
      </c>
      <c r="M656" s="16">
        <v>7350267.8799999999</v>
      </c>
      <c r="N656" s="10">
        <v>0</v>
      </c>
      <c r="O656" s="10">
        <v>0</v>
      </c>
      <c r="P656" s="10">
        <v>0</v>
      </c>
      <c r="Q656" s="17" t="s">
        <v>30</v>
      </c>
      <c r="R656" s="10">
        <v>0</v>
      </c>
      <c r="S656" s="18">
        <v>12541238.67</v>
      </c>
      <c r="T656" s="19">
        <v>51636008.950000003</v>
      </c>
      <c r="U656" s="20">
        <v>8.9749208700396768</v>
      </c>
      <c r="V656" s="20">
        <v>8.4929555929780225</v>
      </c>
      <c r="W656" s="20">
        <v>7.8023639442332309</v>
      </c>
      <c r="X656" s="21">
        <v>61155544.56000001</v>
      </c>
      <c r="Y656" s="22">
        <v>7878070.7199999988</v>
      </c>
      <c r="Z656" s="23">
        <v>0</v>
      </c>
      <c r="AA656" s="23">
        <v>0</v>
      </c>
      <c r="AB656" s="23">
        <v>0</v>
      </c>
      <c r="AC656" s="24" t="s">
        <v>30</v>
      </c>
      <c r="AD656" s="23">
        <v>0</v>
      </c>
      <c r="AE656" s="25">
        <v>13069041.510000005</v>
      </c>
      <c r="AF656" s="26">
        <v>52163811.789999999</v>
      </c>
      <c r="AG656" s="27">
        <v>527802.83999999985</v>
      </c>
    </row>
    <row r="657" spans="1:33" hidden="1">
      <c r="A657" s="10">
        <v>655</v>
      </c>
      <c r="B657" s="10">
        <v>9</v>
      </c>
      <c r="C657" s="11" t="s">
        <v>1590</v>
      </c>
      <c r="D657" s="12" t="s">
        <v>1600</v>
      </c>
      <c r="E657" s="11" t="s">
        <v>1601</v>
      </c>
      <c r="F657" s="11" t="s">
        <v>93</v>
      </c>
      <c r="G657" s="10" t="s">
        <v>1602</v>
      </c>
      <c r="H657" s="13" t="s">
        <v>598</v>
      </c>
      <c r="I657" s="14">
        <v>2.83</v>
      </c>
      <c r="J657" s="14">
        <v>2.67</v>
      </c>
      <c r="K657" s="14">
        <v>1.62</v>
      </c>
      <c r="L657" s="15">
        <v>138935005.06999999</v>
      </c>
      <c r="M657" s="16">
        <v>23389845.359999999</v>
      </c>
      <c r="N657" s="10">
        <v>0</v>
      </c>
      <c r="O657" s="10">
        <v>0</v>
      </c>
      <c r="P657" s="10">
        <v>0</v>
      </c>
      <c r="Q657" s="17" t="s">
        <v>30</v>
      </c>
      <c r="R657" s="10">
        <v>0</v>
      </c>
      <c r="S657" s="18">
        <v>75802456.700000003</v>
      </c>
      <c r="T657" s="19">
        <v>45728369.869999997</v>
      </c>
      <c r="U657" s="20">
        <v>2.8789245761959541</v>
      </c>
      <c r="V657" s="20">
        <v>2.7117185052775623</v>
      </c>
      <c r="W657" s="20">
        <v>1.6605687178108097</v>
      </c>
      <c r="X657" s="21">
        <v>142333469.97000003</v>
      </c>
      <c r="Y657" s="22">
        <v>26788310.259999931</v>
      </c>
      <c r="Z657" s="23">
        <v>0</v>
      </c>
      <c r="AA657" s="23">
        <v>0</v>
      </c>
      <c r="AB657" s="23">
        <v>0</v>
      </c>
      <c r="AC657" s="24" t="s">
        <v>30</v>
      </c>
      <c r="AD657" s="23">
        <v>0</v>
      </c>
      <c r="AE657" s="25">
        <v>79200921.599999964</v>
      </c>
      <c r="AF657" s="26">
        <v>49126834.770000011</v>
      </c>
      <c r="AG657" s="27">
        <v>3398464.9000000004</v>
      </c>
    </row>
    <row r="658" spans="1:33" hidden="1">
      <c r="A658" s="10">
        <v>656</v>
      </c>
      <c r="B658" s="10">
        <v>9</v>
      </c>
      <c r="C658" s="11" t="s">
        <v>1590</v>
      </c>
      <c r="D658" s="12" t="s">
        <v>1603</v>
      </c>
      <c r="E658" s="11" t="s">
        <v>1604</v>
      </c>
      <c r="F658" s="11" t="s">
        <v>33</v>
      </c>
      <c r="G658" s="10" t="s">
        <v>1047</v>
      </c>
      <c r="H658" s="13" t="s">
        <v>50</v>
      </c>
      <c r="I658" s="14">
        <v>4.33</v>
      </c>
      <c r="J658" s="14">
        <v>3.77</v>
      </c>
      <c r="K658" s="14">
        <v>2.29</v>
      </c>
      <c r="L658" s="15">
        <v>41515434.310000002</v>
      </c>
      <c r="M658" s="16">
        <v>8177.4</v>
      </c>
      <c r="N658" s="10">
        <v>0</v>
      </c>
      <c r="O658" s="10">
        <v>0</v>
      </c>
      <c r="P658" s="10">
        <v>0</v>
      </c>
      <c r="Q658" s="17" t="s">
        <v>30</v>
      </c>
      <c r="R658" s="10">
        <v>0</v>
      </c>
      <c r="S658" s="18">
        <v>5718718.3200000003</v>
      </c>
      <c r="T658" s="19">
        <v>16111012.65</v>
      </c>
      <c r="U658" s="20">
        <v>4.3882528392977385</v>
      </c>
      <c r="V658" s="20">
        <v>3.8257605710967204</v>
      </c>
      <c r="W658" s="20">
        <v>2.3519356692586402</v>
      </c>
      <c r="X658" s="21">
        <v>42270725.349999994</v>
      </c>
      <c r="Y658" s="22">
        <v>763468.43999996781</v>
      </c>
      <c r="Z658" s="23">
        <v>0</v>
      </c>
      <c r="AA658" s="23">
        <v>0</v>
      </c>
      <c r="AB658" s="23">
        <v>0</v>
      </c>
      <c r="AC658" s="24" t="s">
        <v>30</v>
      </c>
      <c r="AD658" s="23">
        <v>0</v>
      </c>
      <c r="AE658" s="25">
        <v>6474009.3600000143</v>
      </c>
      <c r="AF658" s="26">
        <v>16866303.689999998</v>
      </c>
      <c r="AG658" s="27">
        <v>755291.03999999992</v>
      </c>
    </row>
    <row r="659" spans="1:33" hidden="1">
      <c r="A659" s="10">
        <v>657</v>
      </c>
      <c r="B659" s="10">
        <v>9</v>
      </c>
      <c r="C659" s="11" t="s">
        <v>1590</v>
      </c>
      <c r="D659" s="12" t="s">
        <v>1605</v>
      </c>
      <c r="E659" s="11" t="s">
        <v>1606</v>
      </c>
      <c r="F659" s="11" t="s">
        <v>33</v>
      </c>
      <c r="G659" s="10" t="s">
        <v>121</v>
      </c>
      <c r="H659" s="13" t="s">
        <v>46</v>
      </c>
      <c r="I659" s="14">
        <v>2.2000000000000002</v>
      </c>
      <c r="J659" s="14">
        <v>2.0699999999999998</v>
      </c>
      <c r="K659" s="14">
        <v>1.38</v>
      </c>
      <c r="L659" s="15">
        <v>59693540.409999996</v>
      </c>
      <c r="M659" s="16">
        <v>27694353.969999999</v>
      </c>
      <c r="N659" s="10">
        <v>0</v>
      </c>
      <c r="O659" s="10">
        <v>0</v>
      </c>
      <c r="P659" s="10">
        <v>0</v>
      </c>
      <c r="Q659" s="17" t="s">
        <v>30</v>
      </c>
      <c r="R659" s="10">
        <v>0</v>
      </c>
      <c r="S659" s="18">
        <v>38732066.299999997</v>
      </c>
      <c r="T659" s="19">
        <v>18727490.48</v>
      </c>
      <c r="U659" s="20">
        <v>2.2457766045375336</v>
      </c>
      <c r="V659" s="20">
        <v>2.1174839329912079</v>
      </c>
      <c r="W659" s="20">
        <v>1.4205829652180739</v>
      </c>
      <c r="X659" s="21">
        <v>61845540.43</v>
      </c>
      <c r="Y659" s="22">
        <v>29846353.990000039</v>
      </c>
      <c r="Z659" s="23">
        <v>0</v>
      </c>
      <c r="AA659" s="23">
        <v>0</v>
      </c>
      <c r="AB659" s="23">
        <v>0</v>
      </c>
      <c r="AC659" s="24" t="s">
        <v>30</v>
      </c>
      <c r="AD659" s="23">
        <v>0</v>
      </c>
      <c r="AE659" s="25">
        <v>40884066.320000023</v>
      </c>
      <c r="AF659" s="26">
        <v>20879490.499999993</v>
      </c>
      <c r="AG659" s="27">
        <v>2152000.0199999996</v>
      </c>
    </row>
    <row r="660" spans="1:33" hidden="1">
      <c r="A660" s="10">
        <v>658</v>
      </c>
      <c r="B660" s="10">
        <v>9</v>
      </c>
      <c r="C660" s="11" t="s">
        <v>1590</v>
      </c>
      <c r="D660" s="12" t="s">
        <v>1607</v>
      </c>
      <c r="E660" s="11" t="s">
        <v>1608</v>
      </c>
      <c r="F660" s="11" t="s">
        <v>33</v>
      </c>
      <c r="G660" s="10" t="s">
        <v>126</v>
      </c>
      <c r="H660" s="13" t="s">
        <v>42</v>
      </c>
      <c r="I660" s="14">
        <v>3.61</v>
      </c>
      <c r="J660" s="14">
        <v>3.24</v>
      </c>
      <c r="K660" s="14">
        <v>2.88</v>
      </c>
      <c r="L660" s="15">
        <v>21785070.649999999</v>
      </c>
      <c r="M660" s="16">
        <v>5705795.6299999999</v>
      </c>
      <c r="N660" s="10">
        <v>0</v>
      </c>
      <c r="O660" s="10">
        <v>0</v>
      </c>
      <c r="P660" s="10">
        <v>0</v>
      </c>
      <c r="Q660" s="17" t="s">
        <v>30</v>
      </c>
      <c r="R660" s="10">
        <v>0</v>
      </c>
      <c r="S660" s="18">
        <v>10161784.949999999</v>
      </c>
      <c r="T660" s="19">
        <v>15716335.710000001</v>
      </c>
      <c r="U660" s="20">
        <v>3.6573924637633919</v>
      </c>
      <c r="V660" s="20">
        <v>3.2873062314472432</v>
      </c>
      <c r="W660" s="20">
        <v>2.9302812411125596</v>
      </c>
      <c r="X660" s="21">
        <v>22179564.82</v>
      </c>
      <c r="Y660" s="22">
        <v>6100289.799999997</v>
      </c>
      <c r="Z660" s="23">
        <v>0</v>
      </c>
      <c r="AA660" s="23">
        <v>0</v>
      </c>
      <c r="AB660" s="23">
        <v>0</v>
      </c>
      <c r="AC660" s="24" t="s">
        <v>30</v>
      </c>
      <c r="AD660" s="23">
        <v>0</v>
      </c>
      <c r="AE660" s="25">
        <v>10556279.120000005</v>
      </c>
      <c r="AF660" s="26">
        <v>16110829.880000001</v>
      </c>
      <c r="AG660" s="27">
        <v>394494.17000000004</v>
      </c>
    </row>
    <row r="661" spans="1:33" hidden="1">
      <c r="A661" s="10">
        <v>659</v>
      </c>
      <c r="B661" s="10">
        <v>9</v>
      </c>
      <c r="C661" s="11" t="s">
        <v>1590</v>
      </c>
      <c r="D661" s="12" t="s">
        <v>1609</v>
      </c>
      <c r="E661" s="11" t="s">
        <v>1610</v>
      </c>
      <c r="F661" s="11" t="s">
        <v>33</v>
      </c>
      <c r="G661" s="10" t="s">
        <v>241</v>
      </c>
      <c r="H661" s="13" t="s">
        <v>46</v>
      </c>
      <c r="I661" s="14">
        <v>1.78</v>
      </c>
      <c r="J661" s="14">
        <v>1.48</v>
      </c>
      <c r="K661" s="14">
        <v>1.24</v>
      </c>
      <c r="L661" s="15">
        <v>60144540.689999998</v>
      </c>
      <c r="M661" s="16">
        <v>19175511.670000002</v>
      </c>
      <c r="N661" s="10">
        <v>0</v>
      </c>
      <c r="O661" s="10">
        <v>0</v>
      </c>
      <c r="P661" s="10">
        <v>0</v>
      </c>
      <c r="Q661" s="17" t="s">
        <v>30</v>
      </c>
      <c r="R661" s="10">
        <v>0</v>
      </c>
      <c r="S661" s="18">
        <v>40612782.350000001</v>
      </c>
      <c r="T661" s="19">
        <v>18426104.23</v>
      </c>
      <c r="U661" s="20">
        <v>1.8426486618864522</v>
      </c>
      <c r="V661" s="20">
        <v>1.5427866268529689</v>
      </c>
      <c r="W661" s="20">
        <v>1.2995957409021348</v>
      </c>
      <c r="X661" s="21">
        <v>64733994.24000001</v>
      </c>
      <c r="Y661" s="22">
        <v>23764965.220000029</v>
      </c>
      <c r="Z661" s="23">
        <v>0</v>
      </c>
      <c r="AA661" s="23">
        <v>0</v>
      </c>
      <c r="AB661" s="23">
        <v>0</v>
      </c>
      <c r="AC661" s="24" t="s">
        <v>30</v>
      </c>
      <c r="AD661" s="23">
        <v>0</v>
      </c>
      <c r="AE661" s="25">
        <v>45202235.900000036</v>
      </c>
      <c r="AF661" s="26">
        <v>23015557.780000001</v>
      </c>
      <c r="AG661" s="27">
        <v>4589453.5500000007</v>
      </c>
    </row>
    <row r="662" spans="1:33" hidden="1">
      <c r="A662" s="10">
        <v>660</v>
      </c>
      <c r="B662" s="10">
        <v>9</v>
      </c>
      <c r="C662" s="11" t="s">
        <v>1590</v>
      </c>
      <c r="D662" s="12" t="s">
        <v>1611</v>
      </c>
      <c r="E662" s="11" t="s">
        <v>1612</v>
      </c>
      <c r="F662" s="11" t="s">
        <v>33</v>
      </c>
      <c r="G662" s="10" t="s">
        <v>1613</v>
      </c>
      <c r="H662" s="13" t="s">
        <v>46</v>
      </c>
      <c r="I662" s="14">
        <v>1.89</v>
      </c>
      <c r="J662" s="14">
        <v>1.55</v>
      </c>
      <c r="K662" s="14">
        <v>1.19</v>
      </c>
      <c r="L662" s="15">
        <v>41350554.030000001</v>
      </c>
      <c r="M662" s="16">
        <v>3896610.67</v>
      </c>
      <c r="N662" s="10">
        <v>0</v>
      </c>
      <c r="O662" s="10">
        <v>0</v>
      </c>
      <c r="P662" s="10">
        <v>0</v>
      </c>
      <c r="Q662" s="17" t="s">
        <v>30</v>
      </c>
      <c r="R662" s="10">
        <v>0</v>
      </c>
      <c r="S662" s="18">
        <v>37166215.109999999</v>
      </c>
      <c r="T662" s="19">
        <v>8878325.8599999994</v>
      </c>
      <c r="U662" s="20">
        <v>1.9446371687095252</v>
      </c>
      <c r="V662" s="20">
        <v>1.6068557798217749</v>
      </c>
      <c r="W662" s="20">
        <v>1.2483722736977341</v>
      </c>
      <c r="X662" s="21">
        <v>44055752.200000003</v>
      </c>
      <c r="Y662" s="22">
        <v>6601808.8400000334</v>
      </c>
      <c r="Z662" s="23">
        <v>0</v>
      </c>
      <c r="AA662" s="23">
        <v>0</v>
      </c>
      <c r="AB662" s="23">
        <v>0</v>
      </c>
      <c r="AC662" s="24" t="s">
        <v>30</v>
      </c>
      <c r="AD662" s="23">
        <v>0</v>
      </c>
      <c r="AE662" s="25">
        <v>39871413.280000031</v>
      </c>
      <c r="AF662" s="26">
        <v>11583524.030000001</v>
      </c>
      <c r="AG662" s="27">
        <v>2705198.1699999995</v>
      </c>
    </row>
    <row r="663" spans="1:33" hidden="1">
      <c r="A663" s="10">
        <v>661</v>
      </c>
      <c r="B663" s="10">
        <v>9</v>
      </c>
      <c r="C663" s="11" t="s">
        <v>1590</v>
      </c>
      <c r="D663" s="12" t="s">
        <v>1614</v>
      </c>
      <c r="E663" s="11" t="s">
        <v>1615</v>
      </c>
      <c r="F663" s="11" t="s">
        <v>33</v>
      </c>
      <c r="G663" s="10" t="s">
        <v>248</v>
      </c>
      <c r="H663" s="13" t="s">
        <v>50</v>
      </c>
      <c r="I663" s="14">
        <v>3.74</v>
      </c>
      <c r="J663" s="14">
        <v>3.45</v>
      </c>
      <c r="K663" s="14">
        <v>2.81</v>
      </c>
      <c r="L663" s="15">
        <v>51510675.619999997</v>
      </c>
      <c r="M663" s="16">
        <v>3599457.9</v>
      </c>
      <c r="N663" s="10">
        <v>0</v>
      </c>
      <c r="O663" s="10">
        <v>0</v>
      </c>
      <c r="P663" s="10">
        <v>0</v>
      </c>
      <c r="Q663" s="17" t="s">
        <v>30</v>
      </c>
      <c r="R663" s="10">
        <v>0</v>
      </c>
      <c r="S663" s="18">
        <v>13360291.970000001</v>
      </c>
      <c r="T663" s="19">
        <v>34053540.75</v>
      </c>
      <c r="U663" s="20">
        <v>3.8256415319803141</v>
      </c>
      <c r="V663" s="20">
        <v>3.544580232271362</v>
      </c>
      <c r="W663" s="20">
        <v>2.8986437081579339</v>
      </c>
      <c r="X663" s="21">
        <v>53212212.640000001</v>
      </c>
      <c r="Y663" s="22">
        <v>5300994.9200000167</v>
      </c>
      <c r="Z663" s="23">
        <v>0</v>
      </c>
      <c r="AA663" s="23">
        <v>0</v>
      </c>
      <c r="AB663" s="23">
        <v>0</v>
      </c>
      <c r="AC663" s="24" t="s">
        <v>30</v>
      </c>
      <c r="AD663" s="23">
        <v>0</v>
      </c>
      <c r="AE663" s="25">
        <v>15061828.99000001</v>
      </c>
      <c r="AF663" s="26">
        <v>35755077.769999996</v>
      </c>
      <c r="AG663" s="27">
        <v>1701537.0200000003</v>
      </c>
    </row>
    <row r="664" spans="1:33" hidden="1">
      <c r="A664" s="10">
        <v>662</v>
      </c>
      <c r="B664" s="10">
        <v>9</v>
      </c>
      <c r="C664" s="11" t="s">
        <v>1590</v>
      </c>
      <c r="D664" s="12" t="s">
        <v>1616</v>
      </c>
      <c r="E664" s="11" t="s">
        <v>1617</v>
      </c>
      <c r="F664" s="11" t="s">
        <v>33</v>
      </c>
      <c r="G664" s="10" t="s">
        <v>64</v>
      </c>
      <c r="H664" s="13" t="s">
        <v>50</v>
      </c>
      <c r="I664" s="14">
        <v>2.29</v>
      </c>
      <c r="J664" s="14">
        <v>2.1</v>
      </c>
      <c r="K664" s="14">
        <v>1.71</v>
      </c>
      <c r="L664" s="15">
        <v>18139036.5</v>
      </c>
      <c r="M664" s="16">
        <v>7416739.9100000001</v>
      </c>
      <c r="N664" s="10">
        <v>0</v>
      </c>
      <c r="O664" s="10">
        <v>0</v>
      </c>
      <c r="P664" s="10">
        <v>0</v>
      </c>
      <c r="Q664" s="17" t="s">
        <v>30</v>
      </c>
      <c r="R664" s="10">
        <v>0</v>
      </c>
      <c r="S664" s="18">
        <v>9896896.1099999994</v>
      </c>
      <c r="T664" s="19">
        <v>9892592.3499999996</v>
      </c>
      <c r="U664" s="20">
        <v>2.3336230685927704</v>
      </c>
      <c r="V664" s="20">
        <v>2.1416799245253904</v>
      </c>
      <c r="W664" s="20">
        <v>1.7457647097168842</v>
      </c>
      <c r="X664" s="21">
        <v>18707989.75</v>
      </c>
      <c r="Y664" s="22">
        <v>7985693.1599999964</v>
      </c>
      <c r="Z664" s="23">
        <v>0</v>
      </c>
      <c r="AA664" s="23">
        <v>0</v>
      </c>
      <c r="AB664" s="23">
        <v>0</v>
      </c>
      <c r="AC664" s="24" t="s">
        <v>30</v>
      </c>
      <c r="AD664" s="23">
        <v>0</v>
      </c>
      <c r="AE664" s="25">
        <v>10465849.359999999</v>
      </c>
      <c r="AF664" s="26">
        <v>10461545.600000001</v>
      </c>
      <c r="AG664" s="27">
        <v>568953.25</v>
      </c>
    </row>
    <row r="665" spans="1:33" hidden="1">
      <c r="A665" s="10">
        <v>663</v>
      </c>
      <c r="B665" s="10">
        <v>9</v>
      </c>
      <c r="C665" s="11" t="s">
        <v>1590</v>
      </c>
      <c r="D665" s="12" t="s">
        <v>1618</v>
      </c>
      <c r="E665" s="11" t="s">
        <v>1619</v>
      </c>
      <c r="F665" s="11" t="s">
        <v>33</v>
      </c>
      <c r="G665" s="10" t="s">
        <v>167</v>
      </c>
      <c r="H665" s="13" t="s">
        <v>50</v>
      </c>
      <c r="I665" s="14">
        <v>2.97</v>
      </c>
      <c r="J665" s="14">
        <v>2.76</v>
      </c>
      <c r="K665" s="14">
        <v>2.57</v>
      </c>
      <c r="L665" s="15">
        <v>30317724.760000002</v>
      </c>
      <c r="M665" s="16">
        <v>3372245.8</v>
      </c>
      <c r="N665" s="10">
        <v>0</v>
      </c>
      <c r="O665" s="10">
        <v>0</v>
      </c>
      <c r="P665" s="10">
        <v>0</v>
      </c>
      <c r="Q665" s="17" t="s">
        <v>30</v>
      </c>
      <c r="R665" s="10">
        <v>0</v>
      </c>
      <c r="S665" s="18">
        <v>6166458.1600000001</v>
      </c>
      <c r="T665" s="19">
        <v>24194265.02</v>
      </c>
      <c r="U665" s="20">
        <v>2.9993666138309076</v>
      </c>
      <c r="V665" s="20">
        <v>2.7877971857054775</v>
      </c>
      <c r="W665" s="20">
        <v>2.6012856568482667</v>
      </c>
      <c r="X665" s="21">
        <v>30755153.570000004</v>
      </c>
      <c r="Y665" s="22">
        <v>3809674.6099999994</v>
      </c>
      <c r="Z665" s="23">
        <v>0</v>
      </c>
      <c r="AA665" s="23">
        <v>0</v>
      </c>
      <c r="AB665" s="23">
        <v>0</v>
      </c>
      <c r="AC665" s="24" t="s">
        <v>30</v>
      </c>
      <c r="AD665" s="23">
        <v>0</v>
      </c>
      <c r="AE665" s="25">
        <v>6603886.9699999988</v>
      </c>
      <c r="AF665" s="26">
        <v>24631693.830000002</v>
      </c>
      <c r="AG665" s="27">
        <v>437428.81000000011</v>
      </c>
    </row>
    <row r="666" spans="1:33" hidden="1">
      <c r="A666" s="10">
        <v>664</v>
      </c>
      <c r="B666" s="10">
        <v>9</v>
      </c>
      <c r="C666" s="11" t="s">
        <v>1590</v>
      </c>
      <c r="D666" s="12" t="s">
        <v>1620</v>
      </c>
      <c r="E666" s="11" t="s">
        <v>1621</v>
      </c>
      <c r="F666" s="11" t="s">
        <v>33</v>
      </c>
      <c r="G666" s="10" t="s">
        <v>460</v>
      </c>
      <c r="H666" s="13" t="s">
        <v>42</v>
      </c>
      <c r="I666" s="14">
        <v>3.29</v>
      </c>
      <c r="J666" s="14">
        <v>2.92</v>
      </c>
      <c r="K666" s="14">
        <v>2.37</v>
      </c>
      <c r="L666" s="15">
        <v>16628948.220000001</v>
      </c>
      <c r="M666" s="16">
        <v>12489715.880000001</v>
      </c>
      <c r="N666" s="10">
        <v>0</v>
      </c>
      <c r="O666" s="10">
        <v>0</v>
      </c>
      <c r="P666" s="10">
        <v>0</v>
      </c>
      <c r="Q666" s="17" t="s">
        <v>30</v>
      </c>
      <c r="R666" s="10">
        <v>0</v>
      </c>
      <c r="S666" s="18">
        <v>21373784.75</v>
      </c>
      <c r="T666" s="19">
        <v>9917424</v>
      </c>
      <c r="U666" s="20">
        <v>3.3516189898705875</v>
      </c>
      <c r="V666" s="20">
        <v>2.9817018695730151</v>
      </c>
      <c r="W666" s="20">
        <v>2.4274342712843286</v>
      </c>
      <c r="X666" s="21">
        <v>17077698.309999999</v>
      </c>
      <c r="Y666" s="22">
        <v>12938465.969999999</v>
      </c>
      <c r="Z666" s="23">
        <v>0</v>
      </c>
      <c r="AA666" s="23">
        <v>0</v>
      </c>
      <c r="AB666" s="23">
        <v>0</v>
      </c>
      <c r="AC666" s="24" t="s">
        <v>30</v>
      </c>
      <c r="AD666" s="23">
        <v>0</v>
      </c>
      <c r="AE666" s="25">
        <v>21822534.840000004</v>
      </c>
      <c r="AF666" s="26">
        <v>10366174.09</v>
      </c>
      <c r="AG666" s="27">
        <v>448750.09</v>
      </c>
    </row>
    <row r="667" spans="1:33" hidden="1">
      <c r="A667" s="10">
        <v>665</v>
      </c>
      <c r="B667" s="10">
        <v>9</v>
      </c>
      <c r="C667" s="11" t="s">
        <v>1590</v>
      </c>
      <c r="D667" s="12" t="s">
        <v>1622</v>
      </c>
      <c r="E667" s="11" t="s">
        <v>1623</v>
      </c>
      <c r="F667" s="11" t="s">
        <v>33</v>
      </c>
      <c r="G667" s="10" t="s">
        <v>372</v>
      </c>
      <c r="H667" s="13" t="s">
        <v>451</v>
      </c>
      <c r="I667" s="14">
        <v>10.45</v>
      </c>
      <c r="J667" s="14">
        <v>9.7100000000000009</v>
      </c>
      <c r="K667" s="14">
        <v>9.44</v>
      </c>
      <c r="L667" s="15">
        <v>69974721.510000005</v>
      </c>
      <c r="M667" s="16">
        <v>7308784.8799999999</v>
      </c>
      <c r="N667" s="10">
        <v>0</v>
      </c>
      <c r="O667" s="10">
        <v>0</v>
      </c>
      <c r="P667" s="10">
        <v>0</v>
      </c>
      <c r="Q667" s="17" t="s">
        <v>30</v>
      </c>
      <c r="R667" s="10">
        <v>0</v>
      </c>
      <c r="S667" s="18">
        <v>12222438.15</v>
      </c>
      <c r="T667" s="19">
        <v>62508814.869999997</v>
      </c>
      <c r="U667" s="20">
        <v>10.486583430087526</v>
      </c>
      <c r="V667" s="20">
        <v>9.7412722452689184</v>
      </c>
      <c r="W667" s="20">
        <v>9.4780043649513406</v>
      </c>
      <c r="X667" s="21">
        <v>70223494.290000007</v>
      </c>
      <c r="Y667" s="22">
        <v>7557557.6600000039</v>
      </c>
      <c r="Z667" s="23">
        <v>0</v>
      </c>
      <c r="AA667" s="23">
        <v>0</v>
      </c>
      <c r="AB667" s="23">
        <v>0</v>
      </c>
      <c r="AC667" s="24" t="s">
        <v>30</v>
      </c>
      <c r="AD667" s="23">
        <v>0</v>
      </c>
      <c r="AE667" s="25">
        <v>12471210.930000007</v>
      </c>
      <c r="AF667" s="26">
        <v>62757587.649999999</v>
      </c>
      <c r="AG667" s="27">
        <v>248772.78000000003</v>
      </c>
    </row>
    <row r="668" spans="1:33" hidden="1">
      <c r="A668" s="10">
        <v>666</v>
      </c>
      <c r="B668" s="10">
        <v>9</v>
      </c>
      <c r="C668" s="11" t="s">
        <v>1590</v>
      </c>
      <c r="D668" s="12" t="s">
        <v>1624</v>
      </c>
      <c r="E668" s="11" t="s">
        <v>1625</v>
      </c>
      <c r="F668" s="11" t="s">
        <v>33</v>
      </c>
      <c r="G668" s="10" t="s">
        <v>41</v>
      </c>
      <c r="H668" s="13" t="s">
        <v>327</v>
      </c>
      <c r="I668" s="14">
        <v>5.16</v>
      </c>
      <c r="J668" s="14">
        <v>4.99</v>
      </c>
      <c r="K668" s="14">
        <v>4.53</v>
      </c>
      <c r="L668" s="15">
        <v>70389330.340000004</v>
      </c>
      <c r="M668" s="16">
        <v>19674769.420000002</v>
      </c>
      <c r="N668" s="10">
        <v>0</v>
      </c>
      <c r="O668" s="10">
        <v>0</v>
      </c>
      <c r="P668" s="10">
        <v>0</v>
      </c>
      <c r="Q668" s="17" t="s">
        <v>30</v>
      </c>
      <c r="R668" s="10">
        <v>0</v>
      </c>
      <c r="S668" s="18">
        <v>21605647.109999999</v>
      </c>
      <c r="T668" s="19">
        <v>59714693.25</v>
      </c>
      <c r="U668" s="20">
        <v>5.1869289755542782</v>
      </c>
      <c r="V668" s="20">
        <v>5.0233958249305699</v>
      </c>
      <c r="W668" s="20">
        <v>4.556664751041108</v>
      </c>
      <c r="X668" s="21">
        <v>70913032.340000004</v>
      </c>
      <c r="Y668" s="22">
        <v>20198471.420000002</v>
      </c>
      <c r="Z668" s="23">
        <v>0</v>
      </c>
      <c r="AA668" s="23">
        <v>0</v>
      </c>
      <c r="AB668" s="23">
        <v>0</v>
      </c>
      <c r="AC668" s="24" t="s">
        <v>30</v>
      </c>
      <c r="AD668" s="23">
        <v>0</v>
      </c>
      <c r="AE668" s="25">
        <v>22129349.109999999</v>
      </c>
      <c r="AF668" s="26">
        <v>60238395.25</v>
      </c>
      <c r="AG668" s="27">
        <v>523701.99999999994</v>
      </c>
    </row>
    <row r="669" spans="1:33" hidden="1">
      <c r="A669" s="10">
        <v>667</v>
      </c>
      <c r="B669" s="10">
        <v>9</v>
      </c>
      <c r="C669" s="11" t="s">
        <v>1590</v>
      </c>
      <c r="D669" s="12" t="s">
        <v>1626</v>
      </c>
      <c r="E669" s="11" t="s">
        <v>1627</v>
      </c>
      <c r="F669" s="11" t="s">
        <v>33</v>
      </c>
      <c r="G669" s="10" t="s">
        <v>155</v>
      </c>
      <c r="H669" s="13" t="s">
        <v>451</v>
      </c>
      <c r="I669" s="14">
        <v>4.4000000000000004</v>
      </c>
      <c r="J669" s="14">
        <v>4.08</v>
      </c>
      <c r="K669" s="14">
        <v>3.53</v>
      </c>
      <c r="L669" s="15">
        <v>23852478.75</v>
      </c>
      <c r="M669" s="16">
        <v>15071287.439999999</v>
      </c>
      <c r="N669" s="10">
        <v>0</v>
      </c>
      <c r="O669" s="10">
        <v>0</v>
      </c>
      <c r="P669" s="10">
        <v>0</v>
      </c>
      <c r="Q669" s="17" t="s">
        <v>30</v>
      </c>
      <c r="R669" s="10">
        <v>0</v>
      </c>
      <c r="S669" s="18">
        <v>20109662.600000001</v>
      </c>
      <c r="T669" s="19">
        <v>17773522.629999999</v>
      </c>
      <c r="U669" s="20">
        <v>4.449894560552635</v>
      </c>
      <c r="V669" s="20">
        <v>4.1326494956662962</v>
      </c>
      <c r="W669" s="20">
        <v>3.5838060763536865</v>
      </c>
      <c r="X669" s="21">
        <v>24214336.112</v>
      </c>
      <c r="Y669" s="22">
        <v>15433144.802000009</v>
      </c>
      <c r="Z669" s="23">
        <v>0</v>
      </c>
      <c r="AA669" s="23">
        <v>0</v>
      </c>
      <c r="AB669" s="23">
        <v>0</v>
      </c>
      <c r="AC669" s="24" t="s">
        <v>30</v>
      </c>
      <c r="AD669" s="23">
        <v>0</v>
      </c>
      <c r="AE669" s="25">
        <v>20471519.961999997</v>
      </c>
      <c r="AF669" s="26">
        <v>18135379.989999998</v>
      </c>
      <c r="AG669" s="27">
        <v>361857.36</v>
      </c>
    </row>
    <row r="670" spans="1:33" hidden="1">
      <c r="A670" s="10">
        <v>668</v>
      </c>
      <c r="B670" s="10">
        <v>10</v>
      </c>
      <c r="C670" s="11" t="s">
        <v>1628</v>
      </c>
      <c r="D670" s="12" t="s">
        <v>1629</v>
      </c>
      <c r="E670" s="11" t="s">
        <v>1630</v>
      </c>
      <c r="F670" s="11" t="s">
        <v>93</v>
      </c>
      <c r="G670" s="10" t="s">
        <v>1631</v>
      </c>
      <c r="H670" s="13" t="s">
        <v>199</v>
      </c>
      <c r="I670" s="14">
        <v>2.09</v>
      </c>
      <c r="J670" s="14">
        <v>1.77</v>
      </c>
      <c r="K670" s="14">
        <v>1.33</v>
      </c>
      <c r="L670" s="15">
        <v>143937689.12</v>
      </c>
      <c r="M670" s="16">
        <v>80730857.109999999</v>
      </c>
      <c r="N670" s="10">
        <v>0</v>
      </c>
      <c r="O670" s="10">
        <v>0</v>
      </c>
      <c r="P670" s="10">
        <v>0</v>
      </c>
      <c r="Q670" s="17" t="s">
        <v>30</v>
      </c>
      <c r="R670" s="10">
        <v>0</v>
      </c>
      <c r="S670" s="18">
        <v>-13791919.68</v>
      </c>
      <c r="T670" s="19">
        <v>43111163.869999997</v>
      </c>
      <c r="U670" s="20">
        <v>2.1692838550631208</v>
      </c>
      <c r="V670" s="20">
        <v>1.8571147852938394</v>
      </c>
      <c r="W670" s="20">
        <v>1.4083987930320014</v>
      </c>
      <c r="X670" s="21">
        <v>154944332.62000003</v>
      </c>
      <c r="Y670" s="22">
        <v>91737500.610000014</v>
      </c>
      <c r="Z670" s="23">
        <v>0</v>
      </c>
      <c r="AA670" s="23">
        <v>0</v>
      </c>
      <c r="AB670" s="23">
        <v>0</v>
      </c>
      <c r="AC670" s="24" t="s">
        <v>30</v>
      </c>
      <c r="AD670" s="23">
        <v>0</v>
      </c>
      <c r="AE670" s="25">
        <v>-2785276.1799999475</v>
      </c>
      <c r="AF670" s="26">
        <v>54117807.370000005</v>
      </c>
      <c r="AG670" s="27">
        <v>11006643.500000002</v>
      </c>
    </row>
    <row r="671" spans="1:33" hidden="1">
      <c r="A671" s="10">
        <v>669</v>
      </c>
      <c r="B671" s="10">
        <v>10</v>
      </c>
      <c r="C671" s="11" t="s">
        <v>1628</v>
      </c>
      <c r="D671" s="12" t="s">
        <v>1632</v>
      </c>
      <c r="E671" s="11" t="s">
        <v>1633</v>
      </c>
      <c r="F671" s="11" t="s">
        <v>33</v>
      </c>
      <c r="G671" s="10" t="s">
        <v>41</v>
      </c>
      <c r="H671" s="13" t="s">
        <v>50</v>
      </c>
      <c r="I671" s="14">
        <v>1.67</v>
      </c>
      <c r="J671" s="14">
        <v>1.33</v>
      </c>
      <c r="K671" s="14">
        <v>0.95</v>
      </c>
      <c r="L671" s="15">
        <v>8142285.5899999999</v>
      </c>
      <c r="M671" s="16">
        <v>1677610.65</v>
      </c>
      <c r="N671" s="10">
        <v>0</v>
      </c>
      <c r="O671" s="10">
        <v>0</v>
      </c>
      <c r="P671" s="10">
        <v>0</v>
      </c>
      <c r="Q671" s="17" t="s">
        <v>30</v>
      </c>
      <c r="R671" s="10">
        <v>0</v>
      </c>
      <c r="S671" s="18">
        <v>-2094748.62</v>
      </c>
      <c r="T671" s="19">
        <v>-592118.76</v>
      </c>
      <c r="U671" s="20">
        <v>1.7134831237506107</v>
      </c>
      <c r="V671" s="20">
        <v>1.3752383084239914</v>
      </c>
      <c r="W671" s="20">
        <v>0.99527838010750536</v>
      </c>
      <c r="X671" s="21">
        <v>8676982.6499999966</v>
      </c>
      <c r="Y671" s="22">
        <v>2212307.7100000083</v>
      </c>
      <c r="Z671" s="23">
        <v>0</v>
      </c>
      <c r="AA671" s="23">
        <v>0</v>
      </c>
      <c r="AB671" s="23">
        <v>0</v>
      </c>
      <c r="AC671" s="24" t="s">
        <v>30</v>
      </c>
      <c r="AD671" s="23">
        <v>0</v>
      </c>
      <c r="AE671" s="25">
        <v>-1560051.5600000024</v>
      </c>
      <c r="AF671" s="26">
        <v>-57421.700000001118</v>
      </c>
      <c r="AG671" s="27">
        <v>534697.05999999994</v>
      </c>
    </row>
    <row r="672" spans="1:33" hidden="1">
      <c r="A672" s="10">
        <v>670</v>
      </c>
      <c r="B672" s="10">
        <v>10</v>
      </c>
      <c r="C672" s="11" t="s">
        <v>1628</v>
      </c>
      <c r="D672" s="12" t="s">
        <v>1634</v>
      </c>
      <c r="E672" s="11" t="s">
        <v>1635</v>
      </c>
      <c r="F672" s="11" t="s">
        <v>33</v>
      </c>
      <c r="G672" s="10" t="s">
        <v>41</v>
      </c>
      <c r="H672" s="13" t="s">
        <v>50</v>
      </c>
      <c r="I672" s="14">
        <v>3.72</v>
      </c>
      <c r="J672" s="14">
        <v>3.45</v>
      </c>
      <c r="K672" s="14">
        <v>2.66</v>
      </c>
      <c r="L672" s="15">
        <v>22766437.489999998</v>
      </c>
      <c r="M672" s="16">
        <v>4343522.8899999997</v>
      </c>
      <c r="N672" s="10">
        <v>0</v>
      </c>
      <c r="O672" s="10">
        <v>0</v>
      </c>
      <c r="P672" s="10">
        <v>0</v>
      </c>
      <c r="Q672" s="17" t="s">
        <v>30</v>
      </c>
      <c r="R672" s="10">
        <v>0</v>
      </c>
      <c r="S672" s="18">
        <v>6447803.0300000003</v>
      </c>
      <c r="T672" s="19">
        <v>14472711.289999999</v>
      </c>
      <c r="U672" s="20">
        <v>3.7717787457372114</v>
      </c>
      <c r="V672" s="20">
        <v>3.5052129556785663</v>
      </c>
      <c r="W672" s="20">
        <v>2.7175733805566731</v>
      </c>
      <c r="X672" s="21">
        <v>23232507.370000001</v>
      </c>
      <c r="Y672" s="22">
        <v>4809592.7699999958</v>
      </c>
      <c r="Z672" s="23">
        <v>0</v>
      </c>
      <c r="AA672" s="23">
        <v>0</v>
      </c>
      <c r="AB672" s="23">
        <v>0</v>
      </c>
      <c r="AC672" s="24" t="s">
        <v>30</v>
      </c>
      <c r="AD672" s="23">
        <v>0</v>
      </c>
      <c r="AE672" s="25">
        <v>6913872.9099999815</v>
      </c>
      <c r="AF672" s="26">
        <v>14938781.169999998</v>
      </c>
      <c r="AG672" s="27">
        <v>466069.88</v>
      </c>
    </row>
    <row r="673" spans="1:33" hidden="1">
      <c r="A673" s="10">
        <v>671</v>
      </c>
      <c r="B673" s="10">
        <v>10</v>
      </c>
      <c r="C673" s="11" t="s">
        <v>1628</v>
      </c>
      <c r="D673" s="12" t="s">
        <v>1636</v>
      </c>
      <c r="E673" s="11" t="s">
        <v>1637</v>
      </c>
      <c r="F673" s="11" t="s">
        <v>33</v>
      </c>
      <c r="G673" s="10" t="s">
        <v>41</v>
      </c>
      <c r="H673" s="13" t="s">
        <v>50</v>
      </c>
      <c r="I673" s="14">
        <v>1.5</v>
      </c>
      <c r="J673" s="14">
        <v>1.34</v>
      </c>
      <c r="K673" s="14">
        <v>1.01</v>
      </c>
      <c r="L673" s="15">
        <v>4372566.25</v>
      </c>
      <c r="M673" s="16">
        <v>8285457.5300000003</v>
      </c>
      <c r="N673" s="10">
        <v>0</v>
      </c>
      <c r="O673" s="10">
        <v>0</v>
      </c>
      <c r="P673" s="10">
        <v>0</v>
      </c>
      <c r="Q673" s="17" t="s">
        <v>30</v>
      </c>
      <c r="R673" s="10">
        <v>0</v>
      </c>
      <c r="S673" s="18">
        <v>12731382.960000001</v>
      </c>
      <c r="T673" s="19">
        <v>94877.5</v>
      </c>
      <c r="U673" s="20">
        <v>1.5723831084863655</v>
      </c>
      <c r="V673" s="20">
        <v>1.4173462024599064</v>
      </c>
      <c r="W673" s="20">
        <v>1.0855026617282364</v>
      </c>
      <c r="X673" s="21">
        <v>5028907.6099999994</v>
      </c>
      <c r="Y673" s="22">
        <v>8941798.8900000006</v>
      </c>
      <c r="Z673" s="23">
        <v>0</v>
      </c>
      <c r="AA673" s="23">
        <v>0</v>
      </c>
      <c r="AB673" s="23">
        <v>0</v>
      </c>
      <c r="AC673" s="24" t="s">
        <v>30</v>
      </c>
      <c r="AD673" s="23">
        <v>0</v>
      </c>
      <c r="AE673" s="25">
        <v>13387724.319999993</v>
      </c>
      <c r="AF673" s="26">
        <v>751218.8599999994</v>
      </c>
      <c r="AG673" s="27">
        <v>656341.36</v>
      </c>
    </row>
    <row r="674" spans="1:33" hidden="1">
      <c r="A674" s="10">
        <v>672</v>
      </c>
      <c r="B674" s="10">
        <v>10</v>
      </c>
      <c r="C674" s="11" t="s">
        <v>1628</v>
      </c>
      <c r="D674" s="12" t="s">
        <v>1638</v>
      </c>
      <c r="E674" s="11" t="s">
        <v>1639</v>
      </c>
      <c r="F674" s="11" t="s">
        <v>33</v>
      </c>
      <c r="G674" s="10" t="s">
        <v>41</v>
      </c>
      <c r="H674" s="13" t="s">
        <v>50</v>
      </c>
      <c r="I674" s="14">
        <v>1.86</v>
      </c>
      <c r="J674" s="14">
        <v>1.7</v>
      </c>
      <c r="K674" s="14">
        <v>0.97</v>
      </c>
      <c r="L674" s="15">
        <v>14318662.93</v>
      </c>
      <c r="M674" s="16">
        <v>4098786.17</v>
      </c>
      <c r="N674" s="10">
        <v>0</v>
      </c>
      <c r="O674" s="10">
        <v>0</v>
      </c>
      <c r="P674" s="10">
        <v>0</v>
      </c>
      <c r="Q674" s="17" t="s">
        <v>30</v>
      </c>
      <c r="R674" s="10">
        <v>0</v>
      </c>
      <c r="S674" s="18">
        <v>9855395.8100000005</v>
      </c>
      <c r="T674" s="19">
        <v>-1174968.7</v>
      </c>
      <c r="U674" s="20">
        <v>1.9078757222283469</v>
      </c>
      <c r="V674" s="20">
        <v>1.7397436488727998</v>
      </c>
      <c r="W674" s="20">
        <v>1.0089683446093758</v>
      </c>
      <c r="X674" s="21">
        <v>15035205.819999998</v>
      </c>
      <c r="Y674" s="22">
        <v>4815329.0600000024</v>
      </c>
      <c r="Z674" s="23">
        <v>0</v>
      </c>
      <c r="AA674" s="23">
        <v>0</v>
      </c>
      <c r="AB674" s="23">
        <v>0</v>
      </c>
      <c r="AC674" s="24" t="s">
        <v>30</v>
      </c>
      <c r="AD674" s="23">
        <v>0</v>
      </c>
      <c r="AE674" s="25">
        <v>10571938.699999988</v>
      </c>
      <c r="AF674" s="26">
        <v>-458425.81000000052</v>
      </c>
      <c r="AG674" s="27">
        <v>716542.89</v>
      </c>
    </row>
    <row r="675" spans="1:33" hidden="1">
      <c r="A675" s="10">
        <v>673</v>
      </c>
      <c r="B675" s="10">
        <v>10</v>
      </c>
      <c r="C675" s="11" t="s">
        <v>1628</v>
      </c>
      <c r="D675" s="12" t="s">
        <v>1640</v>
      </c>
      <c r="E675" s="11" t="s">
        <v>1641</v>
      </c>
      <c r="F675" s="11" t="s">
        <v>33</v>
      </c>
      <c r="G675" s="10" t="s">
        <v>41</v>
      </c>
      <c r="H675" s="13" t="s">
        <v>42</v>
      </c>
      <c r="I675" s="14">
        <v>3.73</v>
      </c>
      <c r="J675" s="14">
        <v>3.33</v>
      </c>
      <c r="K675" s="14">
        <v>2.68</v>
      </c>
      <c r="L675" s="15">
        <v>13846853.380000001</v>
      </c>
      <c r="M675" s="16">
        <v>1858845.38</v>
      </c>
      <c r="N675" s="10">
        <v>0</v>
      </c>
      <c r="O675" s="10">
        <v>0</v>
      </c>
      <c r="P675" s="10">
        <v>0</v>
      </c>
      <c r="Q675" s="17" t="s">
        <v>30</v>
      </c>
      <c r="R675" s="10">
        <v>0</v>
      </c>
      <c r="S675" s="18">
        <v>5487135.54</v>
      </c>
      <c r="T675" s="19">
        <v>8523296.7599999998</v>
      </c>
      <c r="U675" s="20">
        <v>3.8034167809749575</v>
      </c>
      <c r="V675" s="20">
        <v>3.4041666056019002</v>
      </c>
      <c r="W675" s="20">
        <v>2.7556867599239321</v>
      </c>
      <c r="X675" s="21">
        <v>14245151.700000001</v>
      </c>
      <c r="Y675" s="22">
        <v>2257143.6999999881</v>
      </c>
      <c r="Z675" s="23">
        <v>0</v>
      </c>
      <c r="AA675" s="23">
        <v>0</v>
      </c>
      <c r="AB675" s="23">
        <v>0</v>
      </c>
      <c r="AC675" s="24" t="s">
        <v>30</v>
      </c>
      <c r="AD675" s="23">
        <v>0</v>
      </c>
      <c r="AE675" s="25">
        <v>5885433.859999992</v>
      </c>
      <c r="AF675" s="26">
        <v>8921595.0800000001</v>
      </c>
      <c r="AG675" s="27">
        <v>398298.31999999995</v>
      </c>
    </row>
    <row r="676" spans="1:33" hidden="1">
      <c r="A676" s="10">
        <v>674</v>
      </c>
      <c r="B676" s="10">
        <v>10</v>
      </c>
      <c r="C676" s="11" t="s">
        <v>1628</v>
      </c>
      <c r="D676" s="12" t="s">
        <v>1642</v>
      </c>
      <c r="E676" s="11" t="s">
        <v>1643</v>
      </c>
      <c r="F676" s="11" t="s">
        <v>33</v>
      </c>
      <c r="G676" s="10" t="s">
        <v>41</v>
      </c>
      <c r="H676" s="13" t="s">
        <v>42</v>
      </c>
      <c r="I676" s="14">
        <v>6.45</v>
      </c>
      <c r="J676" s="14">
        <v>5.95</v>
      </c>
      <c r="K676" s="14">
        <v>5.05</v>
      </c>
      <c r="L676" s="15">
        <v>29110585.920000002</v>
      </c>
      <c r="M676" s="16">
        <v>17372451.600000001</v>
      </c>
      <c r="N676" s="10">
        <v>0</v>
      </c>
      <c r="O676" s="10">
        <v>0</v>
      </c>
      <c r="P676" s="10">
        <v>0</v>
      </c>
      <c r="Q676" s="17" t="s">
        <v>30</v>
      </c>
      <c r="R676" s="10">
        <v>0</v>
      </c>
      <c r="S676" s="18">
        <v>17571398.16</v>
      </c>
      <c r="T676" s="19">
        <v>21598407.57</v>
      </c>
      <c r="U676" s="20">
        <v>6.5715308223410211</v>
      </c>
      <c r="V676" s="20">
        <v>6.0733772211675703</v>
      </c>
      <c r="W676" s="20">
        <v>5.1643769755752276</v>
      </c>
      <c r="X676" s="21">
        <v>29743963.899999999</v>
      </c>
      <c r="Y676" s="22">
        <v>18005829.579999998</v>
      </c>
      <c r="Z676" s="23">
        <v>0</v>
      </c>
      <c r="AA676" s="23">
        <v>0</v>
      </c>
      <c r="AB676" s="23">
        <v>0</v>
      </c>
      <c r="AC676" s="24" t="s">
        <v>30</v>
      </c>
      <c r="AD676" s="23">
        <v>0</v>
      </c>
      <c r="AE676" s="25">
        <v>18204776.140000001</v>
      </c>
      <c r="AF676" s="26">
        <v>22231785.550000001</v>
      </c>
      <c r="AG676" s="27">
        <v>633377.97999999986</v>
      </c>
    </row>
    <row r="677" spans="1:33" hidden="1">
      <c r="A677" s="10">
        <v>675</v>
      </c>
      <c r="B677" s="10">
        <v>10</v>
      </c>
      <c r="C677" s="11" t="s">
        <v>1644</v>
      </c>
      <c r="D677" s="12" t="s">
        <v>1645</v>
      </c>
      <c r="E677" s="11" t="s">
        <v>1646</v>
      </c>
      <c r="F677" s="11" t="s">
        <v>93</v>
      </c>
      <c r="G677" s="10" t="s">
        <v>1647</v>
      </c>
      <c r="H677" s="13" t="s">
        <v>199</v>
      </c>
      <c r="I677" s="14">
        <v>2.14</v>
      </c>
      <c r="J677" s="14">
        <v>1.75</v>
      </c>
      <c r="K677" s="14">
        <v>1.03</v>
      </c>
      <c r="L677" s="15">
        <v>157695938.28</v>
      </c>
      <c r="M677" s="16">
        <v>-24101246.239999998</v>
      </c>
      <c r="N677" s="10">
        <v>0</v>
      </c>
      <c r="O677" s="10">
        <v>1</v>
      </c>
      <c r="P677" s="10">
        <v>0</v>
      </c>
      <c r="Q677" s="17">
        <v>78.5</v>
      </c>
      <c r="R677" s="10">
        <v>1</v>
      </c>
      <c r="S677" s="18">
        <v>17632994.640000001</v>
      </c>
      <c r="T677" s="19">
        <v>5694086.71</v>
      </c>
      <c r="U677" s="20">
        <v>2.2451816870226287</v>
      </c>
      <c r="V677" s="20">
        <v>1.8517557047295048</v>
      </c>
      <c r="W677" s="20">
        <v>1.135461121977402</v>
      </c>
      <c r="X677" s="21">
        <v>172303326.61999997</v>
      </c>
      <c r="Y677" s="22">
        <v>-9493857.8999999762</v>
      </c>
      <c r="Z677" s="23">
        <v>0</v>
      </c>
      <c r="AA677" s="23">
        <v>1</v>
      </c>
      <c r="AB677" s="23">
        <v>0</v>
      </c>
      <c r="AC677" s="24">
        <v>217.7</v>
      </c>
      <c r="AD677" s="23">
        <v>1</v>
      </c>
      <c r="AE677" s="25">
        <v>32240382.980000019</v>
      </c>
      <c r="AF677" s="26">
        <v>20301475.050000012</v>
      </c>
      <c r="AG677" s="27">
        <v>14607388.340000002</v>
      </c>
    </row>
    <row r="678" spans="1:33" hidden="1">
      <c r="A678" s="10">
        <v>676</v>
      </c>
      <c r="B678" s="10">
        <v>10</v>
      </c>
      <c r="C678" s="11" t="s">
        <v>1644</v>
      </c>
      <c r="D678" s="12" t="s">
        <v>1648</v>
      </c>
      <c r="E678" s="11" t="s">
        <v>1649</v>
      </c>
      <c r="F678" s="11" t="s">
        <v>33</v>
      </c>
      <c r="G678" s="10" t="s">
        <v>142</v>
      </c>
      <c r="H678" s="13" t="s">
        <v>42</v>
      </c>
      <c r="I678" s="14">
        <v>1.79</v>
      </c>
      <c r="J678" s="14">
        <v>1.4</v>
      </c>
      <c r="K678" s="14">
        <v>1.05</v>
      </c>
      <c r="L678" s="15">
        <v>6478883.0899999999</v>
      </c>
      <c r="M678" s="16">
        <v>-3184685.55</v>
      </c>
      <c r="N678" s="10">
        <v>0</v>
      </c>
      <c r="O678" s="10">
        <v>1</v>
      </c>
      <c r="P678" s="10">
        <v>0</v>
      </c>
      <c r="Q678" s="17">
        <v>24.4</v>
      </c>
      <c r="R678" s="10">
        <v>1</v>
      </c>
      <c r="S678" s="18">
        <v>-290451.81</v>
      </c>
      <c r="T678" s="19">
        <v>415768.31</v>
      </c>
      <c r="U678" s="20">
        <v>1.8315925904528785</v>
      </c>
      <c r="V678" s="20">
        <v>1.4399053795591845</v>
      </c>
      <c r="W678" s="20">
        <v>1.0947195187741885</v>
      </c>
      <c r="X678" s="21">
        <v>6842482.8100000015</v>
      </c>
      <c r="Y678" s="22">
        <v>-2821085.8299999982</v>
      </c>
      <c r="Z678" s="23">
        <v>0</v>
      </c>
      <c r="AA678" s="23">
        <v>1</v>
      </c>
      <c r="AB678" s="23">
        <v>0</v>
      </c>
      <c r="AC678" s="24">
        <v>29.1</v>
      </c>
      <c r="AD678" s="23">
        <v>1</v>
      </c>
      <c r="AE678" s="25">
        <v>73147.909999996424</v>
      </c>
      <c r="AF678" s="26">
        <v>779368.03000000026</v>
      </c>
      <c r="AG678" s="27">
        <v>363599.71999999991</v>
      </c>
    </row>
    <row r="679" spans="1:33" hidden="1">
      <c r="A679" s="10">
        <v>677</v>
      </c>
      <c r="B679" s="10">
        <v>10</v>
      </c>
      <c r="C679" s="11" t="s">
        <v>1644</v>
      </c>
      <c r="D679" s="12" t="s">
        <v>1650</v>
      </c>
      <c r="E679" s="11" t="s">
        <v>1651</v>
      </c>
      <c r="F679" s="11" t="s">
        <v>33</v>
      </c>
      <c r="G679" s="10" t="s">
        <v>231</v>
      </c>
      <c r="H679" s="13" t="s">
        <v>50</v>
      </c>
      <c r="I679" s="14">
        <v>5.19</v>
      </c>
      <c r="J679" s="14">
        <v>4.58</v>
      </c>
      <c r="K679" s="14">
        <v>3.72</v>
      </c>
      <c r="L679" s="15">
        <v>36123535.579999998</v>
      </c>
      <c r="M679" s="16">
        <v>-38235.599999999999</v>
      </c>
      <c r="N679" s="10">
        <v>0</v>
      </c>
      <c r="O679" s="10">
        <v>1</v>
      </c>
      <c r="P679" s="10">
        <v>0</v>
      </c>
      <c r="Q679" s="17">
        <v>11337.1</v>
      </c>
      <c r="R679" s="10">
        <v>1</v>
      </c>
      <c r="S679" s="18">
        <v>3909258.07</v>
      </c>
      <c r="T679" s="19">
        <v>23446630.899999999</v>
      </c>
      <c r="U679" s="20">
        <v>5.2881088243515251</v>
      </c>
      <c r="V679" s="20">
        <v>4.6780773544513501</v>
      </c>
      <c r="W679" s="20">
        <v>3.8169081549254678</v>
      </c>
      <c r="X679" s="21">
        <v>36949376.079999998</v>
      </c>
      <c r="Y679" s="22">
        <v>787604.90000000596</v>
      </c>
      <c r="Z679" s="23">
        <v>0</v>
      </c>
      <c r="AA679" s="23">
        <v>0</v>
      </c>
      <c r="AB679" s="23">
        <v>0</v>
      </c>
      <c r="AC679" s="24" t="s">
        <v>30</v>
      </c>
      <c r="AD679" s="23">
        <v>0</v>
      </c>
      <c r="AE679" s="25">
        <v>4735098.5699999928</v>
      </c>
      <c r="AF679" s="26">
        <v>24272471.399999999</v>
      </c>
      <c r="AG679" s="27">
        <v>825840.5</v>
      </c>
    </row>
    <row r="680" spans="1:33" hidden="1">
      <c r="A680" s="10">
        <v>678</v>
      </c>
      <c r="B680" s="10">
        <v>10</v>
      </c>
      <c r="C680" s="11" t="s">
        <v>1644</v>
      </c>
      <c r="D680" s="12" t="s">
        <v>1652</v>
      </c>
      <c r="E680" s="11" t="s">
        <v>1653</v>
      </c>
      <c r="F680" s="11" t="s">
        <v>33</v>
      </c>
      <c r="G680" s="10" t="s">
        <v>603</v>
      </c>
      <c r="H680" s="13" t="s">
        <v>50</v>
      </c>
      <c r="I680" s="14">
        <v>0.93</v>
      </c>
      <c r="J680" s="14">
        <v>0.74</v>
      </c>
      <c r="K680" s="14">
        <v>0.49</v>
      </c>
      <c r="L680" s="15">
        <v>-1379236.12</v>
      </c>
      <c r="M680" s="16">
        <v>-7829170.5599999996</v>
      </c>
      <c r="N680" s="10">
        <v>3</v>
      </c>
      <c r="O680" s="10">
        <v>2</v>
      </c>
      <c r="P680" s="10">
        <v>2</v>
      </c>
      <c r="Q680" s="17" t="s">
        <v>30</v>
      </c>
      <c r="R680" s="10">
        <v>7</v>
      </c>
      <c r="S680" s="18">
        <v>-3034779.52</v>
      </c>
      <c r="T680" s="19">
        <v>-10163017.949999999</v>
      </c>
      <c r="U680" s="20">
        <v>0.98383001629287259</v>
      </c>
      <c r="V680" s="20">
        <v>0.7951992547741551</v>
      </c>
      <c r="W680" s="20">
        <v>0.54191346866997148</v>
      </c>
      <c r="X680" s="21">
        <v>-321403.69000000134</v>
      </c>
      <c r="Y680" s="22">
        <v>-6771338.1299999952</v>
      </c>
      <c r="Z680" s="23">
        <v>3</v>
      </c>
      <c r="AA680" s="23">
        <v>2</v>
      </c>
      <c r="AB680" s="23">
        <v>2</v>
      </c>
      <c r="AC680" s="24" t="s">
        <v>30</v>
      </c>
      <c r="AD680" s="23">
        <v>7</v>
      </c>
      <c r="AE680" s="25">
        <v>-1976947.0900000036</v>
      </c>
      <c r="AF680" s="26">
        <v>-9105185.5200000014</v>
      </c>
      <c r="AG680" s="27">
        <v>1057832.43</v>
      </c>
    </row>
    <row r="681" spans="1:33" hidden="1">
      <c r="A681" s="10">
        <v>679</v>
      </c>
      <c r="B681" s="10">
        <v>10</v>
      </c>
      <c r="C681" s="11" t="s">
        <v>1644</v>
      </c>
      <c r="D681" s="12" t="s">
        <v>1654</v>
      </c>
      <c r="E681" s="11" t="s">
        <v>1655</v>
      </c>
      <c r="F681" s="11" t="s">
        <v>33</v>
      </c>
      <c r="G681" s="10" t="s">
        <v>142</v>
      </c>
      <c r="H681" s="13" t="s">
        <v>42</v>
      </c>
      <c r="I681" s="14">
        <v>5.35</v>
      </c>
      <c r="J681" s="14">
        <v>4.9400000000000004</v>
      </c>
      <c r="K681" s="14">
        <v>4.59</v>
      </c>
      <c r="L681" s="15">
        <v>30352529.940000001</v>
      </c>
      <c r="M681" s="16">
        <v>1882417.34</v>
      </c>
      <c r="N681" s="10">
        <v>0</v>
      </c>
      <c r="O681" s="10">
        <v>0</v>
      </c>
      <c r="P681" s="10">
        <v>0</v>
      </c>
      <c r="Q681" s="17" t="s">
        <v>30</v>
      </c>
      <c r="R681" s="10">
        <v>0</v>
      </c>
      <c r="S681" s="18">
        <v>4366833.07</v>
      </c>
      <c r="T681" s="19">
        <v>25050548.460000001</v>
      </c>
      <c r="U681" s="20">
        <v>5.4377456853697073</v>
      </c>
      <c r="V681" s="20">
        <v>5.0209230523071682</v>
      </c>
      <c r="W681" s="20">
        <v>4.6774525367025026</v>
      </c>
      <c r="X681" s="21">
        <v>30947070.190000001</v>
      </c>
      <c r="Y681" s="22">
        <v>2476957.5900000036</v>
      </c>
      <c r="Z681" s="23">
        <v>0</v>
      </c>
      <c r="AA681" s="23">
        <v>0</v>
      </c>
      <c r="AB681" s="23">
        <v>0</v>
      </c>
      <c r="AC681" s="24" t="s">
        <v>30</v>
      </c>
      <c r="AD681" s="23">
        <v>0</v>
      </c>
      <c r="AE681" s="25">
        <v>4961373.3200000077</v>
      </c>
      <c r="AF681" s="26">
        <v>25645088.710000001</v>
      </c>
      <c r="AG681" s="27">
        <v>594540.25</v>
      </c>
    </row>
    <row r="682" spans="1:33" hidden="1">
      <c r="A682" s="10">
        <v>680</v>
      </c>
      <c r="B682" s="10">
        <v>10</v>
      </c>
      <c r="C682" s="11" t="s">
        <v>1644</v>
      </c>
      <c r="D682" s="12" t="s">
        <v>1656</v>
      </c>
      <c r="E682" s="11" t="s">
        <v>1657</v>
      </c>
      <c r="F682" s="11" t="s">
        <v>33</v>
      </c>
      <c r="G682" s="10" t="s">
        <v>142</v>
      </c>
      <c r="H682" s="13" t="s">
        <v>50</v>
      </c>
      <c r="I682" s="14">
        <v>1.43</v>
      </c>
      <c r="J682" s="14">
        <v>1.03</v>
      </c>
      <c r="K682" s="14">
        <v>0.67</v>
      </c>
      <c r="L682" s="15">
        <v>3467768.65</v>
      </c>
      <c r="M682" s="16">
        <v>4398274.0999999996</v>
      </c>
      <c r="N682" s="10">
        <v>2</v>
      </c>
      <c r="O682" s="10">
        <v>0</v>
      </c>
      <c r="P682" s="10">
        <v>0</v>
      </c>
      <c r="Q682" s="17" t="s">
        <v>30</v>
      </c>
      <c r="R682" s="10">
        <v>2</v>
      </c>
      <c r="S682" s="18">
        <v>8847247.8900000006</v>
      </c>
      <c r="T682" s="19">
        <v>-2936434.96</v>
      </c>
      <c r="U682" s="20">
        <v>1.5409435691990043</v>
      </c>
      <c r="V682" s="20">
        <v>1.1463379198261106</v>
      </c>
      <c r="W682" s="20">
        <v>0.77997592215404732</v>
      </c>
      <c r="X682" s="21">
        <v>4372648.42</v>
      </c>
      <c r="Y682" s="22">
        <v>5303153.8699999899</v>
      </c>
      <c r="Z682" s="23">
        <v>1</v>
      </c>
      <c r="AA682" s="23">
        <v>0</v>
      </c>
      <c r="AB682" s="23">
        <v>0</v>
      </c>
      <c r="AC682" s="24" t="s">
        <v>30</v>
      </c>
      <c r="AD682" s="23">
        <v>1</v>
      </c>
      <c r="AE682" s="25">
        <v>9752127.6599999964</v>
      </c>
      <c r="AF682" s="26">
        <v>-2031555.1900000004</v>
      </c>
      <c r="AG682" s="27">
        <v>904879.7699999999</v>
      </c>
    </row>
    <row r="683" spans="1:33" hidden="1">
      <c r="A683" s="10">
        <v>681</v>
      </c>
      <c r="B683" s="10">
        <v>10</v>
      </c>
      <c r="C683" s="11" t="s">
        <v>1644</v>
      </c>
      <c r="D683" s="12" t="s">
        <v>1658</v>
      </c>
      <c r="E683" s="11" t="s">
        <v>1659</v>
      </c>
      <c r="F683" s="11" t="s">
        <v>33</v>
      </c>
      <c r="G683" s="10" t="s">
        <v>69</v>
      </c>
      <c r="H683" s="13" t="s">
        <v>42</v>
      </c>
      <c r="I683" s="14">
        <v>1.19</v>
      </c>
      <c r="J683" s="14">
        <v>1</v>
      </c>
      <c r="K683" s="14">
        <v>0.76</v>
      </c>
      <c r="L683" s="15">
        <v>1796438.37</v>
      </c>
      <c r="M683" s="16">
        <v>-3518083.19</v>
      </c>
      <c r="N683" s="10">
        <v>2</v>
      </c>
      <c r="O683" s="10">
        <v>1</v>
      </c>
      <c r="P683" s="10">
        <v>0</v>
      </c>
      <c r="Q683" s="17">
        <v>6.1</v>
      </c>
      <c r="R683" s="10">
        <v>3</v>
      </c>
      <c r="S683" s="18">
        <v>541049.39</v>
      </c>
      <c r="T683" s="19">
        <v>-2232314.48</v>
      </c>
      <c r="U683" s="20">
        <v>1.2394516264029412</v>
      </c>
      <c r="V683" s="20">
        <v>1.0463149859718677</v>
      </c>
      <c r="W683" s="20">
        <v>0.80738940319798613</v>
      </c>
      <c r="X683" s="21">
        <v>2232760.3999999985</v>
      </c>
      <c r="Y683" s="22">
        <v>-3081761.1599999964</v>
      </c>
      <c r="Z683" s="23">
        <v>1</v>
      </c>
      <c r="AA683" s="23">
        <v>1</v>
      </c>
      <c r="AB683" s="23">
        <v>0</v>
      </c>
      <c r="AC683" s="24">
        <v>8.6</v>
      </c>
      <c r="AD683" s="23">
        <v>2</v>
      </c>
      <c r="AE683" s="25">
        <v>977371.42000000179</v>
      </c>
      <c r="AF683" s="26">
        <v>-1795992.4500000002</v>
      </c>
      <c r="AG683" s="27">
        <v>436322.03</v>
      </c>
    </row>
    <row r="684" spans="1:33" hidden="1">
      <c r="A684" s="10">
        <v>682</v>
      </c>
      <c r="B684" s="10">
        <v>10</v>
      </c>
      <c r="C684" s="11" t="s">
        <v>1644</v>
      </c>
      <c r="D684" s="12" t="s">
        <v>1660</v>
      </c>
      <c r="E684" s="11" t="s">
        <v>1661</v>
      </c>
      <c r="F684" s="11" t="s">
        <v>33</v>
      </c>
      <c r="G684" s="10" t="s">
        <v>1323</v>
      </c>
      <c r="H684" s="13" t="s">
        <v>451</v>
      </c>
      <c r="I684" s="14">
        <v>1.85</v>
      </c>
      <c r="J684" s="14">
        <v>1.63</v>
      </c>
      <c r="K684" s="14">
        <v>1.4</v>
      </c>
      <c r="L684" s="15">
        <v>8205857.8799999999</v>
      </c>
      <c r="M684" s="16">
        <v>-2406589.69</v>
      </c>
      <c r="N684" s="10">
        <v>0</v>
      </c>
      <c r="O684" s="10">
        <v>1</v>
      </c>
      <c r="P684" s="10">
        <v>0</v>
      </c>
      <c r="Q684" s="17">
        <v>40.9</v>
      </c>
      <c r="R684" s="10">
        <v>1</v>
      </c>
      <c r="S684" s="18">
        <v>2080618.52</v>
      </c>
      <c r="T684" s="19">
        <v>3753400.48</v>
      </c>
      <c r="U684" s="20">
        <v>1.9005778620641476</v>
      </c>
      <c r="V684" s="20">
        <v>1.6766684911071656</v>
      </c>
      <c r="W684" s="20">
        <v>1.4522636288270432</v>
      </c>
      <c r="X684" s="21">
        <v>8691028.4500000011</v>
      </c>
      <c r="Y684" s="22">
        <v>-1921419.1200000048</v>
      </c>
      <c r="Z684" s="23">
        <v>0</v>
      </c>
      <c r="AA684" s="23">
        <v>1</v>
      </c>
      <c r="AB684" s="23">
        <v>0</v>
      </c>
      <c r="AC684" s="24">
        <v>54.2</v>
      </c>
      <c r="AD684" s="23">
        <v>1</v>
      </c>
      <c r="AE684" s="25">
        <v>2565789.0899999961</v>
      </c>
      <c r="AF684" s="26">
        <v>4238571.0500000007</v>
      </c>
      <c r="AG684" s="27">
        <v>485170.57</v>
      </c>
    </row>
    <row r="685" spans="1:33" hidden="1">
      <c r="A685" s="10">
        <v>683</v>
      </c>
      <c r="B685" s="10">
        <v>10</v>
      </c>
      <c r="C685" s="11" t="s">
        <v>1644</v>
      </c>
      <c r="D685" s="12" t="s">
        <v>1662</v>
      </c>
      <c r="E685" s="11" t="s">
        <v>1663</v>
      </c>
      <c r="F685" s="11" t="s">
        <v>33</v>
      </c>
      <c r="G685" s="10" t="s">
        <v>316</v>
      </c>
      <c r="H685" s="13" t="s">
        <v>35</v>
      </c>
      <c r="I685" s="14">
        <v>1.48</v>
      </c>
      <c r="J685" s="14">
        <v>1.34</v>
      </c>
      <c r="K685" s="14">
        <v>0.97</v>
      </c>
      <c r="L685" s="15">
        <v>21947602.879999999</v>
      </c>
      <c r="M685" s="16">
        <v>19306890.670000002</v>
      </c>
      <c r="N685" s="10">
        <v>1</v>
      </c>
      <c r="O685" s="10">
        <v>0</v>
      </c>
      <c r="P685" s="10">
        <v>0</v>
      </c>
      <c r="Q685" s="17" t="s">
        <v>30</v>
      </c>
      <c r="R685" s="10">
        <v>1</v>
      </c>
      <c r="S685" s="18">
        <v>28341053.390000001</v>
      </c>
      <c r="T685" s="19">
        <v>-1543008.8</v>
      </c>
      <c r="U685" s="20">
        <v>1.553532438167079</v>
      </c>
      <c r="V685" s="20">
        <v>1.4108906386935791</v>
      </c>
      <c r="W685" s="20">
        <v>1.0383619026679496</v>
      </c>
      <c r="X685" s="21">
        <v>25239827.710000001</v>
      </c>
      <c r="Y685" s="22">
        <v>22599115.5</v>
      </c>
      <c r="Z685" s="23">
        <v>0</v>
      </c>
      <c r="AA685" s="23">
        <v>0</v>
      </c>
      <c r="AB685" s="23">
        <v>0</v>
      </c>
      <c r="AC685" s="24" t="s">
        <v>30</v>
      </c>
      <c r="AD685" s="23">
        <v>0</v>
      </c>
      <c r="AE685" s="25">
        <v>31633278.219999999</v>
      </c>
      <c r="AF685" s="26">
        <v>1749216.0300000012</v>
      </c>
      <c r="AG685" s="27">
        <v>3292224.8300000005</v>
      </c>
    </row>
    <row r="686" spans="1:33" hidden="1">
      <c r="A686" s="10">
        <v>684</v>
      </c>
      <c r="B686" s="10">
        <v>10</v>
      </c>
      <c r="C686" s="11" t="s">
        <v>1664</v>
      </c>
      <c r="D686" s="12" t="s">
        <v>1665</v>
      </c>
      <c r="E686" s="11" t="s">
        <v>1666</v>
      </c>
      <c r="F686" s="11" t="s">
        <v>93</v>
      </c>
      <c r="G686" s="10" t="s">
        <v>1667</v>
      </c>
      <c r="H686" s="13" t="s">
        <v>160</v>
      </c>
      <c r="I686" s="14">
        <v>2.2599999999999998</v>
      </c>
      <c r="J686" s="14">
        <v>2.06</v>
      </c>
      <c r="K686" s="14">
        <v>0.97</v>
      </c>
      <c r="L686" s="15">
        <v>385540595.79000002</v>
      </c>
      <c r="M686" s="16">
        <v>-23618434.68</v>
      </c>
      <c r="N686" s="10">
        <v>0</v>
      </c>
      <c r="O686" s="10">
        <v>1</v>
      </c>
      <c r="P686" s="10">
        <v>0</v>
      </c>
      <c r="Q686" s="17">
        <v>195.8</v>
      </c>
      <c r="R686" s="10">
        <v>1</v>
      </c>
      <c r="S686" s="18">
        <v>57916831.159999996</v>
      </c>
      <c r="T686" s="19">
        <v>-9322701.1099999994</v>
      </c>
      <c r="U686" s="20">
        <v>2.3530043523054025</v>
      </c>
      <c r="V686" s="20">
        <v>2.1560189882817915</v>
      </c>
      <c r="W686" s="20">
        <v>1.0678954320323093</v>
      </c>
      <c r="X686" s="21">
        <v>415198469.69999993</v>
      </c>
      <c r="Y686" s="22">
        <v>6039439.2300000191</v>
      </c>
      <c r="Z686" s="23">
        <v>0</v>
      </c>
      <c r="AA686" s="23">
        <v>0</v>
      </c>
      <c r="AB686" s="23">
        <v>0</v>
      </c>
      <c r="AC686" s="24" t="s">
        <v>30</v>
      </c>
      <c r="AD686" s="23">
        <v>0</v>
      </c>
      <c r="AE686" s="25">
        <v>87574705.069999933</v>
      </c>
      <c r="AF686" s="26">
        <v>20335172.800000012</v>
      </c>
      <c r="AG686" s="27">
        <v>29657873.91</v>
      </c>
    </row>
    <row r="687" spans="1:33" hidden="1">
      <c r="A687" s="10">
        <v>685</v>
      </c>
      <c r="B687" s="10">
        <v>10</v>
      </c>
      <c r="C687" s="11" t="s">
        <v>1664</v>
      </c>
      <c r="D687" s="12" t="s">
        <v>1668</v>
      </c>
      <c r="E687" s="11" t="s">
        <v>1669</v>
      </c>
      <c r="F687" s="11" t="s">
        <v>33</v>
      </c>
      <c r="G687" s="10" t="s">
        <v>41</v>
      </c>
      <c r="H687" s="13" t="s">
        <v>42</v>
      </c>
      <c r="I687" s="14">
        <v>3.19</v>
      </c>
      <c r="J687" s="14">
        <v>2.86</v>
      </c>
      <c r="K687" s="14">
        <v>2.64</v>
      </c>
      <c r="L687" s="15">
        <v>22995727.760000002</v>
      </c>
      <c r="M687" s="16">
        <v>-350303.56</v>
      </c>
      <c r="N687" s="10">
        <v>0</v>
      </c>
      <c r="O687" s="10">
        <v>1</v>
      </c>
      <c r="P687" s="10">
        <v>0</v>
      </c>
      <c r="Q687" s="17">
        <v>787.7</v>
      </c>
      <c r="R687" s="10">
        <v>1</v>
      </c>
      <c r="S687" s="18">
        <v>4197363.75</v>
      </c>
      <c r="T687" s="19">
        <v>17359827.25</v>
      </c>
      <c r="U687" s="20">
        <v>3.2515386744961283</v>
      </c>
      <c r="V687" s="20">
        <v>2.9227863535574641</v>
      </c>
      <c r="W687" s="20">
        <v>2.6972312521971906</v>
      </c>
      <c r="X687" s="21">
        <v>23622839.68</v>
      </c>
      <c r="Y687" s="22">
        <v>276808.3599999994</v>
      </c>
      <c r="Z687" s="23">
        <v>0</v>
      </c>
      <c r="AA687" s="23">
        <v>0</v>
      </c>
      <c r="AB687" s="23">
        <v>0</v>
      </c>
      <c r="AC687" s="24" t="s">
        <v>30</v>
      </c>
      <c r="AD687" s="23">
        <v>0</v>
      </c>
      <c r="AE687" s="25">
        <v>4824475.6700000018</v>
      </c>
      <c r="AF687" s="26">
        <v>17986939.170000002</v>
      </c>
      <c r="AG687" s="27">
        <v>627111.92000000004</v>
      </c>
    </row>
    <row r="688" spans="1:33" hidden="1">
      <c r="A688" s="10">
        <v>686</v>
      </c>
      <c r="B688" s="10">
        <v>10</v>
      </c>
      <c r="C688" s="11" t="s">
        <v>1664</v>
      </c>
      <c r="D688" s="12" t="s">
        <v>1670</v>
      </c>
      <c r="E688" s="11" t="s">
        <v>1671</v>
      </c>
      <c r="F688" s="11" t="s">
        <v>33</v>
      </c>
      <c r="G688" s="10" t="s">
        <v>350</v>
      </c>
      <c r="H688" s="13" t="s">
        <v>35</v>
      </c>
      <c r="I688" s="14">
        <v>2.37</v>
      </c>
      <c r="J688" s="14">
        <v>2.2200000000000002</v>
      </c>
      <c r="K688" s="14">
        <v>1.93</v>
      </c>
      <c r="L688" s="15">
        <v>66240634.090000004</v>
      </c>
      <c r="M688" s="16">
        <v>31544590.68</v>
      </c>
      <c r="N688" s="10">
        <v>0</v>
      </c>
      <c r="O688" s="10">
        <v>0</v>
      </c>
      <c r="P688" s="10">
        <v>0</v>
      </c>
      <c r="Q688" s="17" t="s">
        <v>30</v>
      </c>
      <c r="R688" s="10">
        <v>0</v>
      </c>
      <c r="S688" s="18">
        <v>41148788.189999998</v>
      </c>
      <c r="T688" s="19">
        <v>44918857.710000001</v>
      </c>
      <c r="U688" s="20">
        <v>2.4125471222079695</v>
      </c>
      <c r="V688" s="20">
        <v>2.2684795085278773</v>
      </c>
      <c r="W688" s="20">
        <v>1.9724314957301365</v>
      </c>
      <c r="X688" s="21">
        <v>68432048.430000007</v>
      </c>
      <c r="Y688" s="22">
        <v>33736005.019999981</v>
      </c>
      <c r="Z688" s="23">
        <v>0</v>
      </c>
      <c r="AA688" s="23">
        <v>0</v>
      </c>
      <c r="AB688" s="23">
        <v>0</v>
      </c>
      <c r="AC688" s="24" t="s">
        <v>30</v>
      </c>
      <c r="AD688" s="23">
        <v>0</v>
      </c>
      <c r="AE688" s="25">
        <v>43340202.530000001</v>
      </c>
      <c r="AF688" s="26">
        <v>47110272.050000012</v>
      </c>
      <c r="AG688" s="27">
        <v>2191414.3400000003</v>
      </c>
    </row>
    <row r="689" spans="1:33" hidden="1">
      <c r="A689" s="10">
        <v>687</v>
      </c>
      <c r="B689" s="10">
        <v>10</v>
      </c>
      <c r="C689" s="11" t="s">
        <v>1664</v>
      </c>
      <c r="D689" s="12" t="s">
        <v>1672</v>
      </c>
      <c r="E689" s="11" t="s">
        <v>1673</v>
      </c>
      <c r="F689" s="11" t="s">
        <v>33</v>
      </c>
      <c r="G689" s="10" t="s">
        <v>1674</v>
      </c>
      <c r="H689" s="13" t="s">
        <v>46</v>
      </c>
      <c r="I689" s="14">
        <v>4.49</v>
      </c>
      <c r="J689" s="14">
        <v>4.32</v>
      </c>
      <c r="K689" s="14">
        <v>3.92</v>
      </c>
      <c r="L689" s="15">
        <v>245819427.22999999</v>
      </c>
      <c r="M689" s="16">
        <v>-12911688.84</v>
      </c>
      <c r="N689" s="10">
        <v>0</v>
      </c>
      <c r="O689" s="10">
        <v>1</v>
      </c>
      <c r="P689" s="10">
        <v>0</v>
      </c>
      <c r="Q689" s="17">
        <v>228.4</v>
      </c>
      <c r="R689" s="10">
        <v>1</v>
      </c>
      <c r="S689" s="18">
        <v>20884356.899999999</v>
      </c>
      <c r="T689" s="19">
        <v>205644310.97999999</v>
      </c>
      <c r="U689" s="20">
        <v>4.5716746644222068</v>
      </c>
      <c r="V689" s="20">
        <v>4.393147948082631</v>
      </c>
      <c r="W689" s="20">
        <v>3.9976625034533106</v>
      </c>
      <c r="X689" s="21">
        <v>251227245.56</v>
      </c>
      <c r="Y689" s="22">
        <v>-7503870.5099999905</v>
      </c>
      <c r="Z689" s="23">
        <v>0</v>
      </c>
      <c r="AA689" s="23">
        <v>1</v>
      </c>
      <c r="AB689" s="23">
        <v>0</v>
      </c>
      <c r="AC689" s="24">
        <v>401.7</v>
      </c>
      <c r="AD689" s="23">
        <v>1</v>
      </c>
      <c r="AE689" s="25">
        <v>26292175.229999959</v>
      </c>
      <c r="AF689" s="26">
        <v>211052129.31</v>
      </c>
      <c r="AG689" s="27">
        <v>5407818.3300000001</v>
      </c>
    </row>
    <row r="690" spans="1:33" hidden="1">
      <c r="A690" s="10">
        <v>688</v>
      </c>
      <c r="B690" s="10">
        <v>10</v>
      </c>
      <c r="C690" s="11" t="s">
        <v>1664</v>
      </c>
      <c r="D690" s="12" t="s">
        <v>1675</v>
      </c>
      <c r="E690" s="11" t="s">
        <v>1676</v>
      </c>
      <c r="F690" s="11" t="s">
        <v>33</v>
      </c>
      <c r="G690" s="10" t="s">
        <v>1677</v>
      </c>
      <c r="H690" s="13" t="s">
        <v>46</v>
      </c>
      <c r="I690" s="14">
        <v>4.5</v>
      </c>
      <c r="J690" s="14">
        <v>4.0999999999999996</v>
      </c>
      <c r="K690" s="14">
        <v>3.64</v>
      </c>
      <c r="L690" s="15">
        <v>88787352.640000001</v>
      </c>
      <c r="M690" s="16">
        <v>-18518743.739999998</v>
      </c>
      <c r="N690" s="10">
        <v>0</v>
      </c>
      <c r="O690" s="10">
        <v>1</v>
      </c>
      <c r="P690" s="10">
        <v>0</v>
      </c>
      <c r="Q690" s="17">
        <v>57.5</v>
      </c>
      <c r="R690" s="10">
        <v>1</v>
      </c>
      <c r="S690" s="18">
        <v>-8543957.9100000001</v>
      </c>
      <c r="T690" s="19">
        <v>67070185.659999996</v>
      </c>
      <c r="U690" s="20">
        <v>4.6120213831957022</v>
      </c>
      <c r="V690" s="20">
        <v>4.2114968272297393</v>
      </c>
      <c r="W690" s="20">
        <v>3.7562897255108512</v>
      </c>
      <c r="X690" s="21">
        <v>91667604.920000002</v>
      </c>
      <c r="Y690" s="22">
        <v>-15638491.460000008</v>
      </c>
      <c r="Z690" s="23">
        <v>0</v>
      </c>
      <c r="AA690" s="23">
        <v>1</v>
      </c>
      <c r="AB690" s="23">
        <v>0</v>
      </c>
      <c r="AC690" s="24">
        <v>70.3</v>
      </c>
      <c r="AD690" s="23">
        <v>1</v>
      </c>
      <c r="AE690" s="25">
        <v>-5663705.6299999654</v>
      </c>
      <c r="AF690" s="26">
        <v>69950437.939999998</v>
      </c>
      <c r="AG690" s="27">
        <v>2880252.2800000003</v>
      </c>
    </row>
    <row r="691" spans="1:33" hidden="1">
      <c r="A691" s="10">
        <v>689</v>
      </c>
      <c r="B691" s="10">
        <v>10</v>
      </c>
      <c r="C691" s="11" t="s">
        <v>1664</v>
      </c>
      <c r="D691" s="12" t="s">
        <v>1678</v>
      </c>
      <c r="E691" s="11" t="s">
        <v>1679</v>
      </c>
      <c r="F691" s="11" t="s">
        <v>33</v>
      </c>
      <c r="G691" s="10" t="s">
        <v>142</v>
      </c>
      <c r="H691" s="13" t="s">
        <v>50</v>
      </c>
      <c r="I691" s="14">
        <v>3.68</v>
      </c>
      <c r="J691" s="14">
        <v>3.53</v>
      </c>
      <c r="K691" s="14">
        <v>3.42</v>
      </c>
      <c r="L691" s="15">
        <v>41071067.490000002</v>
      </c>
      <c r="M691" s="16">
        <v>16944092.23</v>
      </c>
      <c r="N691" s="10">
        <v>0</v>
      </c>
      <c r="O691" s="10">
        <v>0</v>
      </c>
      <c r="P691" s="10">
        <v>0</v>
      </c>
      <c r="Q691" s="17" t="s">
        <v>30</v>
      </c>
      <c r="R691" s="10">
        <v>0</v>
      </c>
      <c r="S691" s="18">
        <v>17862945.210000001</v>
      </c>
      <c r="T691" s="19">
        <v>37094756.5</v>
      </c>
      <c r="U691" s="20">
        <v>3.7404838660763162</v>
      </c>
      <c r="V691" s="20">
        <v>3.5817385771563348</v>
      </c>
      <c r="W691" s="20">
        <v>3.4797981385546093</v>
      </c>
      <c r="X691" s="21">
        <v>41937482.069999993</v>
      </c>
      <c r="Y691" s="22">
        <v>17810506.810000002</v>
      </c>
      <c r="Z691" s="23">
        <v>0</v>
      </c>
      <c r="AA691" s="23">
        <v>0</v>
      </c>
      <c r="AB691" s="23">
        <v>0</v>
      </c>
      <c r="AC691" s="24" t="s">
        <v>30</v>
      </c>
      <c r="AD691" s="23">
        <v>0</v>
      </c>
      <c r="AE691" s="25">
        <v>18729359.789999992</v>
      </c>
      <c r="AF691" s="26">
        <v>37961171.079999998</v>
      </c>
      <c r="AG691" s="27">
        <v>866414.58000000019</v>
      </c>
    </row>
    <row r="692" spans="1:33" hidden="1">
      <c r="A692" s="10">
        <v>690</v>
      </c>
      <c r="B692" s="10">
        <v>10</v>
      </c>
      <c r="C692" s="11" t="s">
        <v>1664</v>
      </c>
      <c r="D692" s="12" t="s">
        <v>1680</v>
      </c>
      <c r="E692" s="11" t="s">
        <v>1681</v>
      </c>
      <c r="F692" s="11" t="s">
        <v>33</v>
      </c>
      <c r="G692" s="10" t="s">
        <v>390</v>
      </c>
      <c r="H692" s="13" t="s">
        <v>50</v>
      </c>
      <c r="I692" s="14">
        <v>3.85</v>
      </c>
      <c r="J692" s="14">
        <v>3.62</v>
      </c>
      <c r="K692" s="14">
        <v>3.31</v>
      </c>
      <c r="L692" s="15">
        <v>42044295.5</v>
      </c>
      <c r="M692" s="16">
        <v>5160277.03</v>
      </c>
      <c r="N692" s="10">
        <v>0</v>
      </c>
      <c r="O692" s="10">
        <v>0</v>
      </c>
      <c r="P692" s="10">
        <v>0</v>
      </c>
      <c r="Q692" s="17" t="s">
        <v>30</v>
      </c>
      <c r="R692" s="10">
        <v>0</v>
      </c>
      <c r="S692" s="18">
        <v>7250854.21</v>
      </c>
      <c r="T692" s="19">
        <v>34101981.890000001</v>
      </c>
      <c r="U692" s="20">
        <v>3.9614933158115369</v>
      </c>
      <c r="V692" s="20">
        <v>3.7389442047732127</v>
      </c>
      <c r="W692" s="20">
        <v>3.4239529866760012</v>
      </c>
      <c r="X692" s="21">
        <v>43756919.049999997</v>
      </c>
      <c r="Y692" s="22">
        <v>6872900.5799999982</v>
      </c>
      <c r="Z692" s="23">
        <v>0</v>
      </c>
      <c r="AA692" s="23">
        <v>0</v>
      </c>
      <c r="AB692" s="23">
        <v>0</v>
      </c>
      <c r="AC692" s="24" t="s">
        <v>30</v>
      </c>
      <c r="AD692" s="23">
        <v>0</v>
      </c>
      <c r="AE692" s="25">
        <v>8963477.7600000054</v>
      </c>
      <c r="AF692" s="26">
        <v>35814605.439999998</v>
      </c>
      <c r="AG692" s="27">
        <v>1712623.5499999998</v>
      </c>
    </row>
    <row r="693" spans="1:33" hidden="1">
      <c r="A693" s="10">
        <v>691</v>
      </c>
      <c r="B693" s="10">
        <v>10</v>
      </c>
      <c r="C693" s="11" t="s">
        <v>1664</v>
      </c>
      <c r="D693" s="12" t="s">
        <v>1682</v>
      </c>
      <c r="E693" s="11" t="s">
        <v>1683</v>
      </c>
      <c r="F693" s="11" t="s">
        <v>33</v>
      </c>
      <c r="G693" s="10" t="s">
        <v>1210</v>
      </c>
      <c r="H693" s="13" t="s">
        <v>35</v>
      </c>
      <c r="I693" s="14">
        <v>5.03</v>
      </c>
      <c r="J693" s="14">
        <v>4.68</v>
      </c>
      <c r="K693" s="14">
        <v>4.4000000000000004</v>
      </c>
      <c r="L693" s="15">
        <v>129697523.20999999</v>
      </c>
      <c r="M693" s="16">
        <v>39581.49</v>
      </c>
      <c r="N693" s="10">
        <v>0</v>
      </c>
      <c r="O693" s="10">
        <v>0</v>
      </c>
      <c r="P693" s="10">
        <v>0</v>
      </c>
      <c r="Q693" s="17" t="s">
        <v>30</v>
      </c>
      <c r="R693" s="10">
        <v>0</v>
      </c>
      <c r="S693" s="18">
        <v>14509568.99</v>
      </c>
      <c r="T693" s="19">
        <v>109403735.64</v>
      </c>
      <c r="U693" s="20">
        <v>5.1022632015561076</v>
      </c>
      <c r="V693" s="20">
        <v>4.7563587777817</v>
      </c>
      <c r="W693" s="20">
        <v>4.4721832955104901</v>
      </c>
      <c r="X693" s="21">
        <v>131996611.70999999</v>
      </c>
      <c r="Y693" s="22">
        <v>2338669.9900000095</v>
      </c>
      <c r="Z693" s="23">
        <v>0</v>
      </c>
      <c r="AA693" s="23">
        <v>0</v>
      </c>
      <c r="AB693" s="23">
        <v>0</v>
      </c>
      <c r="AC693" s="24" t="s">
        <v>30</v>
      </c>
      <c r="AD693" s="23">
        <v>0</v>
      </c>
      <c r="AE693" s="25">
        <v>16808657.49000001</v>
      </c>
      <c r="AF693" s="26">
        <v>111702824.14</v>
      </c>
      <c r="AG693" s="27">
        <v>2299088.5</v>
      </c>
    </row>
    <row r="694" spans="1:33" hidden="1">
      <c r="A694" s="10">
        <v>692</v>
      </c>
      <c r="B694" s="10">
        <v>10</v>
      </c>
      <c r="C694" s="11" t="s">
        <v>1664</v>
      </c>
      <c r="D694" s="12" t="s">
        <v>1684</v>
      </c>
      <c r="E694" s="11" t="s">
        <v>1685</v>
      </c>
      <c r="F694" s="11" t="s">
        <v>33</v>
      </c>
      <c r="G694" s="10" t="s">
        <v>1210</v>
      </c>
      <c r="H694" s="13" t="s">
        <v>35</v>
      </c>
      <c r="I694" s="14">
        <v>14.02</v>
      </c>
      <c r="J694" s="14">
        <v>13.62</v>
      </c>
      <c r="K694" s="14">
        <v>13.25</v>
      </c>
      <c r="L694" s="15">
        <v>316007068.97000003</v>
      </c>
      <c r="M694" s="16">
        <v>57254774.530000001</v>
      </c>
      <c r="N694" s="10">
        <v>0</v>
      </c>
      <c r="O694" s="10">
        <v>0</v>
      </c>
      <c r="P694" s="10">
        <v>0</v>
      </c>
      <c r="Q694" s="17" t="s">
        <v>30</v>
      </c>
      <c r="R694" s="10">
        <v>0</v>
      </c>
      <c r="S694" s="18">
        <v>1945176.78</v>
      </c>
      <c r="T694" s="19">
        <v>297354796.47000003</v>
      </c>
      <c r="U694" s="20">
        <v>14.099607410850444</v>
      </c>
      <c r="V694" s="20">
        <v>13.704358435107428</v>
      </c>
      <c r="W694" s="20">
        <v>13.331337778272792</v>
      </c>
      <c r="X694" s="21">
        <v>318036060.13999999</v>
      </c>
      <c r="Y694" s="22">
        <v>59283765.700000018</v>
      </c>
      <c r="Z694" s="23">
        <v>0</v>
      </c>
      <c r="AA694" s="23">
        <v>0</v>
      </c>
      <c r="AB694" s="23">
        <v>0</v>
      </c>
      <c r="AC694" s="24" t="s">
        <v>30</v>
      </c>
      <c r="AD694" s="23">
        <v>0</v>
      </c>
      <c r="AE694" s="25">
        <v>3974167.9499999881</v>
      </c>
      <c r="AF694" s="26">
        <v>299383787.63999999</v>
      </c>
      <c r="AG694" s="27">
        <v>2028991.17</v>
      </c>
    </row>
    <row r="695" spans="1:33" hidden="1">
      <c r="A695" s="10">
        <v>693</v>
      </c>
      <c r="B695" s="10">
        <v>10</v>
      </c>
      <c r="C695" s="11" t="s">
        <v>1664</v>
      </c>
      <c r="D695" s="12" t="s">
        <v>1686</v>
      </c>
      <c r="E695" s="11" t="s">
        <v>1687</v>
      </c>
      <c r="F695" s="11" t="s">
        <v>33</v>
      </c>
      <c r="G695" s="10" t="s">
        <v>316</v>
      </c>
      <c r="H695" s="13" t="s">
        <v>46</v>
      </c>
      <c r="I695" s="14">
        <v>1.76</v>
      </c>
      <c r="J695" s="14">
        <v>1.56</v>
      </c>
      <c r="K695" s="14">
        <v>1.25</v>
      </c>
      <c r="L695" s="15">
        <v>33193949.350000001</v>
      </c>
      <c r="M695" s="16">
        <v>-13125116.49</v>
      </c>
      <c r="N695" s="10">
        <v>0</v>
      </c>
      <c r="O695" s="10">
        <v>1</v>
      </c>
      <c r="P695" s="10">
        <v>0</v>
      </c>
      <c r="Q695" s="17">
        <v>30.3</v>
      </c>
      <c r="R695" s="10">
        <v>1</v>
      </c>
      <c r="S695" s="18">
        <v>6120530.8700000001</v>
      </c>
      <c r="T695" s="19">
        <v>11546997.970000001</v>
      </c>
      <c r="U695" s="20">
        <v>1.8320549880765398</v>
      </c>
      <c r="V695" s="20">
        <v>1.626319234890599</v>
      </c>
      <c r="W695" s="20">
        <v>1.3188965903507983</v>
      </c>
      <c r="X695" s="21">
        <v>36175427.159999996</v>
      </c>
      <c r="Y695" s="22">
        <v>-10143638.680000007</v>
      </c>
      <c r="Z695" s="23">
        <v>0</v>
      </c>
      <c r="AA695" s="23">
        <v>1</v>
      </c>
      <c r="AB695" s="23">
        <v>0</v>
      </c>
      <c r="AC695" s="24">
        <v>42.7</v>
      </c>
      <c r="AD695" s="23">
        <v>1</v>
      </c>
      <c r="AE695" s="25">
        <v>9102008.6800000072</v>
      </c>
      <c r="AF695" s="26">
        <v>14528475.780000009</v>
      </c>
      <c r="AG695" s="27">
        <v>2981477.8100000005</v>
      </c>
    </row>
    <row r="696" spans="1:33" hidden="1">
      <c r="A696" s="10">
        <v>694</v>
      </c>
      <c r="B696" s="10">
        <v>10</v>
      </c>
      <c r="C696" s="11" t="s">
        <v>1664</v>
      </c>
      <c r="D696" s="12" t="s">
        <v>1688</v>
      </c>
      <c r="E696" s="11" t="s">
        <v>1689</v>
      </c>
      <c r="F696" s="11" t="s">
        <v>33</v>
      </c>
      <c r="G696" s="10" t="s">
        <v>41</v>
      </c>
      <c r="H696" s="13" t="s">
        <v>42</v>
      </c>
      <c r="I696" s="14">
        <v>11.11</v>
      </c>
      <c r="J696" s="14">
        <v>10.6</v>
      </c>
      <c r="K696" s="14">
        <v>10.07</v>
      </c>
      <c r="L696" s="15">
        <v>35439658.850000001</v>
      </c>
      <c r="M696" s="16">
        <v>5821402.1900000004</v>
      </c>
      <c r="N696" s="10">
        <v>0</v>
      </c>
      <c r="O696" s="10">
        <v>0</v>
      </c>
      <c r="P696" s="10">
        <v>0</v>
      </c>
      <c r="Q696" s="17" t="s">
        <v>30</v>
      </c>
      <c r="R696" s="10">
        <v>0</v>
      </c>
      <c r="S696" s="18">
        <v>9030240.9100000001</v>
      </c>
      <c r="T696" s="19">
        <v>31805846.699999999</v>
      </c>
      <c r="U696" s="20">
        <v>11.164253167697607</v>
      </c>
      <c r="V696" s="20">
        <v>10.649770253883229</v>
      </c>
      <c r="W696" s="20">
        <v>10.127563813382711</v>
      </c>
      <c r="X696" s="21">
        <v>35627824.770000003</v>
      </c>
      <c r="Y696" s="22">
        <v>6009568.1100000069</v>
      </c>
      <c r="Z696" s="23">
        <v>0</v>
      </c>
      <c r="AA696" s="23">
        <v>0</v>
      </c>
      <c r="AB696" s="23">
        <v>0</v>
      </c>
      <c r="AC696" s="24" t="s">
        <v>30</v>
      </c>
      <c r="AD696" s="23">
        <v>0</v>
      </c>
      <c r="AE696" s="25">
        <v>9218406.8299999982</v>
      </c>
      <c r="AF696" s="26">
        <v>31994012.620000005</v>
      </c>
      <c r="AG696" s="27">
        <v>188165.92</v>
      </c>
    </row>
    <row r="697" spans="1:33" hidden="1">
      <c r="A697" s="10">
        <v>695</v>
      </c>
      <c r="B697" s="10">
        <v>10</v>
      </c>
      <c r="C697" s="11" t="s">
        <v>1664</v>
      </c>
      <c r="D697" s="12" t="s">
        <v>1690</v>
      </c>
      <c r="E697" s="11" t="s">
        <v>1691</v>
      </c>
      <c r="F697" s="11" t="s">
        <v>33</v>
      </c>
      <c r="G697" s="10" t="s">
        <v>41</v>
      </c>
      <c r="H697" s="13" t="s">
        <v>50</v>
      </c>
      <c r="I697" s="14">
        <v>3.55</v>
      </c>
      <c r="J697" s="14">
        <v>3.03</v>
      </c>
      <c r="K697" s="14">
        <v>2.58</v>
      </c>
      <c r="L697" s="15">
        <v>49562279.020000003</v>
      </c>
      <c r="M697" s="16">
        <v>8466619.8499999996</v>
      </c>
      <c r="N697" s="10">
        <v>0</v>
      </c>
      <c r="O697" s="10">
        <v>0</v>
      </c>
      <c r="P697" s="10">
        <v>0</v>
      </c>
      <c r="Q697" s="17" t="s">
        <v>30</v>
      </c>
      <c r="R697" s="10">
        <v>0</v>
      </c>
      <c r="S697" s="18">
        <v>4200149.92</v>
      </c>
      <c r="T697" s="19">
        <v>30732377.379999999</v>
      </c>
      <c r="U697" s="20">
        <v>3.5797172988521333</v>
      </c>
      <c r="V697" s="20">
        <v>3.063803178507325</v>
      </c>
      <c r="W697" s="20">
        <v>2.610587075552437</v>
      </c>
      <c r="X697" s="21">
        <v>50123112.280000001</v>
      </c>
      <c r="Y697" s="22">
        <v>9027453.1099999994</v>
      </c>
      <c r="Z697" s="23">
        <v>0</v>
      </c>
      <c r="AA697" s="23">
        <v>0</v>
      </c>
      <c r="AB697" s="23">
        <v>0</v>
      </c>
      <c r="AC697" s="24" t="s">
        <v>30</v>
      </c>
      <c r="AD697" s="23">
        <v>0</v>
      </c>
      <c r="AE697" s="25">
        <v>4760983.1800000072</v>
      </c>
      <c r="AF697" s="26">
        <v>31293210.640000001</v>
      </c>
      <c r="AG697" s="27">
        <v>560833.26</v>
      </c>
    </row>
    <row r="698" spans="1:33" hidden="1">
      <c r="A698" s="10">
        <v>696</v>
      </c>
      <c r="B698" s="10">
        <v>10</v>
      </c>
      <c r="C698" s="11" t="s">
        <v>1664</v>
      </c>
      <c r="D698" s="12" t="s">
        <v>1692</v>
      </c>
      <c r="E698" s="11" t="s">
        <v>1693</v>
      </c>
      <c r="F698" s="11" t="s">
        <v>33</v>
      </c>
      <c r="G698" s="10" t="s">
        <v>41</v>
      </c>
      <c r="H698" s="13" t="s">
        <v>42</v>
      </c>
      <c r="I698" s="14">
        <v>2.2799999999999998</v>
      </c>
      <c r="J698" s="14">
        <v>2.0299999999999998</v>
      </c>
      <c r="K698" s="14">
        <v>1.89</v>
      </c>
      <c r="L698" s="15">
        <v>20807617.920000002</v>
      </c>
      <c r="M698" s="16">
        <v>1158803.1399999999</v>
      </c>
      <c r="N698" s="10">
        <v>0</v>
      </c>
      <c r="O698" s="10">
        <v>0</v>
      </c>
      <c r="P698" s="10">
        <v>0</v>
      </c>
      <c r="Q698" s="17" t="s">
        <v>30</v>
      </c>
      <c r="R698" s="10">
        <v>0</v>
      </c>
      <c r="S698" s="18">
        <v>968397.6</v>
      </c>
      <c r="T698" s="19">
        <v>14489504.48</v>
      </c>
      <c r="U698" s="20">
        <v>2.3329160600872001</v>
      </c>
      <c r="V698" s="20">
        <v>2.0817897663328231</v>
      </c>
      <c r="W698" s="20">
        <v>1.945276438827404</v>
      </c>
      <c r="X698" s="21">
        <v>21725113.77</v>
      </c>
      <c r="Y698" s="22">
        <v>2076298.9899999946</v>
      </c>
      <c r="Z698" s="23">
        <v>0</v>
      </c>
      <c r="AA698" s="23">
        <v>0</v>
      </c>
      <c r="AB698" s="23">
        <v>0</v>
      </c>
      <c r="AC698" s="24" t="s">
        <v>30</v>
      </c>
      <c r="AD698" s="23">
        <v>0</v>
      </c>
      <c r="AE698" s="25">
        <v>1885893.450000003</v>
      </c>
      <c r="AF698" s="26">
        <v>15407000.330000002</v>
      </c>
      <c r="AG698" s="27">
        <v>917495.84999999986</v>
      </c>
    </row>
    <row r="699" spans="1:33" hidden="1">
      <c r="A699" s="10">
        <v>697</v>
      </c>
      <c r="B699" s="10">
        <v>10</v>
      </c>
      <c r="C699" s="11" t="s">
        <v>1664</v>
      </c>
      <c r="D699" s="12" t="s">
        <v>1694</v>
      </c>
      <c r="E699" s="11" t="s">
        <v>1695</v>
      </c>
      <c r="F699" s="11" t="s">
        <v>33</v>
      </c>
      <c r="G699" s="10" t="s">
        <v>57</v>
      </c>
      <c r="H699" s="13" t="s">
        <v>50</v>
      </c>
      <c r="I699" s="14">
        <v>2.25</v>
      </c>
      <c r="J699" s="14">
        <v>2.0699999999999998</v>
      </c>
      <c r="K699" s="14">
        <v>1.79</v>
      </c>
      <c r="L699" s="15">
        <v>27344277.050000001</v>
      </c>
      <c r="M699" s="16">
        <v>4624114.32</v>
      </c>
      <c r="N699" s="10">
        <v>0</v>
      </c>
      <c r="O699" s="10">
        <v>0</v>
      </c>
      <c r="P699" s="10">
        <v>0</v>
      </c>
      <c r="Q699" s="17" t="s">
        <v>30</v>
      </c>
      <c r="R699" s="10">
        <v>0</v>
      </c>
      <c r="S699" s="18">
        <v>8554411.4000000004</v>
      </c>
      <c r="T699" s="19">
        <v>17168321.890000001</v>
      </c>
      <c r="U699" s="20">
        <v>2.3088339006143754</v>
      </c>
      <c r="V699" s="20">
        <v>2.1316884211134388</v>
      </c>
      <c r="W699" s="20">
        <v>1.8432473813441865</v>
      </c>
      <c r="X699" s="21">
        <v>28606144.149999999</v>
      </c>
      <c r="Y699" s="22">
        <v>5885981.4199999869</v>
      </c>
      <c r="Z699" s="23">
        <v>0</v>
      </c>
      <c r="AA699" s="23">
        <v>0</v>
      </c>
      <c r="AB699" s="23">
        <v>0</v>
      </c>
      <c r="AC699" s="24" t="s">
        <v>30</v>
      </c>
      <c r="AD699" s="23">
        <v>0</v>
      </c>
      <c r="AE699" s="25">
        <v>9816278.4999999851</v>
      </c>
      <c r="AF699" s="26">
        <v>18430188.990000002</v>
      </c>
      <c r="AG699" s="27">
        <v>1261867.0999999999</v>
      </c>
    </row>
    <row r="700" spans="1:33" hidden="1">
      <c r="A700" s="10">
        <v>698</v>
      </c>
      <c r="B700" s="10">
        <v>10</v>
      </c>
      <c r="C700" s="11" t="s">
        <v>1664</v>
      </c>
      <c r="D700" s="12" t="s">
        <v>1696</v>
      </c>
      <c r="E700" s="11" t="s">
        <v>1697</v>
      </c>
      <c r="F700" s="11" t="s">
        <v>33</v>
      </c>
      <c r="G700" s="10" t="s">
        <v>603</v>
      </c>
      <c r="H700" s="13" t="s">
        <v>50</v>
      </c>
      <c r="I700" s="14">
        <v>1.63</v>
      </c>
      <c r="J700" s="14">
        <v>1.45</v>
      </c>
      <c r="K700" s="14">
        <v>1.3</v>
      </c>
      <c r="L700" s="15">
        <v>10857643.189999999</v>
      </c>
      <c r="M700" s="16">
        <v>596764.23</v>
      </c>
      <c r="N700" s="10">
        <v>0</v>
      </c>
      <c r="O700" s="10">
        <v>0</v>
      </c>
      <c r="P700" s="10">
        <v>0</v>
      </c>
      <c r="Q700" s="17" t="s">
        <v>30</v>
      </c>
      <c r="R700" s="10">
        <v>0</v>
      </c>
      <c r="S700" s="18">
        <v>5189610.5599999996</v>
      </c>
      <c r="T700" s="19">
        <v>5197308.16</v>
      </c>
      <c r="U700" s="20">
        <v>1.6840466598602237</v>
      </c>
      <c r="V700" s="20">
        <v>1.5100865728437858</v>
      </c>
      <c r="W700" s="20">
        <v>1.3593913587571089</v>
      </c>
      <c r="X700" s="21">
        <v>11839903.260000002</v>
      </c>
      <c r="Y700" s="22">
        <v>1579024.299999997</v>
      </c>
      <c r="Z700" s="23">
        <v>0</v>
      </c>
      <c r="AA700" s="23">
        <v>0</v>
      </c>
      <c r="AB700" s="23">
        <v>0</v>
      </c>
      <c r="AC700" s="24" t="s">
        <v>30</v>
      </c>
      <c r="AD700" s="23">
        <v>0</v>
      </c>
      <c r="AE700" s="25">
        <v>6171870.6299999952</v>
      </c>
      <c r="AF700" s="26">
        <v>6179568.2300000004</v>
      </c>
      <c r="AG700" s="27">
        <v>982260.07</v>
      </c>
    </row>
    <row r="701" spans="1:33" hidden="1">
      <c r="A701" s="10">
        <v>699</v>
      </c>
      <c r="B701" s="10">
        <v>10</v>
      </c>
      <c r="C701" s="11" t="s">
        <v>1664</v>
      </c>
      <c r="D701" s="12" t="s">
        <v>1698</v>
      </c>
      <c r="E701" s="11" t="s">
        <v>1699</v>
      </c>
      <c r="F701" s="11" t="s">
        <v>33</v>
      </c>
      <c r="G701" s="10" t="s">
        <v>118</v>
      </c>
      <c r="H701" s="13" t="s">
        <v>50</v>
      </c>
      <c r="I701" s="14">
        <v>2.12</v>
      </c>
      <c r="J701" s="14">
        <v>1.88</v>
      </c>
      <c r="K701" s="14">
        <v>1.66</v>
      </c>
      <c r="L701" s="15">
        <v>19023715.559999999</v>
      </c>
      <c r="M701" s="16">
        <v>-203335.09</v>
      </c>
      <c r="N701" s="10">
        <v>0</v>
      </c>
      <c r="O701" s="10">
        <v>1</v>
      </c>
      <c r="P701" s="10">
        <v>0</v>
      </c>
      <c r="Q701" s="17">
        <v>1122.7</v>
      </c>
      <c r="R701" s="10">
        <v>1</v>
      </c>
      <c r="S701" s="18">
        <v>1870997.13</v>
      </c>
      <c r="T701" s="19">
        <v>11012253.869999999</v>
      </c>
      <c r="U701" s="20">
        <v>2.1660995237238856</v>
      </c>
      <c r="V701" s="20">
        <v>1.9261591335762025</v>
      </c>
      <c r="W701" s="20">
        <v>1.700787841151657</v>
      </c>
      <c r="X701" s="21">
        <v>19781572.749999996</v>
      </c>
      <c r="Y701" s="22">
        <v>554522.09999999404</v>
      </c>
      <c r="Z701" s="23">
        <v>0</v>
      </c>
      <c r="AA701" s="23">
        <v>0</v>
      </c>
      <c r="AB701" s="23">
        <v>0</v>
      </c>
      <c r="AC701" s="24" t="s">
        <v>30</v>
      </c>
      <c r="AD701" s="23">
        <v>0</v>
      </c>
      <c r="AE701" s="25">
        <v>2628854.3200000077</v>
      </c>
      <c r="AF701" s="26">
        <v>11770111.060000002</v>
      </c>
      <c r="AG701" s="27">
        <v>757857.19</v>
      </c>
    </row>
    <row r="702" spans="1:33" hidden="1">
      <c r="A702" s="10">
        <v>700</v>
      </c>
      <c r="B702" s="10">
        <v>10</v>
      </c>
      <c r="C702" s="11" t="s">
        <v>1664</v>
      </c>
      <c r="D702" s="12" t="s">
        <v>1700</v>
      </c>
      <c r="E702" s="11" t="s">
        <v>1701</v>
      </c>
      <c r="F702" s="11" t="s">
        <v>33</v>
      </c>
      <c r="G702" s="10" t="s">
        <v>142</v>
      </c>
      <c r="H702" s="13" t="s">
        <v>50</v>
      </c>
      <c r="I702" s="14">
        <v>2.76</v>
      </c>
      <c r="J702" s="14">
        <v>2.31</v>
      </c>
      <c r="K702" s="14">
        <v>2.0099999999999998</v>
      </c>
      <c r="L702" s="15">
        <v>22326476.850000001</v>
      </c>
      <c r="M702" s="16">
        <v>7926815.2300000004</v>
      </c>
      <c r="N702" s="10">
        <v>0</v>
      </c>
      <c r="O702" s="10">
        <v>0</v>
      </c>
      <c r="P702" s="10">
        <v>0</v>
      </c>
      <c r="Q702" s="17" t="s">
        <v>30</v>
      </c>
      <c r="R702" s="10">
        <v>0</v>
      </c>
      <c r="S702" s="18">
        <v>10287615.26</v>
      </c>
      <c r="T702" s="19">
        <v>12730460.27</v>
      </c>
      <c r="U702" s="20">
        <v>2.8398454381299372</v>
      </c>
      <c r="V702" s="20">
        <v>2.3903020060160709</v>
      </c>
      <c r="W702" s="20">
        <v>2.0822136016405892</v>
      </c>
      <c r="X702" s="21">
        <v>23303122.279999994</v>
      </c>
      <c r="Y702" s="22">
        <v>8903460.6600000113</v>
      </c>
      <c r="Z702" s="23">
        <v>0</v>
      </c>
      <c r="AA702" s="23">
        <v>0</v>
      </c>
      <c r="AB702" s="23">
        <v>0</v>
      </c>
      <c r="AC702" s="24" t="s">
        <v>30</v>
      </c>
      <c r="AD702" s="23">
        <v>0</v>
      </c>
      <c r="AE702" s="25">
        <v>11264260.690000013</v>
      </c>
      <c r="AF702" s="26">
        <v>13707105.699999997</v>
      </c>
      <c r="AG702" s="27">
        <v>976645.42999999982</v>
      </c>
    </row>
    <row r="703" spans="1:33" hidden="1">
      <c r="A703" s="10">
        <v>701</v>
      </c>
      <c r="B703" s="10">
        <v>10</v>
      </c>
      <c r="C703" s="11" t="s">
        <v>1664</v>
      </c>
      <c r="D703" s="12" t="s">
        <v>1702</v>
      </c>
      <c r="E703" s="11" t="s">
        <v>1703</v>
      </c>
      <c r="F703" s="11" t="s">
        <v>33</v>
      </c>
      <c r="G703" s="10" t="s">
        <v>41</v>
      </c>
      <c r="H703" s="13" t="s">
        <v>42</v>
      </c>
      <c r="I703" s="14">
        <v>5.05</v>
      </c>
      <c r="J703" s="14">
        <v>4.82</v>
      </c>
      <c r="K703" s="14">
        <v>4.55</v>
      </c>
      <c r="L703" s="15">
        <v>23025693.489999998</v>
      </c>
      <c r="M703" s="16">
        <v>35086.69</v>
      </c>
      <c r="N703" s="10">
        <v>0</v>
      </c>
      <c r="O703" s="10">
        <v>0</v>
      </c>
      <c r="P703" s="10">
        <v>0</v>
      </c>
      <c r="Q703" s="17" t="s">
        <v>30</v>
      </c>
      <c r="R703" s="10">
        <v>0</v>
      </c>
      <c r="S703" s="18">
        <v>3184539.27</v>
      </c>
      <c r="T703" s="19">
        <v>20342968.25</v>
      </c>
      <c r="U703" s="20">
        <v>5.1468633308050604</v>
      </c>
      <c r="V703" s="20">
        <v>4.9082220698418615</v>
      </c>
      <c r="W703" s="20">
        <v>4.6437203677615964</v>
      </c>
      <c r="X703" s="21">
        <v>23554473.875</v>
      </c>
      <c r="Y703" s="22">
        <v>563867.07500000298</v>
      </c>
      <c r="Z703" s="23">
        <v>0</v>
      </c>
      <c r="AA703" s="23">
        <v>0</v>
      </c>
      <c r="AB703" s="23">
        <v>0</v>
      </c>
      <c r="AC703" s="24" t="s">
        <v>30</v>
      </c>
      <c r="AD703" s="23">
        <v>0</v>
      </c>
      <c r="AE703" s="25">
        <v>3713319.6550000012</v>
      </c>
      <c r="AF703" s="26">
        <v>20871748.640000001</v>
      </c>
      <c r="AG703" s="27">
        <v>528780.3899999999</v>
      </c>
    </row>
    <row r="704" spans="1:33" hidden="1">
      <c r="A704" s="10">
        <v>702</v>
      </c>
      <c r="B704" s="10">
        <v>10</v>
      </c>
      <c r="C704" s="11" t="s">
        <v>1664</v>
      </c>
      <c r="D704" s="12" t="s">
        <v>1704</v>
      </c>
      <c r="E704" s="11" t="s">
        <v>1705</v>
      </c>
      <c r="F704" s="11" t="s">
        <v>33</v>
      </c>
      <c r="G704" s="10" t="s">
        <v>41</v>
      </c>
      <c r="H704" s="13" t="s">
        <v>42</v>
      </c>
      <c r="I704" s="14">
        <v>1.75</v>
      </c>
      <c r="J704" s="14">
        <v>1.59</v>
      </c>
      <c r="K704" s="14">
        <v>1.43</v>
      </c>
      <c r="L704" s="15">
        <v>20077731.620000001</v>
      </c>
      <c r="M704" s="16">
        <v>1728884.67</v>
      </c>
      <c r="N704" s="10">
        <v>0</v>
      </c>
      <c r="O704" s="10">
        <v>0</v>
      </c>
      <c r="P704" s="10">
        <v>0</v>
      </c>
      <c r="Q704" s="17" t="s">
        <v>30</v>
      </c>
      <c r="R704" s="10">
        <v>0</v>
      </c>
      <c r="S704" s="18">
        <v>91688</v>
      </c>
      <c r="T704" s="19">
        <v>12251784.92</v>
      </c>
      <c r="U704" s="20">
        <v>1.7776071124183965</v>
      </c>
      <c r="V704" s="20">
        <v>1.6193435539154737</v>
      </c>
      <c r="W704" s="20">
        <v>1.4494849472228812</v>
      </c>
      <c r="X704" s="21">
        <v>20731447.919999998</v>
      </c>
      <c r="Y704" s="22">
        <v>2382600.9699999988</v>
      </c>
      <c r="Z704" s="23">
        <v>0</v>
      </c>
      <c r="AA704" s="23">
        <v>0</v>
      </c>
      <c r="AB704" s="23">
        <v>0</v>
      </c>
      <c r="AC704" s="24" t="s">
        <v>30</v>
      </c>
      <c r="AD704" s="23">
        <v>0</v>
      </c>
      <c r="AE704" s="25">
        <v>745404.29999999702</v>
      </c>
      <c r="AF704" s="26">
        <v>12905501.219999995</v>
      </c>
      <c r="AG704" s="27">
        <v>653716.29999999993</v>
      </c>
    </row>
    <row r="705" spans="1:33" hidden="1">
      <c r="A705" s="10">
        <v>703</v>
      </c>
      <c r="B705" s="10">
        <v>10</v>
      </c>
      <c r="C705" s="11" t="s">
        <v>1664</v>
      </c>
      <c r="D705" s="12" t="s">
        <v>1706</v>
      </c>
      <c r="E705" s="11" t="s">
        <v>1707</v>
      </c>
      <c r="F705" s="11" t="s">
        <v>33</v>
      </c>
      <c r="G705" s="10" t="s">
        <v>155</v>
      </c>
      <c r="H705" s="13" t="s">
        <v>327</v>
      </c>
      <c r="I705" s="14">
        <v>3.92</v>
      </c>
      <c r="J705" s="14">
        <v>3.77</v>
      </c>
      <c r="K705" s="14">
        <v>3.6</v>
      </c>
      <c r="L705" s="15">
        <v>36344122.439999998</v>
      </c>
      <c r="M705" s="16">
        <v>2127480.38</v>
      </c>
      <c r="N705" s="10">
        <v>0</v>
      </c>
      <c r="O705" s="10">
        <v>0</v>
      </c>
      <c r="P705" s="10">
        <v>0</v>
      </c>
      <c r="Q705" s="17" t="s">
        <v>30</v>
      </c>
      <c r="R705" s="10">
        <v>0</v>
      </c>
      <c r="S705" s="18">
        <v>7986113.0199999996</v>
      </c>
      <c r="T705" s="19">
        <v>32269161.329999998</v>
      </c>
      <c r="U705" s="20">
        <v>3.9772859725219631</v>
      </c>
      <c r="V705" s="20">
        <v>3.8237284593571483</v>
      </c>
      <c r="W705" s="20">
        <v>3.6494617411022272</v>
      </c>
      <c r="X705" s="21">
        <v>37008626.540000007</v>
      </c>
      <c r="Y705" s="22">
        <v>2791984.4799999893</v>
      </c>
      <c r="Z705" s="23">
        <v>0</v>
      </c>
      <c r="AA705" s="23">
        <v>0</v>
      </c>
      <c r="AB705" s="23">
        <v>0</v>
      </c>
      <c r="AC705" s="24" t="s">
        <v>30</v>
      </c>
      <c r="AD705" s="23">
        <v>0</v>
      </c>
      <c r="AE705" s="25">
        <v>8650617.1199999973</v>
      </c>
      <c r="AF705" s="26">
        <v>32933665.43</v>
      </c>
      <c r="AG705" s="27">
        <v>664504.1</v>
      </c>
    </row>
    <row r="706" spans="1:33" hidden="1">
      <c r="A706" s="10">
        <v>704</v>
      </c>
      <c r="B706" s="10">
        <v>10</v>
      </c>
      <c r="C706" s="11" t="s">
        <v>1664</v>
      </c>
      <c r="D706" s="12" t="s">
        <v>1708</v>
      </c>
      <c r="E706" s="11" t="s">
        <v>1709</v>
      </c>
      <c r="F706" s="11" t="s">
        <v>33</v>
      </c>
      <c r="G706" s="10" t="s">
        <v>185</v>
      </c>
      <c r="H706" s="13" t="s">
        <v>451</v>
      </c>
      <c r="I706" s="14">
        <v>2.78</v>
      </c>
      <c r="J706" s="14">
        <v>2.5099999999999998</v>
      </c>
      <c r="K706" s="14">
        <v>2.19</v>
      </c>
      <c r="L706" s="15">
        <v>11510985.41</v>
      </c>
      <c r="M706" s="16">
        <v>-2836396.1</v>
      </c>
      <c r="N706" s="10">
        <v>0</v>
      </c>
      <c r="O706" s="10">
        <v>1</v>
      </c>
      <c r="P706" s="10">
        <v>0</v>
      </c>
      <c r="Q706" s="17">
        <v>48.6</v>
      </c>
      <c r="R706" s="10">
        <v>1</v>
      </c>
      <c r="S706" s="18">
        <v>69062.539999999994</v>
      </c>
      <c r="T706" s="19">
        <v>7706540.8899999997</v>
      </c>
      <c r="U706" s="20">
        <v>2.8728628324050862</v>
      </c>
      <c r="V706" s="20">
        <v>2.5968123020489675</v>
      </c>
      <c r="W706" s="20">
        <v>2.2838146210484647</v>
      </c>
      <c r="X706" s="21">
        <v>12096128.300000001</v>
      </c>
      <c r="Y706" s="22">
        <v>-2251253.2100000009</v>
      </c>
      <c r="Z706" s="23">
        <v>0</v>
      </c>
      <c r="AA706" s="23">
        <v>1</v>
      </c>
      <c r="AB706" s="23">
        <v>0</v>
      </c>
      <c r="AC706" s="24">
        <v>64.400000000000006</v>
      </c>
      <c r="AD706" s="23">
        <v>1</v>
      </c>
      <c r="AE706" s="25">
        <v>654205.4299999997</v>
      </c>
      <c r="AF706" s="26">
        <v>8291683.7800000003</v>
      </c>
      <c r="AG706" s="27">
        <v>585142.89</v>
      </c>
    </row>
    <row r="707" spans="1:33" hidden="1">
      <c r="A707" s="10">
        <v>705</v>
      </c>
      <c r="B707" s="10">
        <v>10</v>
      </c>
      <c r="C707" s="11" t="s">
        <v>1664</v>
      </c>
      <c r="D707" s="12" t="s">
        <v>1710</v>
      </c>
      <c r="E707" s="11" t="s">
        <v>1711</v>
      </c>
      <c r="F707" s="11" t="s">
        <v>33</v>
      </c>
      <c r="G707" s="10" t="s">
        <v>84</v>
      </c>
      <c r="H707" s="13" t="s">
        <v>85</v>
      </c>
      <c r="I707" s="14">
        <v>4.08</v>
      </c>
      <c r="J707" s="14">
        <v>3.87</v>
      </c>
      <c r="K707" s="14">
        <v>3.65</v>
      </c>
      <c r="L707" s="15">
        <v>24759613.75</v>
      </c>
      <c r="M707" s="16">
        <v>-5606183.3099999996</v>
      </c>
      <c r="N707" s="10">
        <v>0</v>
      </c>
      <c r="O707" s="10">
        <v>1</v>
      </c>
      <c r="P707" s="10">
        <v>0</v>
      </c>
      <c r="Q707" s="17">
        <v>52.9</v>
      </c>
      <c r="R707" s="10">
        <v>1</v>
      </c>
      <c r="S707" s="18">
        <v>-2131768.33</v>
      </c>
      <c r="T707" s="19">
        <v>21267016.66</v>
      </c>
      <c r="U707" s="20">
        <v>4.1261257609814654</v>
      </c>
      <c r="V707" s="20">
        <v>3.9150832212766002</v>
      </c>
      <c r="W707" s="20">
        <v>3.6912431063676721</v>
      </c>
      <c r="X707" s="21">
        <v>25106307.690000001</v>
      </c>
      <c r="Y707" s="22">
        <v>-5259489.3700000048</v>
      </c>
      <c r="Z707" s="23">
        <v>0</v>
      </c>
      <c r="AA707" s="23">
        <v>1</v>
      </c>
      <c r="AB707" s="23">
        <v>0</v>
      </c>
      <c r="AC707" s="24">
        <v>57.2</v>
      </c>
      <c r="AD707" s="23">
        <v>1</v>
      </c>
      <c r="AE707" s="25">
        <v>-1785074.390000008</v>
      </c>
      <c r="AF707" s="26">
        <v>21613710.600000001</v>
      </c>
      <c r="AG707" s="27">
        <v>346693.94</v>
      </c>
    </row>
    <row r="708" spans="1:33" hidden="1">
      <c r="A708" s="10">
        <v>706</v>
      </c>
      <c r="B708" s="10">
        <v>10</v>
      </c>
      <c r="C708" s="11" t="s">
        <v>1712</v>
      </c>
      <c r="D708" s="12" t="s">
        <v>1713</v>
      </c>
      <c r="E708" s="11" t="s">
        <v>1714</v>
      </c>
      <c r="F708" s="11" t="s">
        <v>93</v>
      </c>
      <c r="G708" s="10" t="s">
        <v>1715</v>
      </c>
      <c r="H708" s="13" t="s">
        <v>199</v>
      </c>
      <c r="I708" s="14">
        <v>1.99</v>
      </c>
      <c r="J708" s="14">
        <v>1.71</v>
      </c>
      <c r="K708" s="14">
        <v>1.1200000000000001</v>
      </c>
      <c r="L708" s="15">
        <v>88945940.189999998</v>
      </c>
      <c r="M708" s="16">
        <v>30330254.890000001</v>
      </c>
      <c r="N708" s="10">
        <v>0</v>
      </c>
      <c r="O708" s="10">
        <v>0</v>
      </c>
      <c r="P708" s="10">
        <v>0</v>
      </c>
      <c r="Q708" s="17" t="s">
        <v>30</v>
      </c>
      <c r="R708" s="10">
        <v>0</v>
      </c>
      <c r="S708" s="18">
        <v>17355491.449999999</v>
      </c>
      <c r="T708" s="19">
        <v>14554019.02</v>
      </c>
      <c r="U708" s="20">
        <v>2.0957937857970688</v>
      </c>
      <c r="V708" s="20">
        <v>1.8129784025846916</v>
      </c>
      <c r="W708" s="20">
        <v>1.2259285017032164</v>
      </c>
      <c r="X708" s="21">
        <v>98293364.039999992</v>
      </c>
      <c r="Y708" s="22">
        <v>39677678.74000001</v>
      </c>
      <c r="Z708" s="23">
        <v>0</v>
      </c>
      <c r="AA708" s="23">
        <v>0</v>
      </c>
      <c r="AB708" s="23">
        <v>0</v>
      </c>
      <c r="AC708" s="24" t="s">
        <v>30</v>
      </c>
      <c r="AD708" s="23">
        <v>0</v>
      </c>
      <c r="AE708" s="25">
        <v>26702915.299999952</v>
      </c>
      <c r="AF708" s="26">
        <v>23901442.870000005</v>
      </c>
      <c r="AG708" s="27">
        <v>9347423.8499999996</v>
      </c>
    </row>
    <row r="709" spans="1:33" hidden="1">
      <c r="A709" s="10">
        <v>707</v>
      </c>
      <c r="B709" s="10">
        <v>10</v>
      </c>
      <c r="C709" s="11" t="s">
        <v>1712</v>
      </c>
      <c r="D709" s="12" t="s">
        <v>1716</v>
      </c>
      <c r="E709" s="11" t="s">
        <v>1717</v>
      </c>
      <c r="F709" s="11" t="s">
        <v>33</v>
      </c>
      <c r="G709" s="10" t="s">
        <v>231</v>
      </c>
      <c r="H709" s="13" t="s">
        <v>50</v>
      </c>
      <c r="I709" s="14">
        <v>1.38</v>
      </c>
      <c r="J709" s="14">
        <v>1.23</v>
      </c>
      <c r="K709" s="14">
        <v>1.0900000000000001</v>
      </c>
      <c r="L709" s="15">
        <v>6988879.6500000004</v>
      </c>
      <c r="M709" s="16">
        <v>-2939561.66</v>
      </c>
      <c r="N709" s="10">
        <v>1</v>
      </c>
      <c r="O709" s="10">
        <v>1</v>
      </c>
      <c r="P709" s="10">
        <v>0</v>
      </c>
      <c r="Q709" s="17">
        <v>28.5</v>
      </c>
      <c r="R709" s="10">
        <v>2</v>
      </c>
      <c r="S709" s="18">
        <v>74368.179999999993</v>
      </c>
      <c r="T709" s="19">
        <v>1704437.86</v>
      </c>
      <c r="U709" s="20">
        <v>1.4114431747112033</v>
      </c>
      <c r="V709" s="20">
        <v>1.2666746369007376</v>
      </c>
      <c r="W709" s="20">
        <v>1.1250128811037958</v>
      </c>
      <c r="X709" s="21">
        <v>7590843.4100000001</v>
      </c>
      <c r="Y709" s="22">
        <v>-2337597.8999999911</v>
      </c>
      <c r="Z709" s="23">
        <v>1</v>
      </c>
      <c r="AA709" s="23">
        <v>1</v>
      </c>
      <c r="AB709" s="23">
        <v>0</v>
      </c>
      <c r="AC709" s="24">
        <v>38.9</v>
      </c>
      <c r="AD709" s="23">
        <v>2</v>
      </c>
      <c r="AE709" s="25">
        <v>676331.94000001252</v>
      </c>
      <c r="AF709" s="26">
        <v>2306401.620000001</v>
      </c>
      <c r="AG709" s="27">
        <v>601963.76</v>
      </c>
    </row>
    <row r="710" spans="1:33" hidden="1">
      <c r="A710" s="10">
        <v>708</v>
      </c>
      <c r="B710" s="10">
        <v>10</v>
      </c>
      <c r="C710" s="11" t="s">
        <v>1712</v>
      </c>
      <c r="D710" s="12" t="s">
        <v>1718</v>
      </c>
      <c r="E710" s="11" t="s">
        <v>1719</v>
      </c>
      <c r="F710" s="11" t="s">
        <v>33</v>
      </c>
      <c r="G710" s="10" t="s">
        <v>41</v>
      </c>
      <c r="H710" s="13" t="s">
        <v>50</v>
      </c>
      <c r="I710" s="14">
        <v>1.65</v>
      </c>
      <c r="J710" s="14">
        <v>1.53</v>
      </c>
      <c r="K710" s="14">
        <v>1.19</v>
      </c>
      <c r="L710" s="15">
        <v>16832467.34</v>
      </c>
      <c r="M710" s="16">
        <v>8252789.4699999997</v>
      </c>
      <c r="N710" s="10">
        <v>0</v>
      </c>
      <c r="O710" s="10">
        <v>0</v>
      </c>
      <c r="P710" s="10">
        <v>0</v>
      </c>
      <c r="Q710" s="17" t="s">
        <v>30</v>
      </c>
      <c r="R710" s="10">
        <v>0</v>
      </c>
      <c r="S710" s="18">
        <v>10647700.779999999</v>
      </c>
      <c r="T710" s="19">
        <v>5591418.5</v>
      </c>
      <c r="U710" s="20">
        <v>1.6867643759467243</v>
      </c>
      <c r="V710" s="20">
        <v>1.5640232218848653</v>
      </c>
      <c r="W710" s="20">
        <v>1.2278943682951962</v>
      </c>
      <c r="X710" s="21">
        <v>17782280.419999994</v>
      </c>
      <c r="Y710" s="22">
        <v>9202602.549999997</v>
      </c>
      <c r="Z710" s="23">
        <v>0</v>
      </c>
      <c r="AA710" s="23">
        <v>0</v>
      </c>
      <c r="AB710" s="23">
        <v>0</v>
      </c>
      <c r="AC710" s="24" t="s">
        <v>30</v>
      </c>
      <c r="AD710" s="23">
        <v>0</v>
      </c>
      <c r="AE710" s="25">
        <v>11597513.859999999</v>
      </c>
      <c r="AF710" s="26">
        <v>6541231.5799999982</v>
      </c>
      <c r="AG710" s="27">
        <v>949813.07999999984</v>
      </c>
    </row>
    <row r="711" spans="1:33" hidden="1">
      <c r="A711" s="10">
        <v>709</v>
      </c>
      <c r="B711" s="10">
        <v>10</v>
      </c>
      <c r="C711" s="11" t="s">
        <v>1712</v>
      </c>
      <c r="D711" s="12" t="s">
        <v>1720</v>
      </c>
      <c r="E711" s="11" t="s">
        <v>1721</v>
      </c>
      <c r="F711" s="11" t="s">
        <v>33</v>
      </c>
      <c r="G711" s="10" t="s">
        <v>41</v>
      </c>
      <c r="H711" s="13" t="s">
        <v>42</v>
      </c>
      <c r="I711" s="14">
        <v>1.22</v>
      </c>
      <c r="J711" s="14">
        <v>0.88</v>
      </c>
      <c r="K711" s="14">
        <v>0.61</v>
      </c>
      <c r="L711" s="15">
        <v>2783573.76</v>
      </c>
      <c r="M711" s="16">
        <v>-4615342.04</v>
      </c>
      <c r="N711" s="10">
        <v>3</v>
      </c>
      <c r="O711" s="10">
        <v>1</v>
      </c>
      <c r="P711" s="10">
        <v>0</v>
      </c>
      <c r="Q711" s="17">
        <v>7.2</v>
      </c>
      <c r="R711" s="10">
        <v>4</v>
      </c>
      <c r="S711" s="18">
        <v>631919.56999999995</v>
      </c>
      <c r="T711" s="19">
        <v>-4976286.41</v>
      </c>
      <c r="U711" s="20">
        <v>1.2528992197903486</v>
      </c>
      <c r="V711" s="20">
        <v>0.91779192272821419</v>
      </c>
      <c r="W711" s="20">
        <v>0.64601997221942975</v>
      </c>
      <c r="X711" s="21">
        <v>3233695.3200000003</v>
      </c>
      <c r="Y711" s="22">
        <v>-4165220.4799999893</v>
      </c>
      <c r="Z711" s="23">
        <v>3</v>
      </c>
      <c r="AA711" s="23">
        <v>1</v>
      </c>
      <c r="AB711" s="23">
        <v>0</v>
      </c>
      <c r="AC711" s="24">
        <v>9.3000000000000007</v>
      </c>
      <c r="AD711" s="23">
        <v>4</v>
      </c>
      <c r="AE711" s="25">
        <v>1082041.1300000101</v>
      </c>
      <c r="AF711" s="26">
        <v>-4526164.8500000006</v>
      </c>
      <c r="AG711" s="27">
        <v>450121.55999999994</v>
      </c>
    </row>
    <row r="712" spans="1:33" hidden="1">
      <c r="A712" s="10">
        <v>710</v>
      </c>
      <c r="B712" s="10">
        <v>10</v>
      </c>
      <c r="C712" s="11" t="s">
        <v>1712</v>
      </c>
      <c r="D712" s="12" t="s">
        <v>1722</v>
      </c>
      <c r="E712" s="11" t="s">
        <v>1723</v>
      </c>
      <c r="F712" s="11" t="s">
        <v>33</v>
      </c>
      <c r="G712" s="10" t="s">
        <v>41</v>
      </c>
      <c r="H712" s="13" t="s">
        <v>42</v>
      </c>
      <c r="I712" s="14">
        <v>2.25</v>
      </c>
      <c r="J712" s="14">
        <v>1.9</v>
      </c>
      <c r="K712" s="14">
        <v>1.59</v>
      </c>
      <c r="L712" s="15">
        <v>12649870.15</v>
      </c>
      <c r="M712" s="16">
        <v>3967270.35</v>
      </c>
      <c r="N712" s="10">
        <v>0</v>
      </c>
      <c r="O712" s="10">
        <v>0</v>
      </c>
      <c r="P712" s="10">
        <v>0</v>
      </c>
      <c r="Q712" s="17" t="s">
        <v>30</v>
      </c>
      <c r="R712" s="10">
        <v>0</v>
      </c>
      <c r="S712" s="18">
        <v>4262371.28</v>
      </c>
      <c r="T712" s="19">
        <v>6001246.1799999997</v>
      </c>
      <c r="U712" s="20">
        <v>2.297879367015315</v>
      </c>
      <c r="V712" s="20">
        <v>1.9545491951666922</v>
      </c>
      <c r="W712" s="20">
        <v>1.6421354032767146</v>
      </c>
      <c r="X712" s="21">
        <v>13159270.000000002</v>
      </c>
      <c r="Y712" s="22">
        <v>4476670.200000003</v>
      </c>
      <c r="Z712" s="23">
        <v>0</v>
      </c>
      <c r="AA712" s="23">
        <v>0</v>
      </c>
      <c r="AB712" s="23">
        <v>0</v>
      </c>
      <c r="AC712" s="24" t="s">
        <v>30</v>
      </c>
      <c r="AD712" s="23">
        <v>0</v>
      </c>
      <c r="AE712" s="25">
        <v>4771771.1299999952</v>
      </c>
      <c r="AF712" s="26">
        <v>6510646.0300000012</v>
      </c>
      <c r="AG712" s="27">
        <v>509399.85</v>
      </c>
    </row>
    <row r="713" spans="1:33" hidden="1">
      <c r="A713" s="10">
        <v>711</v>
      </c>
      <c r="B713" s="10">
        <v>10</v>
      </c>
      <c r="C713" s="11" t="s">
        <v>1712</v>
      </c>
      <c r="D713" s="12" t="s">
        <v>1724</v>
      </c>
      <c r="E713" s="11" t="s">
        <v>1725</v>
      </c>
      <c r="F713" s="11" t="s">
        <v>33</v>
      </c>
      <c r="G713" s="10" t="s">
        <v>460</v>
      </c>
      <c r="H713" s="13" t="s">
        <v>50</v>
      </c>
      <c r="I713" s="14">
        <v>0.85</v>
      </c>
      <c r="J713" s="14">
        <v>0.68</v>
      </c>
      <c r="K713" s="14">
        <v>0.46</v>
      </c>
      <c r="L713" s="15">
        <v>-4179945.05</v>
      </c>
      <c r="M713" s="16">
        <v>1889150.29</v>
      </c>
      <c r="N713" s="10">
        <v>3</v>
      </c>
      <c r="O713" s="10">
        <v>1</v>
      </c>
      <c r="P713" s="10">
        <v>2</v>
      </c>
      <c r="Q713" s="17">
        <v>26.5</v>
      </c>
      <c r="R713" s="10">
        <v>6</v>
      </c>
      <c r="S713" s="18">
        <v>6898523.8799999999</v>
      </c>
      <c r="T713" s="19">
        <v>-14649146.17</v>
      </c>
      <c r="U713" s="20">
        <v>0.88314002244311784</v>
      </c>
      <c r="V713" s="20">
        <v>0.71582935636698775</v>
      </c>
      <c r="W713" s="20">
        <v>0.49751699670050287</v>
      </c>
      <c r="X713" s="21">
        <v>-3172244.1199999973</v>
      </c>
      <c r="Y713" s="22">
        <v>2896851.2199999988</v>
      </c>
      <c r="Z713" s="23">
        <v>3</v>
      </c>
      <c r="AA713" s="23">
        <v>1</v>
      </c>
      <c r="AB713" s="23">
        <v>2</v>
      </c>
      <c r="AC713" s="24">
        <v>13.1</v>
      </c>
      <c r="AD713" s="23">
        <v>6</v>
      </c>
      <c r="AE713" s="25">
        <v>7906224.8100000173</v>
      </c>
      <c r="AF713" s="26">
        <v>-13641445.239999998</v>
      </c>
      <c r="AG713" s="27">
        <v>1007700.9299999999</v>
      </c>
    </row>
    <row r="714" spans="1:33" hidden="1">
      <c r="A714" s="10">
        <v>712</v>
      </c>
      <c r="B714" s="10">
        <v>10</v>
      </c>
      <c r="C714" s="11" t="s">
        <v>1712</v>
      </c>
      <c r="D714" s="12" t="s">
        <v>1726</v>
      </c>
      <c r="E714" s="11" t="s">
        <v>1727</v>
      </c>
      <c r="F714" s="11" t="s">
        <v>33</v>
      </c>
      <c r="G714" s="10" t="s">
        <v>41</v>
      </c>
      <c r="H714" s="13" t="s">
        <v>42</v>
      </c>
      <c r="I714" s="14">
        <v>2.0499999999999998</v>
      </c>
      <c r="J714" s="14">
        <v>1.67</v>
      </c>
      <c r="K714" s="14">
        <v>1.5</v>
      </c>
      <c r="L714" s="15">
        <v>11646561.74</v>
      </c>
      <c r="M714" s="16">
        <v>2740323.23</v>
      </c>
      <c r="N714" s="10">
        <v>0</v>
      </c>
      <c r="O714" s="10">
        <v>0</v>
      </c>
      <c r="P714" s="10">
        <v>0</v>
      </c>
      <c r="Q714" s="17" t="s">
        <v>30</v>
      </c>
      <c r="R714" s="10">
        <v>0</v>
      </c>
      <c r="S714" s="18">
        <v>5754529.21</v>
      </c>
      <c r="T714" s="19">
        <v>5552492.2300000004</v>
      </c>
      <c r="U714" s="20">
        <v>2.1061180441655716</v>
      </c>
      <c r="V714" s="20">
        <v>1.7215987394808454</v>
      </c>
      <c r="W714" s="20">
        <v>1.558194265991248</v>
      </c>
      <c r="X714" s="21">
        <v>12246247.439999998</v>
      </c>
      <c r="Y714" s="22">
        <v>3340008.9300000072</v>
      </c>
      <c r="Z714" s="23">
        <v>0</v>
      </c>
      <c r="AA714" s="23">
        <v>0</v>
      </c>
      <c r="AB714" s="23">
        <v>0</v>
      </c>
      <c r="AC714" s="24" t="s">
        <v>30</v>
      </c>
      <c r="AD714" s="23">
        <v>0</v>
      </c>
      <c r="AE714" s="25">
        <v>6354214.9099999964</v>
      </c>
      <c r="AF714" s="26">
        <v>6152177.9299999997</v>
      </c>
      <c r="AG714" s="27">
        <v>599685.69999999995</v>
      </c>
    </row>
    <row r="715" spans="1:33" hidden="1">
      <c r="A715" s="10">
        <v>713</v>
      </c>
      <c r="B715" s="10">
        <v>10</v>
      </c>
      <c r="C715" s="11" t="s">
        <v>1728</v>
      </c>
      <c r="D715" s="12" t="s">
        <v>1729</v>
      </c>
      <c r="E715" s="11" t="s">
        <v>1730</v>
      </c>
      <c r="F715" s="11" t="s">
        <v>27</v>
      </c>
      <c r="G715" s="10" t="s">
        <v>1731</v>
      </c>
      <c r="H715" s="13" t="s">
        <v>332</v>
      </c>
      <c r="I715" s="14">
        <v>2.11</v>
      </c>
      <c r="J715" s="14">
        <v>1.91</v>
      </c>
      <c r="K715" s="14">
        <v>1.5</v>
      </c>
      <c r="L715" s="15">
        <v>1118173876.7</v>
      </c>
      <c r="M715" s="16">
        <v>127074851.05</v>
      </c>
      <c r="N715" s="10">
        <v>0</v>
      </c>
      <c r="O715" s="10">
        <v>0</v>
      </c>
      <c r="P715" s="10">
        <v>0</v>
      </c>
      <c r="Q715" s="17" t="s">
        <v>30</v>
      </c>
      <c r="R715" s="10">
        <v>0</v>
      </c>
      <c r="S715" s="18">
        <v>332967977.02999997</v>
      </c>
      <c r="T715" s="19">
        <v>503106956.85000002</v>
      </c>
      <c r="U715" s="20">
        <v>2.1576782590808059</v>
      </c>
      <c r="V715" s="20">
        <v>1.9625768561353971</v>
      </c>
      <c r="W715" s="20">
        <v>1.5473988266767014</v>
      </c>
      <c r="X715" s="21">
        <v>1166379997.9700003</v>
      </c>
      <c r="Y715" s="22">
        <v>175280972.32000017</v>
      </c>
      <c r="Z715" s="23">
        <v>0</v>
      </c>
      <c r="AA715" s="23">
        <v>0</v>
      </c>
      <c r="AB715" s="23">
        <v>0</v>
      </c>
      <c r="AC715" s="24" t="s">
        <v>30</v>
      </c>
      <c r="AD715" s="23">
        <v>0</v>
      </c>
      <c r="AE715" s="25">
        <v>381174098.30000019</v>
      </c>
      <c r="AF715" s="26">
        <v>551313078.12</v>
      </c>
      <c r="AG715" s="27">
        <v>48206121.270000011</v>
      </c>
    </row>
    <row r="716" spans="1:33" hidden="1">
      <c r="A716" s="10">
        <v>714</v>
      </c>
      <c r="B716" s="10">
        <v>10</v>
      </c>
      <c r="C716" s="11" t="s">
        <v>1728</v>
      </c>
      <c r="D716" s="12" t="s">
        <v>1732</v>
      </c>
      <c r="E716" s="11" t="s">
        <v>1733</v>
      </c>
      <c r="F716" s="11" t="s">
        <v>33</v>
      </c>
      <c r="G716" s="10" t="s">
        <v>49</v>
      </c>
      <c r="H716" s="13" t="s">
        <v>50</v>
      </c>
      <c r="I716" s="14">
        <v>1.1299999999999999</v>
      </c>
      <c r="J716" s="14">
        <v>0.97</v>
      </c>
      <c r="K716" s="14">
        <v>0.76</v>
      </c>
      <c r="L716" s="15">
        <v>3471471.55</v>
      </c>
      <c r="M716" s="16">
        <v>4234346.1900000004</v>
      </c>
      <c r="N716" s="10">
        <v>3</v>
      </c>
      <c r="O716" s="10">
        <v>0</v>
      </c>
      <c r="P716" s="10">
        <v>0</v>
      </c>
      <c r="Q716" s="17" t="s">
        <v>30</v>
      </c>
      <c r="R716" s="10">
        <v>3</v>
      </c>
      <c r="S716" s="18">
        <v>251318.11</v>
      </c>
      <c r="T716" s="19">
        <v>-6370917.2800000003</v>
      </c>
      <c r="U716" s="20">
        <v>1.173562950346231</v>
      </c>
      <c r="V716" s="20">
        <v>1.01382320953403</v>
      </c>
      <c r="W716" s="20">
        <v>0.79891115201580543</v>
      </c>
      <c r="X716" s="21">
        <v>4559631.2400000021</v>
      </c>
      <c r="Y716" s="22">
        <v>5322505.8799999952</v>
      </c>
      <c r="Z716" s="23">
        <v>2</v>
      </c>
      <c r="AA716" s="23">
        <v>0</v>
      </c>
      <c r="AB716" s="23">
        <v>0</v>
      </c>
      <c r="AC716" s="24" t="s">
        <v>30</v>
      </c>
      <c r="AD716" s="23">
        <v>2</v>
      </c>
      <c r="AE716" s="25">
        <v>1339477.8000000119</v>
      </c>
      <c r="AF716" s="26">
        <v>-5282757.59</v>
      </c>
      <c r="AG716" s="27">
        <v>1088159.69</v>
      </c>
    </row>
    <row r="717" spans="1:33" hidden="1">
      <c r="A717" s="10">
        <v>715</v>
      </c>
      <c r="B717" s="10">
        <v>10</v>
      </c>
      <c r="C717" s="11" t="s">
        <v>1728</v>
      </c>
      <c r="D717" s="12" t="s">
        <v>1734</v>
      </c>
      <c r="E717" s="11" t="s">
        <v>1735</v>
      </c>
      <c r="F717" s="11" t="s">
        <v>33</v>
      </c>
      <c r="G717" s="10" t="s">
        <v>41</v>
      </c>
      <c r="H717" s="13" t="s">
        <v>42</v>
      </c>
      <c r="I717" s="14">
        <v>1.46</v>
      </c>
      <c r="J717" s="14">
        <v>1.34</v>
      </c>
      <c r="K717" s="14">
        <v>1.1100000000000001</v>
      </c>
      <c r="L717" s="15">
        <v>11817424.630000001</v>
      </c>
      <c r="M717" s="16">
        <v>9785368.3200000003</v>
      </c>
      <c r="N717" s="10">
        <v>1</v>
      </c>
      <c r="O717" s="10">
        <v>0</v>
      </c>
      <c r="P717" s="10">
        <v>0</v>
      </c>
      <c r="Q717" s="17" t="s">
        <v>30</v>
      </c>
      <c r="R717" s="10">
        <v>1</v>
      </c>
      <c r="S717" s="18">
        <v>10579723.699999999</v>
      </c>
      <c r="T717" s="19">
        <v>2826144.08</v>
      </c>
      <c r="U717" s="20">
        <v>1.4934435223033</v>
      </c>
      <c r="V717" s="20">
        <v>1.3752379781176192</v>
      </c>
      <c r="W717" s="20">
        <v>1.1459587190534561</v>
      </c>
      <c r="X717" s="21">
        <v>12658482.609999999</v>
      </c>
      <c r="Y717" s="22">
        <v>10626426.299999997</v>
      </c>
      <c r="Z717" s="23">
        <v>1</v>
      </c>
      <c r="AA717" s="23">
        <v>0</v>
      </c>
      <c r="AB717" s="23">
        <v>0</v>
      </c>
      <c r="AC717" s="24" t="s">
        <v>30</v>
      </c>
      <c r="AD717" s="23">
        <v>1</v>
      </c>
      <c r="AE717" s="25">
        <v>11420781.680000007</v>
      </c>
      <c r="AF717" s="26">
        <v>3667202.0600000024</v>
      </c>
      <c r="AG717" s="27">
        <v>841057.9800000001</v>
      </c>
    </row>
    <row r="718" spans="1:33" hidden="1">
      <c r="A718" s="10">
        <v>716</v>
      </c>
      <c r="B718" s="10">
        <v>10</v>
      </c>
      <c r="C718" s="11" t="s">
        <v>1728</v>
      </c>
      <c r="D718" s="12" t="s">
        <v>1736</v>
      </c>
      <c r="E718" s="11" t="s">
        <v>1737</v>
      </c>
      <c r="F718" s="11" t="s">
        <v>33</v>
      </c>
      <c r="G718" s="10" t="s">
        <v>1291</v>
      </c>
      <c r="H718" s="13" t="s">
        <v>58</v>
      </c>
      <c r="I718" s="14">
        <v>3.11</v>
      </c>
      <c r="J718" s="14">
        <v>2.79</v>
      </c>
      <c r="K718" s="14">
        <v>2.39</v>
      </c>
      <c r="L718" s="15">
        <v>57662786.380000003</v>
      </c>
      <c r="M718" s="16">
        <v>16053172.92</v>
      </c>
      <c r="N718" s="10">
        <v>0</v>
      </c>
      <c r="O718" s="10">
        <v>0</v>
      </c>
      <c r="P718" s="10">
        <v>0</v>
      </c>
      <c r="Q718" s="17" t="s">
        <v>30</v>
      </c>
      <c r="R718" s="10">
        <v>0</v>
      </c>
      <c r="S718" s="18">
        <v>23384685.039999999</v>
      </c>
      <c r="T718" s="19">
        <v>38600546.18</v>
      </c>
      <c r="U718" s="20">
        <v>3.2072702663380226</v>
      </c>
      <c r="V718" s="20">
        <v>2.891287146697914</v>
      </c>
      <c r="W718" s="20">
        <v>2.4902280503687355</v>
      </c>
      <c r="X718" s="21">
        <v>60345048.360000007</v>
      </c>
      <c r="Y718" s="22">
        <v>18735434.899999976</v>
      </c>
      <c r="Z718" s="23">
        <v>0</v>
      </c>
      <c r="AA718" s="23">
        <v>0</v>
      </c>
      <c r="AB718" s="23">
        <v>0</v>
      </c>
      <c r="AC718" s="24" t="s">
        <v>30</v>
      </c>
      <c r="AD718" s="23">
        <v>0</v>
      </c>
      <c r="AE718" s="25">
        <v>26066947.020000011</v>
      </c>
      <c r="AF718" s="26">
        <v>41282808.160000004</v>
      </c>
      <c r="AG718" s="27">
        <v>2682261.98</v>
      </c>
    </row>
    <row r="719" spans="1:33" hidden="1">
      <c r="A719" s="10">
        <v>717</v>
      </c>
      <c r="B719" s="10">
        <v>10</v>
      </c>
      <c r="C719" s="11" t="s">
        <v>1728</v>
      </c>
      <c r="D719" s="12" t="s">
        <v>1738</v>
      </c>
      <c r="E719" s="11" t="s">
        <v>1739</v>
      </c>
      <c r="F719" s="11" t="s">
        <v>33</v>
      </c>
      <c r="G719" s="10" t="s">
        <v>764</v>
      </c>
      <c r="H719" s="13" t="s">
        <v>58</v>
      </c>
      <c r="I719" s="14">
        <v>1.1599999999999999</v>
      </c>
      <c r="J719" s="14">
        <v>1.06</v>
      </c>
      <c r="K719" s="14">
        <v>0.7</v>
      </c>
      <c r="L719" s="15">
        <v>6641331.7800000003</v>
      </c>
      <c r="M719" s="16">
        <v>-2979002.91</v>
      </c>
      <c r="N719" s="10">
        <v>2</v>
      </c>
      <c r="O719" s="10">
        <v>1</v>
      </c>
      <c r="P719" s="10">
        <v>0</v>
      </c>
      <c r="Q719" s="17">
        <v>26.7</v>
      </c>
      <c r="R719" s="10">
        <v>3</v>
      </c>
      <c r="S719" s="18">
        <v>4741081.62</v>
      </c>
      <c r="T719" s="19">
        <v>-12568373.34</v>
      </c>
      <c r="U719" s="20">
        <v>1.1861837937377984</v>
      </c>
      <c r="V719" s="20">
        <v>1.0813332100937763</v>
      </c>
      <c r="W719" s="20">
        <v>0.72273737217837486</v>
      </c>
      <c r="X719" s="21">
        <v>7717258.3699999973</v>
      </c>
      <c r="Y719" s="22">
        <v>-1903076.3199999928</v>
      </c>
      <c r="Z719" s="23">
        <v>2</v>
      </c>
      <c r="AA719" s="23">
        <v>1</v>
      </c>
      <c r="AB719" s="23">
        <v>0</v>
      </c>
      <c r="AC719" s="24">
        <v>48.6</v>
      </c>
      <c r="AD719" s="23">
        <v>3</v>
      </c>
      <c r="AE719" s="25">
        <v>5817008.2100000083</v>
      </c>
      <c r="AF719" s="26">
        <v>-11492446.750000004</v>
      </c>
      <c r="AG719" s="27">
        <v>1075926.5900000003</v>
      </c>
    </row>
    <row r="720" spans="1:33" hidden="1">
      <c r="A720" s="10">
        <v>718</v>
      </c>
      <c r="B720" s="10">
        <v>10</v>
      </c>
      <c r="C720" s="11" t="s">
        <v>1728</v>
      </c>
      <c r="D720" s="12" t="s">
        <v>1740</v>
      </c>
      <c r="E720" s="11" t="s">
        <v>1741</v>
      </c>
      <c r="F720" s="11" t="s">
        <v>33</v>
      </c>
      <c r="G720" s="10" t="s">
        <v>142</v>
      </c>
      <c r="H720" s="13" t="s">
        <v>50</v>
      </c>
      <c r="I720" s="14">
        <v>4.8600000000000003</v>
      </c>
      <c r="J720" s="14">
        <v>4.38</v>
      </c>
      <c r="K720" s="14">
        <v>4.0199999999999996</v>
      </c>
      <c r="L720" s="15">
        <v>51623299.719999999</v>
      </c>
      <c r="M720" s="16">
        <v>3481617.2</v>
      </c>
      <c r="N720" s="10">
        <v>0</v>
      </c>
      <c r="O720" s="10">
        <v>0</v>
      </c>
      <c r="P720" s="10">
        <v>0</v>
      </c>
      <c r="Q720" s="17" t="s">
        <v>30</v>
      </c>
      <c r="R720" s="10">
        <v>0</v>
      </c>
      <c r="S720" s="18">
        <v>5713587.5099999998</v>
      </c>
      <c r="T720" s="19">
        <v>40283839.229999997</v>
      </c>
      <c r="U720" s="20">
        <v>4.9213719680647836</v>
      </c>
      <c r="V720" s="20">
        <v>4.4361949207127003</v>
      </c>
      <c r="W720" s="20">
        <v>4.0726625302218089</v>
      </c>
      <c r="X720" s="21">
        <v>52392774.859999999</v>
      </c>
      <c r="Y720" s="22">
        <v>4251092.3400000036</v>
      </c>
      <c r="Z720" s="23">
        <v>0</v>
      </c>
      <c r="AA720" s="23">
        <v>0</v>
      </c>
      <c r="AB720" s="23">
        <v>0</v>
      </c>
      <c r="AC720" s="24" t="s">
        <v>30</v>
      </c>
      <c r="AD720" s="23">
        <v>0</v>
      </c>
      <c r="AE720" s="25">
        <v>6483062.6499999911</v>
      </c>
      <c r="AF720" s="26">
        <v>41053314.370000005</v>
      </c>
      <c r="AG720" s="27">
        <v>769475.14</v>
      </c>
    </row>
    <row r="721" spans="1:33" hidden="1">
      <c r="A721" s="10">
        <v>719</v>
      </c>
      <c r="B721" s="10">
        <v>10</v>
      </c>
      <c r="C721" s="11" t="s">
        <v>1728</v>
      </c>
      <c r="D721" s="12" t="s">
        <v>1742</v>
      </c>
      <c r="E721" s="11" t="s">
        <v>1743</v>
      </c>
      <c r="F721" s="11" t="s">
        <v>33</v>
      </c>
      <c r="G721" s="10" t="s">
        <v>49</v>
      </c>
      <c r="H721" s="13" t="s">
        <v>50</v>
      </c>
      <c r="I721" s="14">
        <v>2.71</v>
      </c>
      <c r="J721" s="14">
        <v>2.11</v>
      </c>
      <c r="K721" s="14">
        <v>1.82</v>
      </c>
      <c r="L721" s="15">
        <v>27827048.25</v>
      </c>
      <c r="M721" s="16">
        <v>-1223330.0900000001</v>
      </c>
      <c r="N721" s="10">
        <v>0</v>
      </c>
      <c r="O721" s="10">
        <v>1</v>
      </c>
      <c r="P721" s="10">
        <v>0</v>
      </c>
      <c r="Q721" s="17">
        <v>272.89999999999998</v>
      </c>
      <c r="R721" s="10">
        <v>1</v>
      </c>
      <c r="S721" s="18">
        <v>186042.02</v>
      </c>
      <c r="T721" s="19">
        <v>13378551.560000001</v>
      </c>
      <c r="U721" s="20">
        <v>2.7765786028636699</v>
      </c>
      <c r="V721" s="20">
        <v>2.1706761218686257</v>
      </c>
      <c r="W721" s="20">
        <v>1.8874190960204151</v>
      </c>
      <c r="X721" s="21">
        <v>28868712.379999999</v>
      </c>
      <c r="Y721" s="22">
        <v>-181665.95999999344</v>
      </c>
      <c r="Z721" s="23">
        <v>0</v>
      </c>
      <c r="AA721" s="23">
        <v>1</v>
      </c>
      <c r="AB721" s="23">
        <v>0</v>
      </c>
      <c r="AC721" s="24">
        <v>1906.9</v>
      </c>
      <c r="AD721" s="23">
        <v>1</v>
      </c>
      <c r="AE721" s="25">
        <v>1227706.1499999911</v>
      </c>
      <c r="AF721" s="26">
        <v>14420215.689999998</v>
      </c>
      <c r="AG721" s="27">
        <v>1041664.13</v>
      </c>
    </row>
    <row r="722" spans="1:33" hidden="1">
      <c r="A722" s="10">
        <v>720</v>
      </c>
      <c r="B722" s="10">
        <v>10</v>
      </c>
      <c r="C722" s="11" t="s">
        <v>1728</v>
      </c>
      <c r="D722" s="12" t="s">
        <v>1744</v>
      </c>
      <c r="E722" s="11" t="s">
        <v>1745</v>
      </c>
      <c r="F722" s="11" t="s">
        <v>33</v>
      </c>
      <c r="G722" s="10" t="s">
        <v>139</v>
      </c>
      <c r="H722" s="13" t="s">
        <v>58</v>
      </c>
      <c r="I722" s="14">
        <v>2.2400000000000002</v>
      </c>
      <c r="J722" s="14">
        <v>1.91</v>
      </c>
      <c r="K722" s="14">
        <v>1.6</v>
      </c>
      <c r="L722" s="15">
        <v>33931866.210000001</v>
      </c>
      <c r="M722" s="16">
        <v>-3588804.86</v>
      </c>
      <c r="N722" s="10">
        <v>0</v>
      </c>
      <c r="O722" s="10">
        <v>1</v>
      </c>
      <c r="P722" s="10">
        <v>0</v>
      </c>
      <c r="Q722" s="17">
        <v>113.4</v>
      </c>
      <c r="R722" s="10">
        <v>1</v>
      </c>
      <c r="S722" s="18">
        <v>4477228.3899999997</v>
      </c>
      <c r="T722" s="19">
        <v>16525030.59</v>
      </c>
      <c r="U722" s="20">
        <v>2.2815171692216012</v>
      </c>
      <c r="V722" s="20">
        <v>1.9597271868058062</v>
      </c>
      <c r="W722" s="20">
        <v>1.6476542640960954</v>
      </c>
      <c r="X722" s="21">
        <v>35192402.849999994</v>
      </c>
      <c r="Y722" s="22">
        <v>-2328268.2199999988</v>
      </c>
      <c r="Z722" s="23">
        <v>0</v>
      </c>
      <c r="AA722" s="23">
        <v>1</v>
      </c>
      <c r="AB722" s="23">
        <v>0</v>
      </c>
      <c r="AC722" s="24">
        <v>181.3</v>
      </c>
      <c r="AD722" s="23">
        <v>1</v>
      </c>
      <c r="AE722" s="25">
        <v>5737765.0299999714</v>
      </c>
      <c r="AF722" s="26">
        <v>17785567.23</v>
      </c>
      <c r="AG722" s="27">
        <v>1260536.6400000001</v>
      </c>
    </row>
    <row r="723" spans="1:33" hidden="1">
      <c r="A723" s="10">
        <v>721</v>
      </c>
      <c r="B723" s="10">
        <v>10</v>
      </c>
      <c r="C723" s="11" t="s">
        <v>1728</v>
      </c>
      <c r="D723" s="12" t="s">
        <v>1746</v>
      </c>
      <c r="E723" s="11" t="s">
        <v>1747</v>
      </c>
      <c r="F723" s="11" t="s">
        <v>33</v>
      </c>
      <c r="G723" s="10" t="s">
        <v>1748</v>
      </c>
      <c r="H723" s="13" t="s">
        <v>46</v>
      </c>
      <c r="I723" s="14">
        <v>1.39</v>
      </c>
      <c r="J723" s="14">
        <v>1.06</v>
      </c>
      <c r="K723" s="14">
        <v>0.67</v>
      </c>
      <c r="L723" s="15">
        <v>32701955.23</v>
      </c>
      <c r="M723" s="16">
        <v>20758253.210000001</v>
      </c>
      <c r="N723" s="10">
        <v>2</v>
      </c>
      <c r="O723" s="10">
        <v>0</v>
      </c>
      <c r="P723" s="10">
        <v>0</v>
      </c>
      <c r="Q723" s="17" t="s">
        <v>30</v>
      </c>
      <c r="R723" s="10">
        <v>2</v>
      </c>
      <c r="S723" s="18">
        <v>39532992.450000003</v>
      </c>
      <c r="T723" s="19">
        <v>-27554489.66</v>
      </c>
      <c r="U723" s="20">
        <v>1.4473825010766368</v>
      </c>
      <c r="V723" s="20">
        <v>1.1094977085760691</v>
      </c>
      <c r="W723" s="20">
        <v>0.72275185496220962</v>
      </c>
      <c r="X723" s="21">
        <v>37053382.390000001</v>
      </c>
      <c r="Y723" s="22">
        <v>25109680.370000005</v>
      </c>
      <c r="Z723" s="23">
        <v>2</v>
      </c>
      <c r="AA723" s="23">
        <v>0</v>
      </c>
      <c r="AB723" s="23">
        <v>0</v>
      </c>
      <c r="AC723" s="24" t="s">
        <v>30</v>
      </c>
      <c r="AD723" s="23">
        <v>2</v>
      </c>
      <c r="AE723" s="25">
        <v>43884419.610000074</v>
      </c>
      <c r="AF723" s="26">
        <v>-23203062.5</v>
      </c>
      <c r="AG723" s="27">
        <v>4351427.16</v>
      </c>
    </row>
    <row r="724" spans="1:33" hidden="1">
      <c r="A724" s="10">
        <v>722</v>
      </c>
      <c r="B724" s="10">
        <v>10</v>
      </c>
      <c r="C724" s="11" t="s">
        <v>1728</v>
      </c>
      <c r="D724" s="12" t="s">
        <v>1749</v>
      </c>
      <c r="E724" s="11" t="s">
        <v>1750</v>
      </c>
      <c r="F724" s="11" t="s">
        <v>33</v>
      </c>
      <c r="G724" s="10" t="s">
        <v>465</v>
      </c>
      <c r="H724" s="13" t="s">
        <v>50</v>
      </c>
      <c r="I724" s="14">
        <v>1.82</v>
      </c>
      <c r="J724" s="14">
        <v>1.62</v>
      </c>
      <c r="K724" s="14">
        <v>1.42</v>
      </c>
      <c r="L724" s="15">
        <v>13379089.210000001</v>
      </c>
      <c r="M724" s="16">
        <v>9866955.1799999997</v>
      </c>
      <c r="N724" s="10">
        <v>0</v>
      </c>
      <c r="O724" s="10">
        <v>0</v>
      </c>
      <c r="P724" s="10">
        <v>0</v>
      </c>
      <c r="Q724" s="17" t="s">
        <v>30</v>
      </c>
      <c r="R724" s="10">
        <v>0</v>
      </c>
      <c r="S724" s="18">
        <v>13564450.75</v>
      </c>
      <c r="T724" s="19">
        <v>6870440.6299999999</v>
      </c>
      <c r="U724" s="20">
        <v>1.8991880313085734</v>
      </c>
      <c r="V724" s="20">
        <v>1.6925307490099477</v>
      </c>
      <c r="W724" s="20">
        <v>1.498599121137411</v>
      </c>
      <c r="X724" s="21">
        <v>14609737.699999999</v>
      </c>
      <c r="Y724" s="22">
        <v>11097603.670000002</v>
      </c>
      <c r="Z724" s="23">
        <v>0</v>
      </c>
      <c r="AA724" s="23">
        <v>0</v>
      </c>
      <c r="AB724" s="23">
        <v>0</v>
      </c>
      <c r="AC724" s="24" t="s">
        <v>30</v>
      </c>
      <c r="AD724" s="23">
        <v>0</v>
      </c>
      <c r="AE724" s="25">
        <v>14795099.239999995</v>
      </c>
      <c r="AF724" s="26">
        <v>8101089.1199999973</v>
      </c>
      <c r="AG724" s="27">
        <v>1230648.49</v>
      </c>
    </row>
    <row r="725" spans="1:33" hidden="1">
      <c r="A725" s="10">
        <v>723</v>
      </c>
      <c r="B725" s="10">
        <v>10</v>
      </c>
      <c r="C725" s="11" t="s">
        <v>1728</v>
      </c>
      <c r="D725" s="12" t="s">
        <v>1751</v>
      </c>
      <c r="E725" s="11" t="s">
        <v>1752</v>
      </c>
      <c r="F725" s="11" t="s">
        <v>33</v>
      </c>
      <c r="G725" s="10" t="s">
        <v>49</v>
      </c>
      <c r="H725" s="13" t="s">
        <v>58</v>
      </c>
      <c r="I725" s="14">
        <v>1.1399999999999999</v>
      </c>
      <c r="J725" s="14">
        <v>0.94</v>
      </c>
      <c r="K725" s="14">
        <v>0.7</v>
      </c>
      <c r="L725" s="15">
        <v>4353885.4000000004</v>
      </c>
      <c r="M725" s="16">
        <v>6783057.8600000003</v>
      </c>
      <c r="N725" s="10">
        <v>3</v>
      </c>
      <c r="O725" s="10">
        <v>0</v>
      </c>
      <c r="P725" s="10">
        <v>0</v>
      </c>
      <c r="Q725" s="17" t="s">
        <v>30</v>
      </c>
      <c r="R725" s="10">
        <v>3</v>
      </c>
      <c r="S725" s="18">
        <v>10828884.390000001</v>
      </c>
      <c r="T725" s="19">
        <v>-9269520.7799999993</v>
      </c>
      <c r="U725" s="20">
        <v>1.2137282044208211</v>
      </c>
      <c r="V725" s="20">
        <v>1.0151770836799627</v>
      </c>
      <c r="W725" s="20">
        <v>0.77554262416890019</v>
      </c>
      <c r="X725" s="21">
        <v>6644915.4700000025</v>
      </c>
      <c r="Y725" s="22">
        <v>9074087.9299999774</v>
      </c>
      <c r="Z725" s="23">
        <v>2</v>
      </c>
      <c r="AA725" s="23">
        <v>0</v>
      </c>
      <c r="AB725" s="23">
        <v>0</v>
      </c>
      <c r="AC725" s="24" t="s">
        <v>30</v>
      </c>
      <c r="AD725" s="23">
        <v>2</v>
      </c>
      <c r="AE725" s="25">
        <v>13119914.460000008</v>
      </c>
      <c r="AF725" s="26">
        <v>-6978490.7099999972</v>
      </c>
      <c r="AG725" s="27">
        <v>2291030.0700000003</v>
      </c>
    </row>
    <row r="726" spans="1:33" hidden="1">
      <c r="A726" s="10">
        <v>724</v>
      </c>
      <c r="B726" s="10">
        <v>10</v>
      </c>
      <c r="C726" s="11" t="s">
        <v>1728</v>
      </c>
      <c r="D726" s="12" t="s">
        <v>1753</v>
      </c>
      <c r="E726" s="11" t="s">
        <v>1754</v>
      </c>
      <c r="F726" s="11" t="s">
        <v>93</v>
      </c>
      <c r="G726" s="10" t="s">
        <v>1755</v>
      </c>
      <c r="H726" s="13" t="s">
        <v>95</v>
      </c>
      <c r="I726" s="14">
        <v>0.96</v>
      </c>
      <c r="J726" s="14">
        <v>0.78</v>
      </c>
      <c r="K726" s="14">
        <v>0.51</v>
      </c>
      <c r="L726" s="15">
        <v>-7623540.29</v>
      </c>
      <c r="M726" s="16">
        <v>48567166.159999996</v>
      </c>
      <c r="N726" s="10">
        <v>3</v>
      </c>
      <c r="O726" s="10">
        <v>1</v>
      </c>
      <c r="P726" s="10">
        <v>0</v>
      </c>
      <c r="Q726" s="17">
        <v>1.8</v>
      </c>
      <c r="R726" s="10">
        <v>4</v>
      </c>
      <c r="S726" s="18">
        <v>31996998.170000002</v>
      </c>
      <c r="T726" s="19">
        <v>-87088023.140000001</v>
      </c>
      <c r="U726" s="20">
        <v>1.0046379499474793</v>
      </c>
      <c r="V726" s="20">
        <v>0.82877723347261245</v>
      </c>
      <c r="W726" s="20">
        <v>0.55897385483031903</v>
      </c>
      <c r="X726" s="21">
        <v>826973.27000001073</v>
      </c>
      <c r="Y726" s="22">
        <v>57017679.720000029</v>
      </c>
      <c r="Z726" s="23">
        <v>3</v>
      </c>
      <c r="AA726" s="23">
        <v>0</v>
      </c>
      <c r="AB726" s="23">
        <v>0</v>
      </c>
      <c r="AC726" s="24" t="s">
        <v>30</v>
      </c>
      <c r="AD726" s="23">
        <v>3</v>
      </c>
      <c r="AE726" s="25">
        <v>40447511.730000019</v>
      </c>
      <c r="AF726" s="26">
        <v>-78637509.579999983</v>
      </c>
      <c r="AG726" s="27">
        <v>8450513.5600000005</v>
      </c>
    </row>
    <row r="727" spans="1:33" hidden="1">
      <c r="A727" s="10">
        <v>725</v>
      </c>
      <c r="B727" s="10">
        <v>10</v>
      </c>
      <c r="C727" s="11" t="s">
        <v>1728</v>
      </c>
      <c r="D727" s="12" t="s">
        <v>1756</v>
      </c>
      <c r="E727" s="11" t="s">
        <v>1757</v>
      </c>
      <c r="F727" s="11" t="s">
        <v>33</v>
      </c>
      <c r="G727" s="10" t="s">
        <v>190</v>
      </c>
      <c r="H727" s="13" t="s">
        <v>46</v>
      </c>
      <c r="I727" s="14">
        <v>1.37</v>
      </c>
      <c r="J727" s="14">
        <v>1.1599999999999999</v>
      </c>
      <c r="K727" s="14">
        <v>0.8</v>
      </c>
      <c r="L727" s="15">
        <v>20154734.289999999</v>
      </c>
      <c r="M727" s="16">
        <v>4372509.67</v>
      </c>
      <c r="N727" s="10">
        <v>1</v>
      </c>
      <c r="O727" s="10">
        <v>0</v>
      </c>
      <c r="P727" s="10">
        <v>0</v>
      </c>
      <c r="Q727" s="17" t="s">
        <v>30</v>
      </c>
      <c r="R727" s="10">
        <v>1</v>
      </c>
      <c r="S727" s="18">
        <v>20439387.030000001</v>
      </c>
      <c r="T727" s="19">
        <v>-10632947.23</v>
      </c>
      <c r="U727" s="20">
        <v>1.4414222058259356</v>
      </c>
      <c r="V727" s="20">
        <v>1.2235608515196337</v>
      </c>
      <c r="W727" s="20">
        <v>0.87139989754403979</v>
      </c>
      <c r="X727" s="21">
        <v>23841814.770000003</v>
      </c>
      <c r="Y727" s="22">
        <v>8059590.1499999762</v>
      </c>
      <c r="Z727" s="23">
        <v>1</v>
      </c>
      <c r="AA727" s="23">
        <v>0</v>
      </c>
      <c r="AB727" s="23">
        <v>0</v>
      </c>
      <c r="AC727" s="24" t="s">
        <v>30</v>
      </c>
      <c r="AD727" s="23">
        <v>1</v>
      </c>
      <c r="AE727" s="25">
        <v>24126467.51000005</v>
      </c>
      <c r="AF727" s="26">
        <v>-6945866.7500000075</v>
      </c>
      <c r="AG727" s="27">
        <v>3687080.4799999995</v>
      </c>
    </row>
    <row r="728" spans="1:33" hidden="1">
      <c r="A728" s="10">
        <v>726</v>
      </c>
      <c r="B728" s="10">
        <v>10</v>
      </c>
      <c r="C728" s="11" t="s">
        <v>1728</v>
      </c>
      <c r="D728" s="12" t="s">
        <v>1758</v>
      </c>
      <c r="E728" s="11" t="s">
        <v>1759</v>
      </c>
      <c r="F728" s="11" t="s">
        <v>33</v>
      </c>
      <c r="G728" s="10" t="s">
        <v>41</v>
      </c>
      <c r="H728" s="13" t="s">
        <v>42</v>
      </c>
      <c r="I728" s="14">
        <v>1.08</v>
      </c>
      <c r="J728" s="14">
        <v>0.93</v>
      </c>
      <c r="K728" s="14">
        <v>0.59</v>
      </c>
      <c r="L728" s="15">
        <v>857811.1</v>
      </c>
      <c r="M728" s="16">
        <v>6047391.1600000001</v>
      </c>
      <c r="N728" s="10">
        <v>3</v>
      </c>
      <c r="O728" s="10">
        <v>0</v>
      </c>
      <c r="P728" s="10">
        <v>0</v>
      </c>
      <c r="Q728" s="17" t="s">
        <v>30</v>
      </c>
      <c r="R728" s="10">
        <v>3</v>
      </c>
      <c r="S728" s="18">
        <v>8227049.71</v>
      </c>
      <c r="T728" s="19">
        <v>-4431778.66</v>
      </c>
      <c r="U728" s="20">
        <v>1.1240272315998254</v>
      </c>
      <c r="V728" s="20">
        <v>0.97286365839199462</v>
      </c>
      <c r="W728" s="20">
        <v>0.63193112156412368</v>
      </c>
      <c r="X728" s="21">
        <v>1333180.9800000004</v>
      </c>
      <c r="Y728" s="22">
        <v>6522761.0399999917</v>
      </c>
      <c r="Z728" s="23">
        <v>3</v>
      </c>
      <c r="AA728" s="23">
        <v>0</v>
      </c>
      <c r="AB728" s="23">
        <v>0</v>
      </c>
      <c r="AC728" s="24" t="s">
        <v>30</v>
      </c>
      <c r="AD728" s="23">
        <v>3</v>
      </c>
      <c r="AE728" s="25">
        <v>8702419.5899999961</v>
      </c>
      <c r="AF728" s="26">
        <v>-3956408.7800000003</v>
      </c>
      <c r="AG728" s="27">
        <v>475369.88</v>
      </c>
    </row>
    <row r="729" spans="1:33" hidden="1">
      <c r="A729" s="10">
        <v>727</v>
      </c>
      <c r="B729" s="10">
        <v>10</v>
      </c>
      <c r="C729" s="11" t="s">
        <v>1728</v>
      </c>
      <c r="D729" s="12" t="s">
        <v>1760</v>
      </c>
      <c r="E729" s="11" t="s">
        <v>1761</v>
      </c>
      <c r="F729" s="11" t="s">
        <v>33</v>
      </c>
      <c r="G729" s="10" t="s">
        <v>69</v>
      </c>
      <c r="H729" s="13" t="s">
        <v>50</v>
      </c>
      <c r="I729" s="14">
        <v>1.1399999999999999</v>
      </c>
      <c r="J729" s="14">
        <v>0.96</v>
      </c>
      <c r="K729" s="14">
        <v>0.79</v>
      </c>
      <c r="L729" s="15">
        <v>2090536.1</v>
      </c>
      <c r="M729" s="16">
        <v>5865032.79</v>
      </c>
      <c r="N729" s="10">
        <v>3</v>
      </c>
      <c r="O729" s="10">
        <v>0</v>
      </c>
      <c r="P729" s="10">
        <v>0</v>
      </c>
      <c r="Q729" s="17" t="s">
        <v>30</v>
      </c>
      <c r="R729" s="10">
        <v>3</v>
      </c>
      <c r="S729" s="18">
        <v>11379072.029999999</v>
      </c>
      <c r="T729" s="19">
        <v>-3290939.6</v>
      </c>
      <c r="U729" s="20">
        <v>1.2041949443988025</v>
      </c>
      <c r="V729" s="20">
        <v>1.0243759720645618</v>
      </c>
      <c r="W729" s="20">
        <v>0.85439839443991084</v>
      </c>
      <c r="X729" s="21">
        <v>3141455.0300000012</v>
      </c>
      <c r="Y729" s="22">
        <v>6915951.7200000137</v>
      </c>
      <c r="Z729" s="23">
        <v>1</v>
      </c>
      <c r="AA729" s="23">
        <v>0</v>
      </c>
      <c r="AB729" s="23">
        <v>0</v>
      </c>
      <c r="AC729" s="24" t="s">
        <v>30</v>
      </c>
      <c r="AD729" s="23">
        <v>1</v>
      </c>
      <c r="AE729" s="25">
        <v>12429990.960000008</v>
      </c>
      <c r="AF729" s="26">
        <v>-2240020.67</v>
      </c>
      <c r="AG729" s="27">
        <v>1050918.9300000002</v>
      </c>
    </row>
    <row r="730" spans="1:33" hidden="1">
      <c r="A730" s="10">
        <v>728</v>
      </c>
      <c r="B730" s="10">
        <v>10</v>
      </c>
      <c r="C730" s="11" t="s">
        <v>1728</v>
      </c>
      <c r="D730" s="12" t="s">
        <v>1762</v>
      </c>
      <c r="E730" s="11" t="s">
        <v>1763</v>
      </c>
      <c r="F730" s="11" t="s">
        <v>33</v>
      </c>
      <c r="G730" s="10" t="s">
        <v>41</v>
      </c>
      <c r="H730" s="13" t="s">
        <v>50</v>
      </c>
      <c r="I730" s="14">
        <v>1.2</v>
      </c>
      <c r="J730" s="14">
        <v>1.03</v>
      </c>
      <c r="K730" s="14">
        <v>0.84</v>
      </c>
      <c r="L730" s="15">
        <v>4292218.76</v>
      </c>
      <c r="M730" s="16">
        <v>307635.18</v>
      </c>
      <c r="N730" s="10">
        <v>1</v>
      </c>
      <c r="O730" s="10">
        <v>0</v>
      </c>
      <c r="P730" s="10">
        <v>0</v>
      </c>
      <c r="Q730" s="17" t="s">
        <v>30</v>
      </c>
      <c r="R730" s="10">
        <v>1</v>
      </c>
      <c r="S730" s="18">
        <v>4728626.84</v>
      </c>
      <c r="T730" s="19">
        <v>-3306557.21</v>
      </c>
      <c r="U730" s="20">
        <v>1.2439625222860913</v>
      </c>
      <c r="V730" s="20">
        <v>1.0683684273433569</v>
      </c>
      <c r="W730" s="20">
        <v>0.88184201024012066</v>
      </c>
      <c r="X730" s="21">
        <v>5119335.9399999976</v>
      </c>
      <c r="Y730" s="22">
        <v>1134752.3600000143</v>
      </c>
      <c r="Z730" s="23">
        <v>1</v>
      </c>
      <c r="AA730" s="23">
        <v>0</v>
      </c>
      <c r="AB730" s="23">
        <v>0</v>
      </c>
      <c r="AC730" s="24" t="s">
        <v>30</v>
      </c>
      <c r="AD730" s="23">
        <v>1</v>
      </c>
      <c r="AE730" s="25">
        <v>5555744.0200000107</v>
      </c>
      <c r="AF730" s="26">
        <v>-2479440.0300000012</v>
      </c>
      <c r="AG730" s="27">
        <v>827117.17999999993</v>
      </c>
    </row>
    <row r="731" spans="1:33" hidden="1">
      <c r="A731" s="10">
        <v>729</v>
      </c>
      <c r="B731" s="10">
        <v>10</v>
      </c>
      <c r="C731" s="11" t="s">
        <v>1728</v>
      </c>
      <c r="D731" s="12" t="s">
        <v>1764</v>
      </c>
      <c r="E731" s="11" t="s">
        <v>1765</v>
      </c>
      <c r="F731" s="11" t="s">
        <v>33</v>
      </c>
      <c r="G731" s="10" t="s">
        <v>1219</v>
      </c>
      <c r="H731" s="13" t="s">
        <v>42</v>
      </c>
      <c r="I731" s="14">
        <v>3.03</v>
      </c>
      <c r="J731" s="14">
        <v>2.81</v>
      </c>
      <c r="K731" s="14">
        <v>2.37</v>
      </c>
      <c r="L731" s="15">
        <v>18015407.379999999</v>
      </c>
      <c r="M731" s="16">
        <v>6912130.2800000003</v>
      </c>
      <c r="N731" s="10">
        <v>0</v>
      </c>
      <c r="O731" s="10">
        <v>0</v>
      </c>
      <c r="P731" s="10">
        <v>0</v>
      </c>
      <c r="Q731" s="17" t="s">
        <v>30</v>
      </c>
      <c r="R731" s="10">
        <v>0</v>
      </c>
      <c r="S731" s="18">
        <v>9089103.5500000007</v>
      </c>
      <c r="T731" s="19">
        <v>12125467.01</v>
      </c>
      <c r="U731" s="20">
        <v>3.093135622322527</v>
      </c>
      <c r="V731" s="20">
        <v>2.8683137640529885</v>
      </c>
      <c r="W731" s="20">
        <v>2.429180474851889</v>
      </c>
      <c r="X731" s="21">
        <v>18568188</v>
      </c>
      <c r="Y731" s="22">
        <v>7464910.8999999985</v>
      </c>
      <c r="Z731" s="23">
        <v>0</v>
      </c>
      <c r="AA731" s="23">
        <v>0</v>
      </c>
      <c r="AB731" s="23">
        <v>0</v>
      </c>
      <c r="AC731" s="24" t="s">
        <v>30</v>
      </c>
      <c r="AD731" s="23">
        <v>0</v>
      </c>
      <c r="AE731" s="25">
        <v>9641884.1700000018</v>
      </c>
      <c r="AF731" s="26">
        <v>12678247.630000001</v>
      </c>
      <c r="AG731" s="27">
        <v>552780.62</v>
      </c>
    </row>
    <row r="732" spans="1:33" hidden="1">
      <c r="A732" s="10">
        <v>730</v>
      </c>
      <c r="B732" s="10">
        <v>10</v>
      </c>
      <c r="C732" s="11" t="s">
        <v>1728</v>
      </c>
      <c r="D732" s="12" t="s">
        <v>1766</v>
      </c>
      <c r="E732" s="11" t="s">
        <v>1767</v>
      </c>
      <c r="F732" s="11" t="s">
        <v>33</v>
      </c>
      <c r="G732" s="10" t="s">
        <v>603</v>
      </c>
      <c r="H732" s="13" t="s">
        <v>50</v>
      </c>
      <c r="I732" s="14">
        <v>3.67</v>
      </c>
      <c r="J732" s="14">
        <v>3.38</v>
      </c>
      <c r="K732" s="14">
        <v>2.83</v>
      </c>
      <c r="L732" s="15">
        <v>31552064.77</v>
      </c>
      <c r="M732" s="16">
        <v>7898488.8399999999</v>
      </c>
      <c r="N732" s="10">
        <v>0</v>
      </c>
      <c r="O732" s="10">
        <v>0</v>
      </c>
      <c r="P732" s="10">
        <v>0</v>
      </c>
      <c r="Q732" s="17" t="s">
        <v>30</v>
      </c>
      <c r="R732" s="10">
        <v>0</v>
      </c>
      <c r="S732" s="18">
        <v>9849933.8100000005</v>
      </c>
      <c r="T732" s="19">
        <v>21645702.149999999</v>
      </c>
      <c r="U732" s="20">
        <v>3.7553996319357301</v>
      </c>
      <c r="V732" s="20">
        <v>3.4644817593458463</v>
      </c>
      <c r="W732" s="20">
        <v>2.9160392544768658</v>
      </c>
      <c r="X732" s="21">
        <v>32519986.229999997</v>
      </c>
      <c r="Y732" s="22">
        <v>8866410.2999999821</v>
      </c>
      <c r="Z732" s="23">
        <v>0</v>
      </c>
      <c r="AA732" s="23">
        <v>0</v>
      </c>
      <c r="AB732" s="23">
        <v>0</v>
      </c>
      <c r="AC732" s="24" t="s">
        <v>30</v>
      </c>
      <c r="AD732" s="23">
        <v>0</v>
      </c>
      <c r="AE732" s="25">
        <v>10817855.269999996</v>
      </c>
      <c r="AF732" s="26">
        <v>22613623.609999999</v>
      </c>
      <c r="AG732" s="27">
        <v>967921.4600000002</v>
      </c>
    </row>
    <row r="733" spans="1:33" hidden="1">
      <c r="A733" s="10">
        <v>731</v>
      </c>
      <c r="B733" s="10">
        <v>10</v>
      </c>
      <c r="C733" s="11" t="s">
        <v>1728</v>
      </c>
      <c r="D733" s="12" t="s">
        <v>1768</v>
      </c>
      <c r="E733" s="11" t="s">
        <v>1769</v>
      </c>
      <c r="F733" s="11" t="s">
        <v>33</v>
      </c>
      <c r="G733" s="10" t="s">
        <v>1770</v>
      </c>
      <c r="H733" s="13" t="s">
        <v>42</v>
      </c>
      <c r="I733" s="14">
        <v>1.72</v>
      </c>
      <c r="J733" s="14">
        <v>1.47</v>
      </c>
      <c r="K733" s="14">
        <v>1.23</v>
      </c>
      <c r="L733" s="15">
        <v>7422479.1200000001</v>
      </c>
      <c r="M733" s="16">
        <v>4515749.71</v>
      </c>
      <c r="N733" s="10">
        <v>0</v>
      </c>
      <c r="O733" s="10">
        <v>0</v>
      </c>
      <c r="P733" s="10">
        <v>0</v>
      </c>
      <c r="Q733" s="17" t="s">
        <v>30</v>
      </c>
      <c r="R733" s="10">
        <v>0</v>
      </c>
      <c r="S733" s="18">
        <v>6725746.3099999996</v>
      </c>
      <c r="T733" s="19">
        <v>2713906.17</v>
      </c>
      <c r="U733" s="20">
        <v>1.7864689626078731</v>
      </c>
      <c r="V733" s="20">
        <v>1.5314162756711012</v>
      </c>
      <c r="W733" s="20">
        <v>1.2962650913273539</v>
      </c>
      <c r="X733" s="21">
        <v>8059799.1900000013</v>
      </c>
      <c r="Y733" s="22">
        <v>5153069.7799999863</v>
      </c>
      <c r="Z733" s="23">
        <v>0</v>
      </c>
      <c r="AA733" s="23">
        <v>0</v>
      </c>
      <c r="AB733" s="23">
        <v>0</v>
      </c>
      <c r="AC733" s="24" t="s">
        <v>30</v>
      </c>
      <c r="AD733" s="23">
        <v>0</v>
      </c>
      <c r="AE733" s="25">
        <v>7363066.3799999952</v>
      </c>
      <c r="AF733" s="26">
        <v>3351226.24</v>
      </c>
      <c r="AG733" s="27">
        <v>637320.06999999995</v>
      </c>
    </row>
    <row r="734" spans="1:33" hidden="1">
      <c r="A734" s="10">
        <v>732</v>
      </c>
      <c r="B734" s="10">
        <v>10</v>
      </c>
      <c r="C734" s="11" t="s">
        <v>1728</v>
      </c>
      <c r="D734" s="12" t="s">
        <v>1771</v>
      </c>
      <c r="E734" s="11" t="s">
        <v>1772</v>
      </c>
      <c r="F734" s="11" t="s">
        <v>93</v>
      </c>
      <c r="G734" s="10" t="s">
        <v>1773</v>
      </c>
      <c r="H734" s="13" t="s">
        <v>95</v>
      </c>
      <c r="I734" s="14">
        <v>1.39</v>
      </c>
      <c r="J734" s="14">
        <v>1.21</v>
      </c>
      <c r="K734" s="14">
        <v>0.79</v>
      </c>
      <c r="L734" s="15">
        <v>50627153.859999999</v>
      </c>
      <c r="M734" s="16">
        <v>-15064235.67</v>
      </c>
      <c r="N734" s="10">
        <v>2</v>
      </c>
      <c r="O734" s="10">
        <v>1</v>
      </c>
      <c r="P734" s="10">
        <v>0</v>
      </c>
      <c r="Q734" s="17">
        <v>40.299999999999997</v>
      </c>
      <c r="R734" s="10">
        <v>3</v>
      </c>
      <c r="S734" s="18">
        <v>28004877.07</v>
      </c>
      <c r="T734" s="19">
        <v>-27298270.100000001</v>
      </c>
      <c r="U734" s="20">
        <v>1.4814462043276384</v>
      </c>
      <c r="V734" s="20">
        <v>1.2993775179733202</v>
      </c>
      <c r="W734" s="20">
        <v>0.87941424820319891</v>
      </c>
      <c r="X734" s="21">
        <v>62317123.209999993</v>
      </c>
      <c r="Y734" s="22">
        <v>-3374266.3200000525</v>
      </c>
      <c r="Z734" s="23">
        <v>1</v>
      </c>
      <c r="AA734" s="23">
        <v>1</v>
      </c>
      <c r="AB734" s="23">
        <v>0</v>
      </c>
      <c r="AC734" s="24">
        <v>221.6</v>
      </c>
      <c r="AD734" s="23">
        <v>2</v>
      </c>
      <c r="AE734" s="25">
        <v>39694846.420000076</v>
      </c>
      <c r="AF734" s="26">
        <v>-15608300.75</v>
      </c>
      <c r="AG734" s="27">
        <v>11689969.349999996</v>
      </c>
    </row>
    <row r="735" spans="1:33" hidden="1">
      <c r="A735" s="10">
        <v>733</v>
      </c>
      <c r="B735" s="10">
        <v>10</v>
      </c>
      <c r="C735" s="11" t="s">
        <v>1728</v>
      </c>
      <c r="D735" s="12" t="s">
        <v>1774</v>
      </c>
      <c r="E735" s="11" t="s">
        <v>1775</v>
      </c>
      <c r="F735" s="11" t="s">
        <v>93</v>
      </c>
      <c r="G735" s="10" t="s">
        <v>241</v>
      </c>
      <c r="H735" s="13" t="s">
        <v>199</v>
      </c>
      <c r="I735" s="14">
        <v>0.68</v>
      </c>
      <c r="J735" s="14">
        <v>0.56000000000000005</v>
      </c>
      <c r="K735" s="14">
        <v>0.34</v>
      </c>
      <c r="L735" s="15">
        <v>-56457501.159999996</v>
      </c>
      <c r="M735" s="16">
        <v>33488319.079999998</v>
      </c>
      <c r="N735" s="10">
        <v>3</v>
      </c>
      <c r="O735" s="10">
        <v>1</v>
      </c>
      <c r="P735" s="10">
        <v>2</v>
      </c>
      <c r="Q735" s="17">
        <v>20.2</v>
      </c>
      <c r="R735" s="10">
        <v>6</v>
      </c>
      <c r="S735" s="18">
        <v>73375774.079999998</v>
      </c>
      <c r="T735" s="19">
        <v>-115948210.78</v>
      </c>
      <c r="U735" s="20">
        <v>0.71934227914641546</v>
      </c>
      <c r="V735" s="20">
        <v>0.59996968246736737</v>
      </c>
      <c r="W735" s="20">
        <v>0.38248471462793787</v>
      </c>
      <c r="X735" s="21">
        <v>-49565539.660000011</v>
      </c>
      <c r="Y735" s="22">
        <v>40380280.579999924</v>
      </c>
      <c r="Z735" s="23">
        <v>3</v>
      </c>
      <c r="AA735" s="23">
        <v>1</v>
      </c>
      <c r="AB735" s="23">
        <v>2</v>
      </c>
      <c r="AC735" s="24">
        <v>14.7</v>
      </c>
      <c r="AD735" s="23">
        <v>6</v>
      </c>
      <c r="AE735" s="25">
        <v>80267735.580000043</v>
      </c>
      <c r="AF735" s="26">
        <v>-109056249.28000002</v>
      </c>
      <c r="AG735" s="27">
        <v>6891961.4999999991</v>
      </c>
    </row>
    <row r="736" spans="1:33" hidden="1">
      <c r="A736" s="10">
        <v>734</v>
      </c>
      <c r="B736" s="10">
        <v>10</v>
      </c>
      <c r="C736" s="11" t="s">
        <v>1728</v>
      </c>
      <c r="D736" s="12" t="s">
        <v>1776</v>
      </c>
      <c r="E736" s="11" t="s">
        <v>1777</v>
      </c>
      <c r="F736" s="11" t="s">
        <v>33</v>
      </c>
      <c r="G736" s="10" t="s">
        <v>372</v>
      </c>
      <c r="H736" s="13" t="s">
        <v>327</v>
      </c>
      <c r="I736" s="14">
        <v>2.2799999999999998</v>
      </c>
      <c r="J736" s="14">
        <v>2.14</v>
      </c>
      <c r="K736" s="14">
        <v>1.94</v>
      </c>
      <c r="L736" s="15">
        <v>22685137.25</v>
      </c>
      <c r="M736" s="16">
        <v>9892275.6300000008</v>
      </c>
      <c r="N736" s="10">
        <v>0</v>
      </c>
      <c r="O736" s="10">
        <v>0</v>
      </c>
      <c r="P736" s="10">
        <v>0</v>
      </c>
      <c r="Q736" s="17" t="s">
        <v>30</v>
      </c>
      <c r="R736" s="10">
        <v>0</v>
      </c>
      <c r="S736" s="18">
        <v>11935584.75</v>
      </c>
      <c r="T736" s="19">
        <v>16682728.390000001</v>
      </c>
      <c r="U736" s="20">
        <v>2.3165731145772654</v>
      </c>
      <c r="V736" s="20">
        <v>2.176620161334657</v>
      </c>
      <c r="W736" s="20">
        <v>1.9785417049842797</v>
      </c>
      <c r="X736" s="21">
        <v>23378330.84</v>
      </c>
      <c r="Y736" s="22">
        <v>10585469.219999999</v>
      </c>
      <c r="Z736" s="23">
        <v>0</v>
      </c>
      <c r="AA736" s="23">
        <v>0</v>
      </c>
      <c r="AB736" s="23">
        <v>0</v>
      </c>
      <c r="AC736" s="24" t="s">
        <v>30</v>
      </c>
      <c r="AD736" s="23">
        <v>0</v>
      </c>
      <c r="AE736" s="25">
        <v>12628778.340000011</v>
      </c>
      <c r="AF736" s="26">
        <v>17375921.98</v>
      </c>
      <c r="AG736" s="27">
        <v>693193.59000000008</v>
      </c>
    </row>
    <row r="737" spans="1:33" hidden="1">
      <c r="A737" s="10">
        <v>735</v>
      </c>
      <c r="B737" s="10">
        <v>10</v>
      </c>
      <c r="C737" s="11" t="s">
        <v>1728</v>
      </c>
      <c r="D737" s="12" t="s">
        <v>1778</v>
      </c>
      <c r="E737" s="11" t="s">
        <v>1779</v>
      </c>
      <c r="F737" s="11" t="s">
        <v>33</v>
      </c>
      <c r="G737" s="10" t="s">
        <v>1323</v>
      </c>
      <c r="H737" s="13" t="s">
        <v>451</v>
      </c>
      <c r="I737" s="14">
        <v>2.16</v>
      </c>
      <c r="J737" s="14">
        <v>1.73</v>
      </c>
      <c r="K737" s="14">
        <v>1.37</v>
      </c>
      <c r="L737" s="15">
        <v>8909699.9700000007</v>
      </c>
      <c r="M737" s="16">
        <v>787574.18</v>
      </c>
      <c r="N737" s="10">
        <v>0</v>
      </c>
      <c r="O737" s="10">
        <v>0</v>
      </c>
      <c r="P737" s="10">
        <v>0</v>
      </c>
      <c r="Q737" s="17" t="s">
        <v>30</v>
      </c>
      <c r="R737" s="10">
        <v>0</v>
      </c>
      <c r="S737" s="18">
        <v>4067018.68</v>
      </c>
      <c r="T737" s="19">
        <v>2804512.29</v>
      </c>
      <c r="U737" s="20">
        <v>2.2215862839342209</v>
      </c>
      <c r="V737" s="20">
        <v>1.7828965848629543</v>
      </c>
      <c r="W737" s="20">
        <v>1.4235044690547589</v>
      </c>
      <c r="X737" s="21">
        <v>9344923.5299999993</v>
      </c>
      <c r="Y737" s="22">
        <v>1222797.7400000021</v>
      </c>
      <c r="Z737" s="23">
        <v>0</v>
      </c>
      <c r="AA737" s="23">
        <v>0</v>
      </c>
      <c r="AB737" s="23">
        <v>0</v>
      </c>
      <c r="AC737" s="24" t="s">
        <v>30</v>
      </c>
      <c r="AD737" s="23">
        <v>0</v>
      </c>
      <c r="AE737" s="25">
        <v>4502242.2400000021</v>
      </c>
      <c r="AF737" s="26">
        <v>3239735.8499999996</v>
      </c>
      <c r="AG737" s="27">
        <v>435223.56</v>
      </c>
    </row>
    <row r="738" spans="1:33" hidden="1">
      <c r="A738" s="10">
        <v>736</v>
      </c>
      <c r="B738" s="10">
        <v>10</v>
      </c>
      <c r="C738" s="11" t="s">
        <v>1728</v>
      </c>
      <c r="D738" s="12" t="s">
        <v>1780</v>
      </c>
      <c r="E738" s="11" t="s">
        <v>1781</v>
      </c>
      <c r="F738" s="11" t="s">
        <v>33</v>
      </c>
      <c r="G738" s="10" t="s">
        <v>155</v>
      </c>
      <c r="H738" s="13" t="s">
        <v>451</v>
      </c>
      <c r="I738" s="14">
        <v>0.97</v>
      </c>
      <c r="J738" s="14">
        <v>0.8</v>
      </c>
      <c r="K738" s="14">
        <v>0.63</v>
      </c>
      <c r="L738" s="15">
        <v>-545088.98</v>
      </c>
      <c r="M738" s="16">
        <v>2050859.33</v>
      </c>
      <c r="N738" s="10">
        <v>3</v>
      </c>
      <c r="O738" s="10">
        <v>1</v>
      </c>
      <c r="P738" s="10">
        <v>1</v>
      </c>
      <c r="Q738" s="17">
        <v>3.1</v>
      </c>
      <c r="R738" s="10">
        <v>5</v>
      </c>
      <c r="S738" s="18">
        <v>4605902.01</v>
      </c>
      <c r="T738" s="19">
        <v>-5897452.5499999998</v>
      </c>
      <c r="U738" s="20">
        <v>0.98758593069660883</v>
      </c>
      <c r="V738" s="20">
        <v>0.8226411651985307</v>
      </c>
      <c r="W738" s="20">
        <v>0.64955549022933678</v>
      </c>
      <c r="X738" s="21">
        <v>-196563.99049999937</v>
      </c>
      <c r="Y738" s="22">
        <v>2399384.3200000003</v>
      </c>
      <c r="Z738" s="23">
        <v>3</v>
      </c>
      <c r="AA738" s="23">
        <v>1</v>
      </c>
      <c r="AB738" s="23">
        <v>0</v>
      </c>
      <c r="AC738" s="24">
        <v>0.9</v>
      </c>
      <c r="AD738" s="23">
        <v>4</v>
      </c>
      <c r="AE738" s="25">
        <v>4954427</v>
      </c>
      <c r="AF738" s="26">
        <v>-5548927.5600000005</v>
      </c>
      <c r="AG738" s="27">
        <v>348524.98999999993</v>
      </c>
    </row>
    <row r="739" spans="1:33" hidden="1">
      <c r="A739" s="10">
        <v>737</v>
      </c>
      <c r="B739" s="10">
        <v>10</v>
      </c>
      <c r="C739" s="11" t="s">
        <v>1728</v>
      </c>
      <c r="D739" s="12" t="s">
        <v>1782</v>
      </c>
      <c r="E739" s="11" t="s">
        <v>1783</v>
      </c>
      <c r="F739" s="11" t="s">
        <v>33</v>
      </c>
      <c r="G739" s="10" t="s">
        <v>155</v>
      </c>
      <c r="H739" s="13" t="s">
        <v>451</v>
      </c>
      <c r="I739" s="14">
        <v>7.3</v>
      </c>
      <c r="J739" s="14">
        <v>6.85</v>
      </c>
      <c r="K739" s="14">
        <v>6.45</v>
      </c>
      <c r="L739" s="15">
        <v>37822468.57</v>
      </c>
      <c r="M739" s="16">
        <v>7611695.1399999997</v>
      </c>
      <c r="N739" s="10">
        <v>0</v>
      </c>
      <c r="O739" s="10">
        <v>0</v>
      </c>
      <c r="P739" s="10">
        <v>0</v>
      </c>
      <c r="Q739" s="17" t="s">
        <v>30</v>
      </c>
      <c r="R739" s="10">
        <v>0</v>
      </c>
      <c r="S739" s="18">
        <v>12817706.85</v>
      </c>
      <c r="T739" s="19">
        <v>32733070.300000001</v>
      </c>
      <c r="U739" s="20">
        <v>7.3889696417751916</v>
      </c>
      <c r="V739" s="20">
        <v>6.9459395472593055</v>
      </c>
      <c r="W739" s="20">
        <v>6.5417573999812877</v>
      </c>
      <c r="X739" s="21">
        <v>38380006.140000001</v>
      </c>
      <c r="Y739" s="22">
        <v>8169232.7100000009</v>
      </c>
      <c r="Z739" s="23">
        <v>0</v>
      </c>
      <c r="AA739" s="23">
        <v>0</v>
      </c>
      <c r="AB739" s="23">
        <v>0</v>
      </c>
      <c r="AC739" s="24" t="s">
        <v>30</v>
      </c>
      <c r="AD739" s="23">
        <v>0</v>
      </c>
      <c r="AE739" s="25">
        <v>13375244.420000002</v>
      </c>
      <c r="AF739" s="26">
        <v>33290607.870000001</v>
      </c>
      <c r="AG739" s="27">
        <v>557537.57000000007</v>
      </c>
    </row>
    <row r="740" spans="1:33" hidden="1">
      <c r="A740" s="10">
        <v>738</v>
      </c>
      <c r="B740" s="10">
        <v>10</v>
      </c>
      <c r="C740" s="11" t="s">
        <v>1728</v>
      </c>
      <c r="D740" s="12" t="s">
        <v>1784</v>
      </c>
      <c r="E740" s="11" t="s">
        <v>1785</v>
      </c>
      <c r="F740" s="11" t="s">
        <v>33</v>
      </c>
      <c r="G740" s="10" t="s">
        <v>372</v>
      </c>
      <c r="H740" s="13" t="s">
        <v>451</v>
      </c>
      <c r="I740" s="14">
        <v>2.2599999999999998</v>
      </c>
      <c r="J740" s="14">
        <v>2.0299999999999998</v>
      </c>
      <c r="K740" s="14">
        <v>1.65</v>
      </c>
      <c r="L740" s="15">
        <v>11677096.33</v>
      </c>
      <c r="M740" s="16">
        <v>760797.18</v>
      </c>
      <c r="N740" s="10">
        <v>0</v>
      </c>
      <c r="O740" s="10">
        <v>0</v>
      </c>
      <c r="P740" s="10">
        <v>0</v>
      </c>
      <c r="Q740" s="17" t="s">
        <v>30</v>
      </c>
      <c r="R740" s="10">
        <v>0</v>
      </c>
      <c r="S740" s="18">
        <v>5415949.9500000002</v>
      </c>
      <c r="T740" s="19">
        <v>6001323.2199999997</v>
      </c>
      <c r="U740" s="20">
        <v>2.305020484414428</v>
      </c>
      <c r="V740" s="20">
        <v>2.0751365636150996</v>
      </c>
      <c r="W740" s="20">
        <v>1.6940105837281427</v>
      </c>
      <c r="X740" s="21">
        <v>12122553.439999999</v>
      </c>
      <c r="Y740" s="22">
        <v>1206254.2899999991</v>
      </c>
      <c r="Z740" s="23">
        <v>0</v>
      </c>
      <c r="AA740" s="23">
        <v>0</v>
      </c>
      <c r="AB740" s="23">
        <v>0</v>
      </c>
      <c r="AC740" s="24" t="s">
        <v>30</v>
      </c>
      <c r="AD740" s="23">
        <v>0</v>
      </c>
      <c r="AE740" s="25">
        <v>5861407.0599999949</v>
      </c>
      <c r="AF740" s="26">
        <v>6446780.3300000001</v>
      </c>
      <c r="AG740" s="27">
        <v>445457.10999999993</v>
      </c>
    </row>
    <row r="741" spans="1:33" hidden="1">
      <c r="A741" s="10">
        <v>739</v>
      </c>
      <c r="B741" s="10">
        <v>11</v>
      </c>
      <c r="C741" s="11" t="s">
        <v>1786</v>
      </c>
      <c r="D741" s="12" t="s">
        <v>1787</v>
      </c>
      <c r="E741" s="11" t="s">
        <v>1788</v>
      </c>
      <c r="F741" s="11" t="s">
        <v>93</v>
      </c>
      <c r="G741" s="10" t="s">
        <v>1789</v>
      </c>
      <c r="H741" s="13" t="s">
        <v>199</v>
      </c>
      <c r="I741" s="14">
        <v>1.41</v>
      </c>
      <c r="J741" s="14">
        <v>1.28</v>
      </c>
      <c r="K741" s="14">
        <v>0.72</v>
      </c>
      <c r="L741" s="15">
        <v>93792938.159999996</v>
      </c>
      <c r="M741" s="16">
        <v>39783232</v>
      </c>
      <c r="N741" s="10">
        <v>2</v>
      </c>
      <c r="O741" s="10">
        <v>0</v>
      </c>
      <c r="P741" s="10">
        <v>0</v>
      </c>
      <c r="Q741" s="17" t="s">
        <v>30</v>
      </c>
      <c r="R741" s="10">
        <v>2</v>
      </c>
      <c r="S741" s="18">
        <v>83033459.959999993</v>
      </c>
      <c r="T741" s="19">
        <v>-66828315.219999999</v>
      </c>
      <c r="U741" s="20">
        <v>1.4674794212590514</v>
      </c>
      <c r="V741" s="20">
        <v>1.3399559096228317</v>
      </c>
      <c r="W741" s="20">
        <v>0.78601869128857471</v>
      </c>
      <c r="X741" s="21">
        <v>107915843.46000001</v>
      </c>
      <c r="Y741" s="22">
        <v>53906137.299999952</v>
      </c>
      <c r="Z741" s="23">
        <v>2</v>
      </c>
      <c r="AA741" s="23">
        <v>0</v>
      </c>
      <c r="AB741" s="23">
        <v>0</v>
      </c>
      <c r="AC741" s="24" t="s">
        <v>30</v>
      </c>
      <c r="AD741" s="23">
        <v>2</v>
      </c>
      <c r="AE741" s="25">
        <v>97156365.259999871</v>
      </c>
      <c r="AF741" s="26">
        <v>-52705409.919999987</v>
      </c>
      <c r="AG741" s="27">
        <v>14122905.300000003</v>
      </c>
    </row>
    <row r="742" spans="1:33" hidden="1">
      <c r="A742" s="10">
        <v>740</v>
      </c>
      <c r="B742" s="10">
        <v>11</v>
      </c>
      <c r="C742" s="11" t="s">
        <v>1786</v>
      </c>
      <c r="D742" s="12" t="s">
        <v>1790</v>
      </c>
      <c r="E742" s="11" t="s">
        <v>1791</v>
      </c>
      <c r="F742" s="11" t="s">
        <v>33</v>
      </c>
      <c r="G742" s="10" t="s">
        <v>145</v>
      </c>
      <c r="H742" s="13" t="s">
        <v>50</v>
      </c>
      <c r="I742" s="14">
        <v>4.9400000000000004</v>
      </c>
      <c r="J742" s="14">
        <v>4.68</v>
      </c>
      <c r="K742" s="14">
        <v>4.46</v>
      </c>
      <c r="L742" s="15">
        <v>58976135.340000004</v>
      </c>
      <c r="M742" s="16">
        <v>233017.08</v>
      </c>
      <c r="N742" s="10">
        <v>0</v>
      </c>
      <c r="O742" s="10">
        <v>0</v>
      </c>
      <c r="P742" s="10">
        <v>0</v>
      </c>
      <c r="Q742" s="17" t="s">
        <v>30</v>
      </c>
      <c r="R742" s="10">
        <v>0</v>
      </c>
      <c r="S742" s="18">
        <v>4180139.85</v>
      </c>
      <c r="T742" s="19">
        <v>51737030.060000002</v>
      </c>
      <c r="U742" s="20">
        <v>5.0058335206289977</v>
      </c>
      <c r="V742" s="20">
        <v>4.7490035265666286</v>
      </c>
      <c r="W742" s="20">
        <v>4.5222982577063133</v>
      </c>
      <c r="X742" s="21">
        <v>59972152.63000001</v>
      </c>
      <c r="Y742" s="22">
        <v>1229034.3700000197</v>
      </c>
      <c r="Z742" s="23">
        <v>0</v>
      </c>
      <c r="AA742" s="23">
        <v>0</v>
      </c>
      <c r="AB742" s="23">
        <v>0</v>
      </c>
      <c r="AC742" s="24" t="s">
        <v>30</v>
      </c>
      <c r="AD742" s="23">
        <v>0</v>
      </c>
      <c r="AE742" s="25">
        <v>5176157.1400000006</v>
      </c>
      <c r="AF742" s="26">
        <v>52733047.349999994</v>
      </c>
      <c r="AG742" s="27">
        <v>996017.29</v>
      </c>
    </row>
    <row r="743" spans="1:33" hidden="1">
      <c r="A743" s="10">
        <v>741</v>
      </c>
      <c r="B743" s="10">
        <v>11</v>
      </c>
      <c r="C743" s="11" t="s">
        <v>1786</v>
      </c>
      <c r="D743" s="12" t="s">
        <v>1792</v>
      </c>
      <c r="E743" s="11" t="s">
        <v>1793</v>
      </c>
      <c r="F743" s="11" t="s">
        <v>33</v>
      </c>
      <c r="G743" s="10" t="s">
        <v>628</v>
      </c>
      <c r="H743" s="13" t="s">
        <v>327</v>
      </c>
      <c r="I743" s="14">
        <v>1.1200000000000001</v>
      </c>
      <c r="J743" s="14">
        <v>0.92</v>
      </c>
      <c r="K743" s="14">
        <v>0.6</v>
      </c>
      <c r="L743" s="15">
        <v>1874028.28</v>
      </c>
      <c r="M743" s="16">
        <v>-3613283.42</v>
      </c>
      <c r="N743" s="10">
        <v>3</v>
      </c>
      <c r="O743" s="10">
        <v>1</v>
      </c>
      <c r="P743" s="10">
        <v>0</v>
      </c>
      <c r="Q743" s="17">
        <v>6.2</v>
      </c>
      <c r="R743" s="10">
        <v>4</v>
      </c>
      <c r="S743" s="18">
        <v>-192573.63</v>
      </c>
      <c r="T743" s="19">
        <v>-6311070.5</v>
      </c>
      <c r="U743" s="20">
        <v>1.1422152894024131</v>
      </c>
      <c r="V743" s="20">
        <v>0.94763711653492133</v>
      </c>
      <c r="W743" s="20">
        <v>0.62341478973745523</v>
      </c>
      <c r="X743" s="21">
        <v>2245835.1000000015</v>
      </c>
      <c r="Y743" s="22">
        <v>-3241476.6000000089</v>
      </c>
      <c r="Z743" s="23">
        <v>3</v>
      </c>
      <c r="AA743" s="23">
        <v>1</v>
      </c>
      <c r="AB743" s="23">
        <v>0</v>
      </c>
      <c r="AC743" s="24">
        <v>8.3000000000000007</v>
      </c>
      <c r="AD743" s="23">
        <v>4</v>
      </c>
      <c r="AE743" s="25">
        <v>179233.18999998271</v>
      </c>
      <c r="AF743" s="26">
        <v>-5939263.6799999997</v>
      </c>
      <c r="AG743" s="27">
        <v>371806.82</v>
      </c>
    </row>
    <row r="744" spans="1:33" hidden="1">
      <c r="A744" s="10">
        <v>742</v>
      </c>
      <c r="B744" s="10">
        <v>11</v>
      </c>
      <c r="C744" s="11" t="s">
        <v>1786</v>
      </c>
      <c r="D744" s="12" t="s">
        <v>1794</v>
      </c>
      <c r="E744" s="11" t="s">
        <v>1795</v>
      </c>
      <c r="F744" s="11" t="s">
        <v>33</v>
      </c>
      <c r="G744" s="10" t="s">
        <v>365</v>
      </c>
      <c r="H744" s="13" t="s">
        <v>58</v>
      </c>
      <c r="I744" s="14">
        <v>2.02</v>
      </c>
      <c r="J744" s="14">
        <v>1.8</v>
      </c>
      <c r="K744" s="14">
        <v>1.69</v>
      </c>
      <c r="L744" s="15">
        <v>26846693.949999999</v>
      </c>
      <c r="M744" s="16">
        <v>-10813189.07</v>
      </c>
      <c r="N744" s="10">
        <v>0</v>
      </c>
      <c r="O744" s="10">
        <v>1</v>
      </c>
      <c r="P744" s="10">
        <v>0</v>
      </c>
      <c r="Q744" s="17">
        <v>29.7</v>
      </c>
      <c r="R744" s="10">
        <v>1</v>
      </c>
      <c r="S744" s="18">
        <v>-2812484.08</v>
      </c>
      <c r="T744" s="19">
        <v>18118583.600000001</v>
      </c>
      <c r="U744" s="20">
        <v>2.0839393164554423</v>
      </c>
      <c r="V744" s="20">
        <v>1.8686377381105024</v>
      </c>
      <c r="W744" s="20">
        <v>1.753662177059182</v>
      </c>
      <c r="X744" s="21">
        <v>28644858.629999999</v>
      </c>
      <c r="Y744" s="22">
        <v>-9015024.3899999857</v>
      </c>
      <c r="Z744" s="23">
        <v>0</v>
      </c>
      <c r="AA744" s="23">
        <v>1</v>
      </c>
      <c r="AB744" s="23">
        <v>0</v>
      </c>
      <c r="AC744" s="24">
        <v>38.1</v>
      </c>
      <c r="AD744" s="23">
        <v>1</v>
      </c>
      <c r="AE744" s="25">
        <v>-1014319.3999999762</v>
      </c>
      <c r="AF744" s="26">
        <v>19916748.279999997</v>
      </c>
      <c r="AG744" s="27">
        <v>1798164.68</v>
      </c>
    </row>
    <row r="745" spans="1:33" hidden="1">
      <c r="A745" s="10">
        <v>743</v>
      </c>
      <c r="B745" s="10">
        <v>11</v>
      </c>
      <c r="C745" s="11" t="s">
        <v>1786</v>
      </c>
      <c r="D745" s="12" t="s">
        <v>1796</v>
      </c>
      <c r="E745" s="11" t="s">
        <v>1797</v>
      </c>
      <c r="F745" s="11" t="s">
        <v>33</v>
      </c>
      <c r="G745" s="10" t="s">
        <v>49</v>
      </c>
      <c r="H745" s="13" t="s">
        <v>50</v>
      </c>
      <c r="I745" s="14">
        <v>1.04</v>
      </c>
      <c r="J745" s="14">
        <v>0.86</v>
      </c>
      <c r="K745" s="14">
        <v>0.63</v>
      </c>
      <c r="L745" s="15">
        <v>986757.57</v>
      </c>
      <c r="M745" s="16">
        <v>222774.06</v>
      </c>
      <c r="N745" s="10">
        <v>3</v>
      </c>
      <c r="O745" s="10">
        <v>0</v>
      </c>
      <c r="P745" s="10">
        <v>0</v>
      </c>
      <c r="Q745" s="17" t="s">
        <v>30</v>
      </c>
      <c r="R745" s="10">
        <v>3</v>
      </c>
      <c r="S745" s="18">
        <v>6987248.6900000004</v>
      </c>
      <c r="T745" s="19">
        <v>-9773508.9299999997</v>
      </c>
      <c r="U745" s="20">
        <v>1.0925982749197833</v>
      </c>
      <c r="V745" s="20">
        <v>0.91951937854379939</v>
      </c>
      <c r="W745" s="20">
        <v>0.68555150840838164</v>
      </c>
      <c r="X745" s="21">
        <v>2561705.5</v>
      </c>
      <c r="Y745" s="22">
        <v>1797721.9900000095</v>
      </c>
      <c r="Z745" s="23">
        <v>3</v>
      </c>
      <c r="AA745" s="23">
        <v>0</v>
      </c>
      <c r="AB745" s="23">
        <v>0</v>
      </c>
      <c r="AC745" s="24" t="s">
        <v>30</v>
      </c>
      <c r="AD745" s="23">
        <v>3</v>
      </c>
      <c r="AE745" s="25">
        <v>8562196.6200000048</v>
      </c>
      <c r="AF745" s="26">
        <v>-8198561</v>
      </c>
      <c r="AG745" s="27">
        <v>1574947.93</v>
      </c>
    </row>
    <row r="746" spans="1:33" hidden="1">
      <c r="A746" s="10">
        <v>744</v>
      </c>
      <c r="B746" s="10">
        <v>11</v>
      </c>
      <c r="C746" s="11" t="s">
        <v>1786</v>
      </c>
      <c r="D746" s="12" t="s">
        <v>1798</v>
      </c>
      <c r="E746" s="11" t="s">
        <v>1799</v>
      </c>
      <c r="F746" s="11" t="s">
        <v>33</v>
      </c>
      <c r="G746" s="10" t="s">
        <v>289</v>
      </c>
      <c r="H746" s="13" t="s">
        <v>50</v>
      </c>
      <c r="I746" s="14">
        <v>1.9</v>
      </c>
      <c r="J746" s="14">
        <v>1.78</v>
      </c>
      <c r="K746" s="14">
        <v>1.54</v>
      </c>
      <c r="L746" s="15">
        <v>14958855.76</v>
      </c>
      <c r="M746" s="16">
        <v>-89761.59</v>
      </c>
      <c r="N746" s="10">
        <v>0</v>
      </c>
      <c r="O746" s="10">
        <v>1</v>
      </c>
      <c r="P746" s="10">
        <v>0</v>
      </c>
      <c r="Q746" s="17">
        <v>1999.8</v>
      </c>
      <c r="R746" s="10">
        <v>1</v>
      </c>
      <c r="S746" s="18">
        <v>933138.83</v>
      </c>
      <c r="T746" s="19">
        <v>8988316.5600000005</v>
      </c>
      <c r="U746" s="20">
        <v>1.9535837934388485</v>
      </c>
      <c r="V746" s="20">
        <v>1.8320869779693609</v>
      </c>
      <c r="W746" s="20">
        <v>1.5949820765065437</v>
      </c>
      <c r="X746" s="21">
        <v>15876693.139999999</v>
      </c>
      <c r="Y746" s="22">
        <v>828075.78999999166</v>
      </c>
      <c r="Z746" s="23">
        <v>0</v>
      </c>
      <c r="AA746" s="23">
        <v>0</v>
      </c>
      <c r="AB746" s="23">
        <v>0</v>
      </c>
      <c r="AC746" s="24" t="s">
        <v>30</v>
      </c>
      <c r="AD746" s="23">
        <v>0</v>
      </c>
      <c r="AE746" s="25">
        <v>1850976.2099999934</v>
      </c>
      <c r="AF746" s="26">
        <v>9906153.9399999995</v>
      </c>
      <c r="AG746" s="27">
        <v>917837.38000000012</v>
      </c>
    </row>
    <row r="747" spans="1:33" hidden="1">
      <c r="A747" s="10">
        <v>745</v>
      </c>
      <c r="B747" s="10">
        <v>11</v>
      </c>
      <c r="C747" s="11" t="s">
        <v>1786</v>
      </c>
      <c r="D747" s="12" t="s">
        <v>1800</v>
      </c>
      <c r="E747" s="11" t="s">
        <v>1801</v>
      </c>
      <c r="F747" s="11" t="s">
        <v>33</v>
      </c>
      <c r="G747" s="10" t="s">
        <v>41</v>
      </c>
      <c r="H747" s="13" t="s">
        <v>42</v>
      </c>
      <c r="I747" s="14">
        <v>1.74</v>
      </c>
      <c r="J747" s="14">
        <v>1.23</v>
      </c>
      <c r="K747" s="14">
        <v>1.03</v>
      </c>
      <c r="L747" s="15">
        <v>8575356.7100000009</v>
      </c>
      <c r="M747" s="16">
        <v>3760338.03</v>
      </c>
      <c r="N747" s="10">
        <v>0</v>
      </c>
      <c r="O747" s="10">
        <v>0</v>
      </c>
      <c r="P747" s="10">
        <v>0</v>
      </c>
      <c r="Q747" s="17" t="s">
        <v>30</v>
      </c>
      <c r="R747" s="10">
        <v>0</v>
      </c>
      <c r="S747" s="18">
        <v>6885069.2199999997</v>
      </c>
      <c r="T747" s="19">
        <v>383238.09</v>
      </c>
      <c r="U747" s="20">
        <v>1.8148676066354088</v>
      </c>
      <c r="V747" s="20">
        <v>1.3007117006161772</v>
      </c>
      <c r="W747" s="20">
        <v>1.1072343869231869</v>
      </c>
      <c r="X747" s="21">
        <v>9433548.209999999</v>
      </c>
      <c r="Y747" s="22">
        <v>4618529.5300000012</v>
      </c>
      <c r="Z747" s="23">
        <v>0</v>
      </c>
      <c r="AA747" s="23">
        <v>0</v>
      </c>
      <c r="AB747" s="23">
        <v>0</v>
      </c>
      <c r="AC747" s="24" t="s">
        <v>30</v>
      </c>
      <c r="AD747" s="23">
        <v>0</v>
      </c>
      <c r="AE747" s="25">
        <v>7743260.7199999988</v>
      </c>
      <c r="AF747" s="26">
        <v>1241429.5899999999</v>
      </c>
      <c r="AG747" s="27">
        <v>858191.5</v>
      </c>
    </row>
    <row r="748" spans="1:33" hidden="1">
      <c r="A748" s="10">
        <v>746</v>
      </c>
      <c r="B748" s="10">
        <v>11</v>
      </c>
      <c r="C748" s="11" t="s">
        <v>1786</v>
      </c>
      <c r="D748" s="12" t="s">
        <v>1802</v>
      </c>
      <c r="E748" s="11" t="s">
        <v>1803</v>
      </c>
      <c r="F748" s="11" t="s">
        <v>33</v>
      </c>
      <c r="G748" s="10" t="s">
        <v>142</v>
      </c>
      <c r="H748" s="13" t="s">
        <v>50</v>
      </c>
      <c r="I748" s="14">
        <v>1.28</v>
      </c>
      <c r="J748" s="14">
        <v>1.05</v>
      </c>
      <c r="K748" s="14">
        <v>0.86</v>
      </c>
      <c r="L748" s="15">
        <v>5241334.21</v>
      </c>
      <c r="M748" s="16">
        <v>-4440460.09</v>
      </c>
      <c r="N748" s="10">
        <v>1</v>
      </c>
      <c r="O748" s="10">
        <v>1</v>
      </c>
      <c r="P748" s="10">
        <v>0</v>
      </c>
      <c r="Q748" s="17">
        <v>14.1</v>
      </c>
      <c r="R748" s="10">
        <v>2</v>
      </c>
      <c r="S748" s="18">
        <v>1880154.46</v>
      </c>
      <c r="T748" s="19">
        <v>-2590861.5299999998</v>
      </c>
      <c r="U748" s="20">
        <v>1.3516643772887065</v>
      </c>
      <c r="V748" s="20">
        <v>1.1253192226194968</v>
      </c>
      <c r="W748" s="20">
        <v>0.93213607708904678</v>
      </c>
      <c r="X748" s="21">
        <v>6565240.620000001</v>
      </c>
      <c r="Y748" s="22">
        <v>-3116553.6800000072</v>
      </c>
      <c r="Z748" s="23">
        <v>1</v>
      </c>
      <c r="AA748" s="23">
        <v>1</v>
      </c>
      <c r="AB748" s="23">
        <v>0</v>
      </c>
      <c r="AC748" s="24">
        <v>25.2</v>
      </c>
      <c r="AD748" s="23">
        <v>2</v>
      </c>
      <c r="AE748" s="25">
        <v>3204060.8700000048</v>
      </c>
      <c r="AF748" s="26">
        <v>-1266955.120000001</v>
      </c>
      <c r="AG748" s="27">
        <v>1323906.4099999999</v>
      </c>
    </row>
    <row r="749" spans="1:33" hidden="1">
      <c r="A749" s="10">
        <v>747</v>
      </c>
      <c r="B749" s="10">
        <v>11</v>
      </c>
      <c r="C749" s="11" t="s">
        <v>1786</v>
      </c>
      <c r="D749" s="12" t="s">
        <v>1804</v>
      </c>
      <c r="E749" s="11" t="s">
        <v>1805</v>
      </c>
      <c r="F749" s="11" t="s">
        <v>33</v>
      </c>
      <c r="G749" s="10" t="s">
        <v>982</v>
      </c>
      <c r="H749" s="13" t="s">
        <v>85</v>
      </c>
      <c r="I749" s="14">
        <v>16.87</v>
      </c>
      <c r="J749" s="14">
        <v>16.59</v>
      </c>
      <c r="K749" s="14">
        <v>16.18</v>
      </c>
      <c r="L749" s="15">
        <v>31041421.600000001</v>
      </c>
      <c r="M749" s="16">
        <v>2603416.7599999998</v>
      </c>
      <c r="N749" s="10">
        <v>0</v>
      </c>
      <c r="O749" s="10">
        <v>0</v>
      </c>
      <c r="P749" s="10">
        <v>0</v>
      </c>
      <c r="Q749" s="17" t="s">
        <v>30</v>
      </c>
      <c r="R749" s="10">
        <v>0</v>
      </c>
      <c r="S749" s="18">
        <v>7758411.9699999997</v>
      </c>
      <c r="T749" s="19">
        <v>29682664.289999999</v>
      </c>
      <c r="U749" s="20">
        <v>16.879311476070018</v>
      </c>
      <c r="V749" s="20">
        <v>16.600928192845139</v>
      </c>
      <c r="W749" s="20">
        <v>16.184557207402598</v>
      </c>
      <c r="X749" s="21">
        <v>31055772.549999997</v>
      </c>
      <c r="Y749" s="22">
        <v>2617767.7100000009</v>
      </c>
      <c r="Z749" s="23">
        <v>0</v>
      </c>
      <c r="AA749" s="23">
        <v>0</v>
      </c>
      <c r="AB749" s="23">
        <v>0</v>
      </c>
      <c r="AC749" s="24" t="s">
        <v>30</v>
      </c>
      <c r="AD749" s="23">
        <v>0</v>
      </c>
      <c r="AE749" s="25">
        <v>7772762.9199999981</v>
      </c>
      <c r="AF749" s="26">
        <v>29697015.239999998</v>
      </c>
      <c r="AG749" s="27">
        <v>14350.949999999999</v>
      </c>
    </row>
    <row r="750" spans="1:33" hidden="1">
      <c r="A750" s="10">
        <v>748</v>
      </c>
      <c r="B750" s="10">
        <v>11</v>
      </c>
      <c r="C750" s="11" t="s">
        <v>1806</v>
      </c>
      <c r="D750" s="12" t="s">
        <v>1807</v>
      </c>
      <c r="E750" s="11" t="s">
        <v>1808</v>
      </c>
      <c r="F750" s="11" t="s">
        <v>93</v>
      </c>
      <c r="G750" s="10" t="s">
        <v>354</v>
      </c>
      <c r="H750" s="13" t="s">
        <v>160</v>
      </c>
      <c r="I750" s="14">
        <v>1.05</v>
      </c>
      <c r="J750" s="14">
        <v>0.93</v>
      </c>
      <c r="K750" s="14">
        <v>0.36</v>
      </c>
      <c r="L750" s="15">
        <v>16863380.600000001</v>
      </c>
      <c r="M750" s="16">
        <v>17705480.91</v>
      </c>
      <c r="N750" s="10">
        <v>3</v>
      </c>
      <c r="O750" s="10">
        <v>0</v>
      </c>
      <c r="P750" s="10">
        <v>0</v>
      </c>
      <c r="Q750" s="17" t="s">
        <v>30</v>
      </c>
      <c r="R750" s="10">
        <v>3</v>
      </c>
      <c r="S750" s="18">
        <v>-26863809.350000001</v>
      </c>
      <c r="T750" s="19">
        <v>-235193082.11000001</v>
      </c>
      <c r="U750" s="20">
        <v>1.0846608282060755</v>
      </c>
      <c r="V750" s="20">
        <v>0.96662234821474258</v>
      </c>
      <c r="W750" s="20">
        <v>0.39502762062250385</v>
      </c>
      <c r="X750" s="21">
        <v>31211480.25999999</v>
      </c>
      <c r="Y750" s="22">
        <v>32053580.570000172</v>
      </c>
      <c r="Z750" s="23">
        <v>3</v>
      </c>
      <c r="AA750" s="23">
        <v>0</v>
      </c>
      <c r="AB750" s="23">
        <v>0</v>
      </c>
      <c r="AC750" s="24" t="s">
        <v>30</v>
      </c>
      <c r="AD750" s="23">
        <v>3</v>
      </c>
      <c r="AE750" s="25">
        <v>-12515709.689999938</v>
      </c>
      <c r="AF750" s="26">
        <v>-220844982.44999999</v>
      </c>
      <c r="AG750" s="27">
        <v>14348099.659999996</v>
      </c>
    </row>
    <row r="751" spans="1:33" hidden="1">
      <c r="A751" s="10">
        <v>749</v>
      </c>
      <c r="B751" s="10">
        <v>11</v>
      </c>
      <c r="C751" s="11" t="s">
        <v>1806</v>
      </c>
      <c r="D751" s="12" t="s">
        <v>1809</v>
      </c>
      <c r="E751" s="11" t="s">
        <v>1810</v>
      </c>
      <c r="F751" s="11" t="s">
        <v>33</v>
      </c>
      <c r="G751" s="10" t="s">
        <v>372</v>
      </c>
      <c r="H751" s="13" t="s">
        <v>85</v>
      </c>
      <c r="I751" s="14">
        <v>2.85</v>
      </c>
      <c r="J751" s="14">
        <v>2.74</v>
      </c>
      <c r="K751" s="14">
        <v>2.5099999999999998</v>
      </c>
      <c r="L751" s="15">
        <v>28204280.890000001</v>
      </c>
      <c r="M751" s="16">
        <v>915107.24</v>
      </c>
      <c r="N751" s="10">
        <v>0</v>
      </c>
      <c r="O751" s="10">
        <v>0</v>
      </c>
      <c r="P751" s="10">
        <v>0</v>
      </c>
      <c r="Q751" s="17" t="s">
        <v>30</v>
      </c>
      <c r="R751" s="10">
        <v>0</v>
      </c>
      <c r="S751" s="18">
        <v>2495921.17</v>
      </c>
      <c r="T751" s="19">
        <v>23078617.420000002</v>
      </c>
      <c r="U751" s="20">
        <v>2.8671176582494633</v>
      </c>
      <c r="V751" s="20">
        <v>2.7576840947958132</v>
      </c>
      <c r="W751" s="20">
        <v>2.5308702696662397</v>
      </c>
      <c r="X751" s="21">
        <v>28461832.270000003</v>
      </c>
      <c r="Y751" s="22">
        <v>1172658.6200000048</v>
      </c>
      <c r="Z751" s="23">
        <v>0</v>
      </c>
      <c r="AA751" s="23">
        <v>0</v>
      </c>
      <c r="AB751" s="23">
        <v>0</v>
      </c>
      <c r="AC751" s="24" t="s">
        <v>30</v>
      </c>
      <c r="AD751" s="23">
        <v>0</v>
      </c>
      <c r="AE751" s="25">
        <v>2753472.5499999821</v>
      </c>
      <c r="AF751" s="26">
        <v>23336168.800000004</v>
      </c>
      <c r="AG751" s="27">
        <v>257551.37999999995</v>
      </c>
    </row>
    <row r="752" spans="1:33" hidden="1">
      <c r="A752" s="10">
        <v>750</v>
      </c>
      <c r="B752" s="10">
        <v>11</v>
      </c>
      <c r="C752" s="11" t="s">
        <v>1806</v>
      </c>
      <c r="D752" s="12" t="s">
        <v>1811</v>
      </c>
      <c r="E752" s="11" t="s">
        <v>1812</v>
      </c>
      <c r="F752" s="11" t="s">
        <v>33</v>
      </c>
      <c r="G752" s="10" t="s">
        <v>34</v>
      </c>
      <c r="H752" s="13" t="s">
        <v>58</v>
      </c>
      <c r="I752" s="14">
        <v>2.5099999999999998</v>
      </c>
      <c r="J752" s="14">
        <v>2.4</v>
      </c>
      <c r="K752" s="14">
        <v>2.1800000000000002</v>
      </c>
      <c r="L752" s="15">
        <v>40984702.770000003</v>
      </c>
      <c r="M752" s="16">
        <v>421120.91</v>
      </c>
      <c r="N752" s="10">
        <v>0</v>
      </c>
      <c r="O752" s="10">
        <v>0</v>
      </c>
      <c r="P752" s="10">
        <v>0</v>
      </c>
      <c r="Q752" s="17" t="s">
        <v>30</v>
      </c>
      <c r="R752" s="10">
        <v>0</v>
      </c>
      <c r="S752" s="18">
        <v>7418254.9299999997</v>
      </c>
      <c r="T752" s="19">
        <v>32000494.079999998</v>
      </c>
      <c r="U752" s="20">
        <v>2.5634010498626392</v>
      </c>
      <c r="V752" s="20">
        <v>2.4540896856331114</v>
      </c>
      <c r="W752" s="20">
        <v>2.2316637531086361</v>
      </c>
      <c r="X752" s="21">
        <v>42340494.829999998</v>
      </c>
      <c r="Y752" s="22">
        <v>1776912.9699999988</v>
      </c>
      <c r="Z752" s="23">
        <v>0</v>
      </c>
      <c r="AA752" s="23">
        <v>0</v>
      </c>
      <c r="AB752" s="23">
        <v>0</v>
      </c>
      <c r="AC752" s="24" t="s">
        <v>30</v>
      </c>
      <c r="AD752" s="23">
        <v>0</v>
      </c>
      <c r="AE752" s="25">
        <v>8774046.9900000095</v>
      </c>
      <c r="AF752" s="26">
        <v>33356286.140000004</v>
      </c>
      <c r="AG752" s="27">
        <v>1355792.06</v>
      </c>
    </row>
    <row r="753" spans="1:33" hidden="1">
      <c r="A753" s="10">
        <v>751</v>
      </c>
      <c r="B753" s="10">
        <v>11</v>
      </c>
      <c r="C753" s="11" t="s">
        <v>1806</v>
      </c>
      <c r="D753" s="12" t="s">
        <v>1813</v>
      </c>
      <c r="E753" s="11" t="s">
        <v>1814</v>
      </c>
      <c r="F753" s="11" t="s">
        <v>33</v>
      </c>
      <c r="G753" s="10" t="s">
        <v>61</v>
      </c>
      <c r="H753" s="13" t="s">
        <v>42</v>
      </c>
      <c r="I753" s="14">
        <v>1.05</v>
      </c>
      <c r="J753" s="14">
        <v>0.85</v>
      </c>
      <c r="K753" s="14">
        <v>0.63</v>
      </c>
      <c r="L753" s="15">
        <v>729644.88</v>
      </c>
      <c r="M753" s="16">
        <v>-2450940.54</v>
      </c>
      <c r="N753" s="10">
        <v>3</v>
      </c>
      <c r="O753" s="10">
        <v>1</v>
      </c>
      <c r="P753" s="10">
        <v>1</v>
      </c>
      <c r="Q753" s="17">
        <v>3.5</v>
      </c>
      <c r="R753" s="10">
        <v>5</v>
      </c>
      <c r="S753" s="18">
        <v>-359261.21</v>
      </c>
      <c r="T753" s="19">
        <v>-4944270.74</v>
      </c>
      <c r="U753" s="20">
        <v>1.1054611841006092</v>
      </c>
      <c r="V753" s="20">
        <v>0.90035399263382387</v>
      </c>
      <c r="W753" s="20">
        <v>0.67916702869920187</v>
      </c>
      <c r="X753" s="21">
        <v>1403376.75</v>
      </c>
      <c r="Y753" s="22">
        <v>-1777208.6700000018</v>
      </c>
      <c r="Z753" s="23">
        <v>3</v>
      </c>
      <c r="AA753" s="23">
        <v>1</v>
      </c>
      <c r="AB753" s="23">
        <v>0</v>
      </c>
      <c r="AC753" s="24">
        <v>9.4</v>
      </c>
      <c r="AD753" s="23">
        <v>4</v>
      </c>
      <c r="AE753" s="25">
        <v>314470.65999999642</v>
      </c>
      <c r="AF753" s="26">
        <v>-4270538.870000001</v>
      </c>
      <c r="AG753" s="27">
        <v>673731.87</v>
      </c>
    </row>
    <row r="754" spans="1:33" hidden="1">
      <c r="A754" s="10">
        <v>752</v>
      </c>
      <c r="B754" s="10">
        <v>11</v>
      </c>
      <c r="C754" s="11" t="s">
        <v>1806</v>
      </c>
      <c r="D754" s="12" t="s">
        <v>1815</v>
      </c>
      <c r="E754" s="11" t="s">
        <v>1816</v>
      </c>
      <c r="F754" s="11" t="s">
        <v>33</v>
      </c>
      <c r="G754" s="10" t="s">
        <v>41</v>
      </c>
      <c r="H754" s="13" t="s">
        <v>451</v>
      </c>
      <c r="I754" s="14">
        <v>2.08</v>
      </c>
      <c r="J754" s="14">
        <v>1.9</v>
      </c>
      <c r="K754" s="14">
        <v>1.74</v>
      </c>
      <c r="L754" s="15">
        <v>15269381.93</v>
      </c>
      <c r="M754" s="16">
        <v>-3703648.31</v>
      </c>
      <c r="N754" s="10">
        <v>0</v>
      </c>
      <c r="O754" s="10">
        <v>1</v>
      </c>
      <c r="P754" s="10">
        <v>0</v>
      </c>
      <c r="Q754" s="17">
        <v>49.4</v>
      </c>
      <c r="R754" s="10">
        <v>1</v>
      </c>
      <c r="S754" s="18">
        <v>313844.65000000002</v>
      </c>
      <c r="T754" s="19">
        <v>10361343.43</v>
      </c>
      <c r="U754" s="20">
        <v>2.1127881737188803</v>
      </c>
      <c r="V754" s="20">
        <v>1.9327583293503887</v>
      </c>
      <c r="W754" s="20">
        <v>1.7645508850030407</v>
      </c>
      <c r="X754" s="21">
        <v>15683579.489999998</v>
      </c>
      <c r="Y754" s="22">
        <v>-3289450.7499999851</v>
      </c>
      <c r="Z754" s="23">
        <v>0</v>
      </c>
      <c r="AA754" s="23">
        <v>1</v>
      </c>
      <c r="AB754" s="23">
        <v>0</v>
      </c>
      <c r="AC754" s="24">
        <v>57.2</v>
      </c>
      <c r="AD754" s="23">
        <v>1</v>
      </c>
      <c r="AE754" s="25">
        <v>728042.20999999344</v>
      </c>
      <c r="AF754" s="26">
        <v>10775540.989999998</v>
      </c>
      <c r="AG754" s="27">
        <v>414197.56</v>
      </c>
    </row>
    <row r="755" spans="1:33" hidden="1">
      <c r="A755" s="10">
        <v>753</v>
      </c>
      <c r="B755" s="10">
        <v>11</v>
      </c>
      <c r="C755" s="11" t="s">
        <v>1806</v>
      </c>
      <c r="D755" s="12" t="s">
        <v>1817</v>
      </c>
      <c r="E755" s="11" t="s">
        <v>1818</v>
      </c>
      <c r="F755" s="11" t="s">
        <v>33</v>
      </c>
      <c r="G755" s="10" t="s">
        <v>1819</v>
      </c>
      <c r="H755" s="13" t="s">
        <v>46</v>
      </c>
      <c r="I755" s="14">
        <v>0.96</v>
      </c>
      <c r="J755" s="14">
        <v>0.9</v>
      </c>
      <c r="K755" s="14">
        <v>0.56000000000000005</v>
      </c>
      <c r="L755" s="15">
        <v>-2990185.59</v>
      </c>
      <c r="M755" s="16">
        <v>124579977.58</v>
      </c>
      <c r="N755" s="10">
        <v>3</v>
      </c>
      <c r="O755" s="10">
        <v>1</v>
      </c>
      <c r="P755" s="10">
        <v>0</v>
      </c>
      <c r="Q755" s="17">
        <v>0.2</v>
      </c>
      <c r="R755" s="10">
        <v>4</v>
      </c>
      <c r="S755" s="18">
        <v>140546122.50999999</v>
      </c>
      <c r="T755" s="19">
        <v>-36136626.770000003</v>
      </c>
      <c r="U755" s="20">
        <v>0.99862979632109805</v>
      </c>
      <c r="V755" s="20">
        <v>0.93166562275780118</v>
      </c>
      <c r="W755" s="20">
        <v>0.59150269218999119</v>
      </c>
      <c r="X755" s="21">
        <v>-112181.1099999994</v>
      </c>
      <c r="Y755" s="22">
        <v>127457982.06</v>
      </c>
      <c r="Z755" s="23">
        <v>3</v>
      </c>
      <c r="AA755" s="23">
        <v>1</v>
      </c>
      <c r="AB755" s="23">
        <v>0</v>
      </c>
      <c r="AC755" s="24">
        <v>0</v>
      </c>
      <c r="AD755" s="23">
        <v>4</v>
      </c>
      <c r="AE755" s="25">
        <v>143424126.99000001</v>
      </c>
      <c r="AF755" s="26">
        <v>-33258622.290000007</v>
      </c>
      <c r="AG755" s="27">
        <v>2878004.4799999995</v>
      </c>
    </row>
    <row r="756" spans="1:33" hidden="1">
      <c r="A756" s="10">
        <v>754</v>
      </c>
      <c r="B756" s="10">
        <v>11</v>
      </c>
      <c r="C756" s="11" t="s">
        <v>1806</v>
      </c>
      <c r="D756" s="12" t="s">
        <v>1820</v>
      </c>
      <c r="E756" s="11" t="s">
        <v>1821</v>
      </c>
      <c r="F756" s="11" t="s">
        <v>33</v>
      </c>
      <c r="G756" s="10" t="s">
        <v>950</v>
      </c>
      <c r="H756" s="13" t="s">
        <v>451</v>
      </c>
      <c r="I756" s="14">
        <v>1.55</v>
      </c>
      <c r="J756" s="14">
        <v>1.41</v>
      </c>
      <c r="K756" s="14">
        <v>0.6</v>
      </c>
      <c r="L756" s="15">
        <v>7098911.21</v>
      </c>
      <c r="M756" s="16">
        <v>4469996.33</v>
      </c>
      <c r="N756" s="10">
        <v>1</v>
      </c>
      <c r="O756" s="10">
        <v>0</v>
      </c>
      <c r="P756" s="10">
        <v>0</v>
      </c>
      <c r="Q756" s="17" t="s">
        <v>30</v>
      </c>
      <c r="R756" s="10">
        <v>1</v>
      </c>
      <c r="S756" s="18">
        <v>3736278.02</v>
      </c>
      <c r="T756" s="19">
        <v>-4233589.9000000004</v>
      </c>
      <c r="U756" s="20">
        <v>1.585668071408074</v>
      </c>
      <c r="V756" s="20">
        <v>1.4473665723798388</v>
      </c>
      <c r="W756" s="20">
        <v>0.63186568356450845</v>
      </c>
      <c r="X756" s="21">
        <v>7522525.5700000003</v>
      </c>
      <c r="Y756" s="22">
        <v>4893610.6900000051</v>
      </c>
      <c r="Z756" s="23">
        <v>1</v>
      </c>
      <c r="AA756" s="23">
        <v>0</v>
      </c>
      <c r="AB756" s="23">
        <v>0</v>
      </c>
      <c r="AC756" s="24" t="s">
        <v>30</v>
      </c>
      <c r="AD756" s="23">
        <v>1</v>
      </c>
      <c r="AE756" s="25">
        <v>4159892.3800000027</v>
      </c>
      <c r="AF756" s="26">
        <v>-3809975.54</v>
      </c>
      <c r="AG756" s="27">
        <v>423614.35999999993</v>
      </c>
    </row>
    <row r="757" spans="1:33" hidden="1">
      <c r="A757" s="10">
        <v>755</v>
      </c>
      <c r="B757" s="10">
        <v>11</v>
      </c>
      <c r="C757" s="11" t="s">
        <v>1806</v>
      </c>
      <c r="D757" s="12" t="s">
        <v>1822</v>
      </c>
      <c r="E757" s="11" t="s">
        <v>1823</v>
      </c>
      <c r="F757" s="11" t="s">
        <v>33</v>
      </c>
      <c r="G757" s="10" t="s">
        <v>649</v>
      </c>
      <c r="H757" s="13" t="s">
        <v>42</v>
      </c>
      <c r="I757" s="14">
        <v>1.82</v>
      </c>
      <c r="J757" s="14">
        <v>1.66</v>
      </c>
      <c r="K757" s="14">
        <v>1.0900000000000001</v>
      </c>
      <c r="L757" s="15">
        <v>10498470.9</v>
      </c>
      <c r="M757" s="16">
        <v>2467379.35</v>
      </c>
      <c r="N757" s="10">
        <v>0</v>
      </c>
      <c r="O757" s="10">
        <v>0</v>
      </c>
      <c r="P757" s="10">
        <v>0</v>
      </c>
      <c r="Q757" s="17" t="s">
        <v>30</v>
      </c>
      <c r="R757" s="10">
        <v>0</v>
      </c>
      <c r="S757" s="18">
        <v>4792503.37</v>
      </c>
      <c r="T757" s="19">
        <v>1123158.73</v>
      </c>
      <c r="U757" s="20">
        <v>1.8751354190446792</v>
      </c>
      <c r="V757" s="20">
        <v>1.7142248240014302</v>
      </c>
      <c r="W757" s="20">
        <v>1.1433598703595731</v>
      </c>
      <c r="X757" s="21">
        <v>11212000.4</v>
      </c>
      <c r="Y757" s="22">
        <v>3180908.849999994</v>
      </c>
      <c r="Z757" s="23">
        <v>0</v>
      </c>
      <c r="AA757" s="23">
        <v>0</v>
      </c>
      <c r="AB757" s="23">
        <v>0</v>
      </c>
      <c r="AC757" s="24" t="s">
        <v>30</v>
      </c>
      <c r="AD757" s="23">
        <v>0</v>
      </c>
      <c r="AE757" s="25">
        <v>5506032.8700000048</v>
      </c>
      <c r="AF757" s="26">
        <v>1836688.2300000004</v>
      </c>
      <c r="AG757" s="27">
        <v>713529.5</v>
      </c>
    </row>
    <row r="758" spans="1:33" hidden="1">
      <c r="A758" s="10">
        <v>756</v>
      </c>
      <c r="B758" s="10">
        <v>11</v>
      </c>
      <c r="C758" s="11" t="s">
        <v>1806</v>
      </c>
      <c r="D758" s="12" t="s">
        <v>1824</v>
      </c>
      <c r="E758" s="11" t="s">
        <v>1825</v>
      </c>
      <c r="F758" s="11" t="s">
        <v>33</v>
      </c>
      <c r="G758" s="10" t="s">
        <v>616</v>
      </c>
      <c r="H758" s="13" t="s">
        <v>42</v>
      </c>
      <c r="I758" s="14">
        <v>1.23</v>
      </c>
      <c r="J758" s="14">
        <v>1.06</v>
      </c>
      <c r="K758" s="14">
        <v>0.96</v>
      </c>
      <c r="L758" s="15">
        <v>3160447.21</v>
      </c>
      <c r="M758" s="16">
        <v>-660049.59</v>
      </c>
      <c r="N758" s="10">
        <v>1</v>
      </c>
      <c r="O758" s="10">
        <v>1</v>
      </c>
      <c r="P758" s="10">
        <v>0</v>
      </c>
      <c r="Q758" s="17">
        <v>57.4</v>
      </c>
      <c r="R758" s="10">
        <v>2</v>
      </c>
      <c r="S758" s="18">
        <v>1570067.92</v>
      </c>
      <c r="T758" s="19">
        <v>-553182.64</v>
      </c>
      <c r="U758" s="20">
        <v>1.2632147217499221</v>
      </c>
      <c r="V758" s="20">
        <v>1.0861024192421491</v>
      </c>
      <c r="W758" s="20">
        <v>0.98999765500261883</v>
      </c>
      <c r="X758" s="21">
        <v>3575941.5500000026</v>
      </c>
      <c r="Y758" s="22">
        <v>-244555.2499999851</v>
      </c>
      <c r="Z758" s="23">
        <v>1</v>
      </c>
      <c r="AA758" s="23">
        <v>1</v>
      </c>
      <c r="AB758" s="23">
        <v>0</v>
      </c>
      <c r="AC758" s="24">
        <v>175.4</v>
      </c>
      <c r="AD758" s="23">
        <v>2</v>
      </c>
      <c r="AE758" s="25">
        <v>1985562.2600000054</v>
      </c>
      <c r="AF758" s="26">
        <v>-137688.30000000075</v>
      </c>
      <c r="AG758" s="27">
        <v>415494.34</v>
      </c>
    </row>
    <row r="759" spans="1:33" hidden="1">
      <c r="A759" s="10">
        <v>757</v>
      </c>
      <c r="B759" s="10">
        <v>11</v>
      </c>
      <c r="C759" s="11" t="s">
        <v>1806</v>
      </c>
      <c r="D759" s="12" t="s">
        <v>1826</v>
      </c>
      <c r="E759" s="11" t="s">
        <v>1827</v>
      </c>
      <c r="F759" s="11" t="s">
        <v>33</v>
      </c>
      <c r="G759" s="10" t="s">
        <v>115</v>
      </c>
      <c r="H759" s="13" t="s">
        <v>58</v>
      </c>
      <c r="I759" s="14">
        <v>1.17</v>
      </c>
      <c r="J759" s="14">
        <v>1.07</v>
      </c>
      <c r="K759" s="14">
        <v>0.67</v>
      </c>
      <c r="L759" s="15">
        <v>5751472.9500000002</v>
      </c>
      <c r="M759" s="16">
        <v>-790057.36</v>
      </c>
      <c r="N759" s="10">
        <v>2</v>
      </c>
      <c r="O759" s="10">
        <v>1</v>
      </c>
      <c r="P759" s="10">
        <v>0</v>
      </c>
      <c r="Q759" s="17">
        <v>87.3</v>
      </c>
      <c r="R759" s="10">
        <v>3</v>
      </c>
      <c r="S759" s="18">
        <v>364429.01</v>
      </c>
      <c r="T759" s="19">
        <v>-11035897.85</v>
      </c>
      <c r="U759" s="20">
        <v>1.2086333520605661</v>
      </c>
      <c r="V759" s="20">
        <v>1.1091150007740327</v>
      </c>
      <c r="W759" s="20">
        <v>0.71359947415971814</v>
      </c>
      <c r="X759" s="21">
        <v>7075082.3299999982</v>
      </c>
      <c r="Y759" s="22">
        <v>533552.01999998093</v>
      </c>
      <c r="Z759" s="23">
        <v>2</v>
      </c>
      <c r="AA759" s="23">
        <v>0</v>
      </c>
      <c r="AB759" s="23">
        <v>0</v>
      </c>
      <c r="AC759" s="24" t="s">
        <v>30</v>
      </c>
      <c r="AD759" s="23">
        <v>2</v>
      </c>
      <c r="AE759" s="25">
        <v>1688038.3899999857</v>
      </c>
      <c r="AF759" s="26">
        <v>-9712288.4700000025</v>
      </c>
      <c r="AG759" s="27">
        <v>1323609.3799999999</v>
      </c>
    </row>
    <row r="760" spans="1:33" hidden="1">
      <c r="A760" s="10">
        <v>758</v>
      </c>
      <c r="B760" s="10">
        <v>11</v>
      </c>
      <c r="C760" s="11" t="s">
        <v>1806</v>
      </c>
      <c r="D760" s="12" t="s">
        <v>1828</v>
      </c>
      <c r="E760" s="11" t="s">
        <v>1829</v>
      </c>
      <c r="F760" s="11" t="s">
        <v>33</v>
      </c>
      <c r="G760" s="10" t="s">
        <v>41</v>
      </c>
      <c r="H760" s="13" t="s">
        <v>451</v>
      </c>
      <c r="I760" s="14">
        <v>1.1599999999999999</v>
      </c>
      <c r="J760" s="14">
        <v>1.08</v>
      </c>
      <c r="K760" s="14">
        <v>0.88</v>
      </c>
      <c r="L760" s="15">
        <v>3948664.12</v>
      </c>
      <c r="M760" s="16">
        <v>-2803370.41</v>
      </c>
      <c r="N760" s="10">
        <v>1</v>
      </c>
      <c r="O760" s="10">
        <v>1</v>
      </c>
      <c r="P760" s="10">
        <v>0</v>
      </c>
      <c r="Q760" s="17">
        <v>16.899999999999999</v>
      </c>
      <c r="R760" s="10">
        <v>2</v>
      </c>
      <c r="S760" s="18">
        <v>-1451953.92</v>
      </c>
      <c r="T760" s="19">
        <v>-3039951.02</v>
      </c>
      <c r="U760" s="20">
        <v>1.1806540589993519</v>
      </c>
      <c r="V760" s="20">
        <v>1.1050944243766814</v>
      </c>
      <c r="W760" s="20">
        <v>0.89789885168504668</v>
      </c>
      <c r="X760" s="21">
        <v>4459894.4999999963</v>
      </c>
      <c r="Y760" s="22">
        <v>-2292140.0300000012</v>
      </c>
      <c r="Z760" s="23">
        <v>1</v>
      </c>
      <c r="AA760" s="23">
        <v>1</v>
      </c>
      <c r="AB760" s="23">
        <v>0</v>
      </c>
      <c r="AC760" s="24">
        <v>23.3</v>
      </c>
      <c r="AD760" s="23">
        <v>2</v>
      </c>
      <c r="AE760" s="25">
        <v>-940723.53999999166</v>
      </c>
      <c r="AF760" s="26">
        <v>-2528720.6400000006</v>
      </c>
      <c r="AG760" s="27">
        <v>511230.38</v>
      </c>
    </row>
    <row r="761" spans="1:33" hidden="1">
      <c r="A761" s="10">
        <v>759</v>
      </c>
      <c r="B761" s="10">
        <v>11</v>
      </c>
      <c r="C761" s="11" t="s">
        <v>1830</v>
      </c>
      <c r="D761" s="12" t="s">
        <v>1831</v>
      </c>
      <c r="E761" s="11" t="s">
        <v>1832</v>
      </c>
      <c r="F761" s="11" t="s">
        <v>27</v>
      </c>
      <c r="G761" s="10" t="s">
        <v>1833</v>
      </c>
      <c r="H761" s="13" t="s">
        <v>29</v>
      </c>
      <c r="I761" s="14">
        <v>3.42</v>
      </c>
      <c r="J761" s="14">
        <v>3.01</v>
      </c>
      <c r="K761" s="14">
        <v>1.67</v>
      </c>
      <c r="L761" s="15">
        <v>673009338.54999995</v>
      </c>
      <c r="M761" s="16">
        <v>466065192.41000003</v>
      </c>
      <c r="N761" s="10">
        <v>0</v>
      </c>
      <c r="O761" s="10">
        <v>0</v>
      </c>
      <c r="P761" s="10">
        <v>0</v>
      </c>
      <c r="Q761" s="17" t="s">
        <v>30</v>
      </c>
      <c r="R761" s="10">
        <v>0</v>
      </c>
      <c r="S761" s="18">
        <v>230348263.83000001</v>
      </c>
      <c r="T761" s="19">
        <v>181357663.03999999</v>
      </c>
      <c r="U761" s="20">
        <v>3.562656678259549</v>
      </c>
      <c r="V761" s="20">
        <v>3.1552097079218595</v>
      </c>
      <c r="W761" s="20">
        <v>1.8160830933055356</v>
      </c>
      <c r="X761" s="21">
        <v>712904663.56999993</v>
      </c>
      <c r="Y761" s="22">
        <v>505960517.43000031</v>
      </c>
      <c r="Z761" s="23">
        <v>0</v>
      </c>
      <c r="AA761" s="23">
        <v>0</v>
      </c>
      <c r="AB761" s="23">
        <v>0</v>
      </c>
      <c r="AC761" s="24" t="s">
        <v>30</v>
      </c>
      <c r="AD761" s="23">
        <v>0</v>
      </c>
      <c r="AE761" s="25">
        <v>270243588.85000038</v>
      </c>
      <c r="AF761" s="26">
        <v>221252988.06</v>
      </c>
      <c r="AG761" s="27">
        <v>39895325.020000003</v>
      </c>
    </row>
    <row r="762" spans="1:33" hidden="1">
      <c r="A762" s="10">
        <v>760</v>
      </c>
      <c r="B762" s="10">
        <v>11</v>
      </c>
      <c r="C762" s="11" t="s">
        <v>1830</v>
      </c>
      <c r="D762" s="12" t="s">
        <v>1834</v>
      </c>
      <c r="E762" s="11" t="s">
        <v>1835</v>
      </c>
      <c r="F762" s="11" t="s">
        <v>33</v>
      </c>
      <c r="G762" s="10" t="s">
        <v>41</v>
      </c>
      <c r="H762" s="13" t="s">
        <v>50</v>
      </c>
      <c r="I762" s="14">
        <v>1.19</v>
      </c>
      <c r="J762" s="14">
        <v>0.99</v>
      </c>
      <c r="K762" s="14">
        <v>0.77</v>
      </c>
      <c r="L762" s="15">
        <v>2020691.85</v>
      </c>
      <c r="M762" s="16">
        <v>-1241988.97</v>
      </c>
      <c r="N762" s="10">
        <v>3</v>
      </c>
      <c r="O762" s="10">
        <v>1</v>
      </c>
      <c r="P762" s="10">
        <v>0</v>
      </c>
      <c r="Q762" s="17">
        <v>19.5</v>
      </c>
      <c r="R762" s="10">
        <v>4</v>
      </c>
      <c r="S762" s="18">
        <v>-244081.04</v>
      </c>
      <c r="T762" s="19">
        <v>-2438814.7599999998</v>
      </c>
      <c r="U762" s="20">
        <v>1.2634171051473833</v>
      </c>
      <c r="V762" s="20">
        <v>1.0635266733121338</v>
      </c>
      <c r="W762" s="20">
        <v>0.84215305859939515</v>
      </c>
      <c r="X762" s="21">
        <v>2788536.8599999994</v>
      </c>
      <c r="Y762" s="22">
        <v>-474143.95999999344</v>
      </c>
      <c r="Z762" s="23">
        <v>1</v>
      </c>
      <c r="AA762" s="23">
        <v>1</v>
      </c>
      <c r="AB762" s="23">
        <v>0</v>
      </c>
      <c r="AC762" s="24">
        <v>70.5</v>
      </c>
      <c r="AD762" s="23">
        <v>2</v>
      </c>
      <c r="AE762" s="25">
        <v>523763.96999999881</v>
      </c>
      <c r="AF762" s="26">
        <v>-1670969.75</v>
      </c>
      <c r="AG762" s="27">
        <v>767845.01</v>
      </c>
    </row>
    <row r="763" spans="1:33" hidden="1">
      <c r="A763" s="10">
        <v>761</v>
      </c>
      <c r="B763" s="10">
        <v>11</v>
      </c>
      <c r="C763" s="11" t="s">
        <v>1830</v>
      </c>
      <c r="D763" s="12" t="s">
        <v>1836</v>
      </c>
      <c r="E763" s="11" t="s">
        <v>1837</v>
      </c>
      <c r="F763" s="11" t="s">
        <v>33</v>
      </c>
      <c r="G763" s="10" t="s">
        <v>41</v>
      </c>
      <c r="H763" s="13" t="s">
        <v>50</v>
      </c>
      <c r="I763" s="14">
        <v>0.98</v>
      </c>
      <c r="J763" s="14">
        <v>0.78</v>
      </c>
      <c r="K763" s="14">
        <v>0.5</v>
      </c>
      <c r="L763" s="15">
        <v>-464632</v>
      </c>
      <c r="M763" s="16">
        <v>6939767.5499999998</v>
      </c>
      <c r="N763" s="10">
        <v>3</v>
      </c>
      <c r="O763" s="10">
        <v>1</v>
      </c>
      <c r="P763" s="10">
        <v>0</v>
      </c>
      <c r="Q763" s="17">
        <v>0.8</v>
      </c>
      <c r="R763" s="10">
        <v>4</v>
      </c>
      <c r="S763" s="18">
        <v>13316106.4</v>
      </c>
      <c r="T763" s="19">
        <v>-12711495.59</v>
      </c>
      <c r="U763" s="20">
        <v>1.0336105489769731</v>
      </c>
      <c r="V763" s="20">
        <v>0.82968552164583986</v>
      </c>
      <c r="W763" s="20">
        <v>0.54865749326846414</v>
      </c>
      <c r="X763" s="21">
        <v>848791.03999999911</v>
      </c>
      <c r="Y763" s="22">
        <v>8253190.5900000036</v>
      </c>
      <c r="Z763" s="23">
        <v>3</v>
      </c>
      <c r="AA763" s="23">
        <v>0</v>
      </c>
      <c r="AB763" s="23">
        <v>0</v>
      </c>
      <c r="AC763" s="24" t="s">
        <v>30</v>
      </c>
      <c r="AD763" s="23">
        <v>3</v>
      </c>
      <c r="AE763" s="25">
        <v>14629529.439999998</v>
      </c>
      <c r="AF763" s="26">
        <v>-11398072.550000001</v>
      </c>
      <c r="AG763" s="27">
        <v>1313423.0399999998</v>
      </c>
    </row>
    <row r="764" spans="1:33" hidden="1">
      <c r="A764" s="10">
        <v>762</v>
      </c>
      <c r="B764" s="10">
        <v>11</v>
      </c>
      <c r="C764" s="11" t="s">
        <v>1830</v>
      </c>
      <c r="D764" s="12" t="s">
        <v>1838</v>
      </c>
      <c r="E764" s="11" t="s">
        <v>1839</v>
      </c>
      <c r="F764" s="11" t="s">
        <v>33</v>
      </c>
      <c r="G764" s="10" t="s">
        <v>1840</v>
      </c>
      <c r="H764" s="13" t="s">
        <v>46</v>
      </c>
      <c r="I764" s="14">
        <v>1</v>
      </c>
      <c r="J764" s="14">
        <v>0.84</v>
      </c>
      <c r="K764" s="14">
        <v>0.69</v>
      </c>
      <c r="L764" s="15">
        <v>37438.78</v>
      </c>
      <c r="M764" s="16">
        <v>-4560539.72</v>
      </c>
      <c r="N764" s="10">
        <v>3</v>
      </c>
      <c r="O764" s="10">
        <v>1</v>
      </c>
      <c r="P764" s="10">
        <v>2</v>
      </c>
      <c r="Q764" s="17">
        <v>0</v>
      </c>
      <c r="R764" s="10">
        <v>6</v>
      </c>
      <c r="S764" s="18">
        <v>2801682.42</v>
      </c>
      <c r="T764" s="19">
        <v>-12156460.890000001</v>
      </c>
      <c r="U764" s="20">
        <v>1.0332949688661186</v>
      </c>
      <c r="V764" s="20">
        <v>0.86795781370266267</v>
      </c>
      <c r="W764" s="20">
        <v>0.72498257674258948</v>
      </c>
      <c r="X764" s="21">
        <v>1316831.6299999952</v>
      </c>
      <c r="Y764" s="22">
        <v>-3281146.8700000048</v>
      </c>
      <c r="Z764" s="23">
        <v>3</v>
      </c>
      <c r="AA764" s="23">
        <v>1</v>
      </c>
      <c r="AB764" s="23">
        <v>1</v>
      </c>
      <c r="AC764" s="24">
        <v>4.8</v>
      </c>
      <c r="AD764" s="23">
        <v>5</v>
      </c>
      <c r="AE764" s="25">
        <v>4081075.2699999809</v>
      </c>
      <c r="AF764" s="26">
        <v>-10877068.040000003</v>
      </c>
      <c r="AG764" s="27">
        <v>1279392.8500000001</v>
      </c>
    </row>
    <row r="765" spans="1:33" hidden="1">
      <c r="A765" s="10">
        <v>763</v>
      </c>
      <c r="B765" s="10">
        <v>11</v>
      </c>
      <c r="C765" s="11" t="s">
        <v>1830</v>
      </c>
      <c r="D765" s="12" t="s">
        <v>1841</v>
      </c>
      <c r="E765" s="11" t="s">
        <v>1842</v>
      </c>
      <c r="F765" s="11" t="s">
        <v>33</v>
      </c>
      <c r="G765" s="10" t="s">
        <v>118</v>
      </c>
      <c r="H765" s="13" t="s">
        <v>42</v>
      </c>
      <c r="I765" s="14">
        <v>3.49</v>
      </c>
      <c r="J765" s="14">
        <v>3.07</v>
      </c>
      <c r="K765" s="14">
        <v>2.89</v>
      </c>
      <c r="L765" s="15">
        <v>13213260.91</v>
      </c>
      <c r="M765" s="16">
        <v>1418492.43</v>
      </c>
      <c r="N765" s="10">
        <v>0</v>
      </c>
      <c r="O765" s="10">
        <v>0</v>
      </c>
      <c r="P765" s="10">
        <v>0</v>
      </c>
      <c r="Q765" s="17" t="s">
        <v>30</v>
      </c>
      <c r="R765" s="10">
        <v>0</v>
      </c>
      <c r="S765" s="18">
        <v>4210013.4000000004</v>
      </c>
      <c r="T765" s="19">
        <v>10076834.359999999</v>
      </c>
      <c r="U765" s="20">
        <v>3.5563354974583392</v>
      </c>
      <c r="V765" s="20">
        <v>3.1360678706856215</v>
      </c>
      <c r="W765" s="20">
        <v>2.9525703282768734</v>
      </c>
      <c r="X765" s="21">
        <v>13571463.5</v>
      </c>
      <c r="Y765" s="22">
        <v>1776695.0200000107</v>
      </c>
      <c r="Z765" s="23">
        <v>0</v>
      </c>
      <c r="AA765" s="23">
        <v>0</v>
      </c>
      <c r="AB765" s="23">
        <v>0</v>
      </c>
      <c r="AC765" s="24" t="s">
        <v>30</v>
      </c>
      <c r="AD765" s="23">
        <v>0</v>
      </c>
      <c r="AE765" s="25">
        <v>4568215.9899999946</v>
      </c>
      <c r="AF765" s="26">
        <v>10435036.949999999</v>
      </c>
      <c r="AG765" s="27">
        <v>358202.59</v>
      </c>
    </row>
    <row r="766" spans="1:33" hidden="1">
      <c r="A766" s="10">
        <v>764</v>
      </c>
      <c r="B766" s="10">
        <v>11</v>
      </c>
      <c r="C766" s="11" t="s">
        <v>1830</v>
      </c>
      <c r="D766" s="12" t="s">
        <v>1843</v>
      </c>
      <c r="E766" s="11" t="s">
        <v>1844</v>
      </c>
      <c r="F766" s="11" t="s">
        <v>33</v>
      </c>
      <c r="G766" s="10" t="s">
        <v>106</v>
      </c>
      <c r="H766" s="13" t="s">
        <v>79</v>
      </c>
      <c r="I766" s="14">
        <v>0.82</v>
      </c>
      <c r="J766" s="14">
        <v>0.73</v>
      </c>
      <c r="K766" s="14">
        <v>0.56000000000000005</v>
      </c>
      <c r="L766" s="15">
        <v>-8834437.9900000002</v>
      </c>
      <c r="M766" s="16">
        <v>1098919.97</v>
      </c>
      <c r="N766" s="10">
        <v>3</v>
      </c>
      <c r="O766" s="10">
        <v>1</v>
      </c>
      <c r="P766" s="10">
        <v>2</v>
      </c>
      <c r="Q766" s="17">
        <v>96.4</v>
      </c>
      <c r="R766" s="10">
        <v>6</v>
      </c>
      <c r="S766" s="18">
        <v>4557316.71</v>
      </c>
      <c r="T766" s="19">
        <v>-20799561.379999999</v>
      </c>
      <c r="U766" s="20">
        <v>0.8350912876908424</v>
      </c>
      <c r="V766" s="20">
        <v>0.74773055432270874</v>
      </c>
      <c r="W766" s="20">
        <v>0.57880202824614868</v>
      </c>
      <c r="X766" s="21">
        <v>-8069376.8100000024</v>
      </c>
      <c r="Y766" s="22">
        <v>1863981.150000006</v>
      </c>
      <c r="Z766" s="23">
        <v>3</v>
      </c>
      <c r="AA766" s="23">
        <v>1</v>
      </c>
      <c r="AB766" s="23">
        <v>2</v>
      </c>
      <c r="AC766" s="24">
        <v>51.9</v>
      </c>
      <c r="AD766" s="23">
        <v>6</v>
      </c>
      <c r="AE766" s="25">
        <v>5322377.8900000006</v>
      </c>
      <c r="AF766" s="26">
        <v>-20034500.199999999</v>
      </c>
      <c r="AG766" s="27">
        <v>765061.17999999993</v>
      </c>
    </row>
    <row r="767" spans="1:33" hidden="1">
      <c r="A767" s="10">
        <v>765</v>
      </c>
      <c r="B767" s="10">
        <v>11</v>
      </c>
      <c r="C767" s="11" t="s">
        <v>1830</v>
      </c>
      <c r="D767" s="12" t="s">
        <v>1845</v>
      </c>
      <c r="E767" s="11" t="s">
        <v>1846</v>
      </c>
      <c r="F767" s="11" t="s">
        <v>33</v>
      </c>
      <c r="G767" s="10" t="s">
        <v>49</v>
      </c>
      <c r="H767" s="13" t="s">
        <v>35</v>
      </c>
      <c r="I767" s="14">
        <v>3.55</v>
      </c>
      <c r="J767" s="14">
        <v>3.22</v>
      </c>
      <c r="K767" s="14">
        <v>3.09</v>
      </c>
      <c r="L767" s="15">
        <v>45475672.189999998</v>
      </c>
      <c r="M767" s="16">
        <v>-7555836.8700000001</v>
      </c>
      <c r="N767" s="10">
        <v>0</v>
      </c>
      <c r="O767" s="10">
        <v>1</v>
      </c>
      <c r="P767" s="10">
        <v>0</v>
      </c>
      <c r="Q767" s="17">
        <v>72.2</v>
      </c>
      <c r="R767" s="10">
        <v>1</v>
      </c>
      <c r="S767" s="18">
        <v>-4432096.0599999996</v>
      </c>
      <c r="T767" s="19">
        <v>37778514.469999999</v>
      </c>
      <c r="U767" s="20">
        <v>3.6210808759157094</v>
      </c>
      <c r="V767" s="20">
        <v>3.284633426947817</v>
      </c>
      <c r="W767" s="20">
        <v>3.1602871858028192</v>
      </c>
      <c r="X767" s="21">
        <v>46672809.640000001</v>
      </c>
      <c r="Y767" s="22">
        <v>-6358699.4200000167</v>
      </c>
      <c r="Z767" s="23">
        <v>0</v>
      </c>
      <c r="AA767" s="23">
        <v>1</v>
      </c>
      <c r="AB767" s="23">
        <v>0</v>
      </c>
      <c r="AC767" s="24">
        <v>88</v>
      </c>
      <c r="AD767" s="23">
        <v>1</v>
      </c>
      <c r="AE767" s="25">
        <v>-3234958.6100000143</v>
      </c>
      <c r="AF767" s="26">
        <v>38975651.920000002</v>
      </c>
      <c r="AG767" s="27">
        <v>1197137.4500000002</v>
      </c>
    </row>
    <row r="768" spans="1:33" hidden="1">
      <c r="A768" s="10">
        <v>766</v>
      </c>
      <c r="B768" s="10">
        <v>11</v>
      </c>
      <c r="C768" s="11" t="s">
        <v>1830</v>
      </c>
      <c r="D768" s="12" t="s">
        <v>1847</v>
      </c>
      <c r="E768" s="11" t="s">
        <v>1848</v>
      </c>
      <c r="F768" s="11" t="s">
        <v>33</v>
      </c>
      <c r="G768" s="10" t="s">
        <v>1849</v>
      </c>
      <c r="H768" s="13" t="s">
        <v>46</v>
      </c>
      <c r="I768" s="14">
        <v>2.31</v>
      </c>
      <c r="J768" s="14">
        <v>2.08</v>
      </c>
      <c r="K768" s="14">
        <v>1.74</v>
      </c>
      <c r="L768" s="15">
        <v>121290368.47</v>
      </c>
      <c r="M768" s="16">
        <v>41547830.109999999</v>
      </c>
      <c r="N768" s="10">
        <v>0</v>
      </c>
      <c r="O768" s="10">
        <v>0</v>
      </c>
      <c r="P768" s="10">
        <v>0</v>
      </c>
      <c r="Q768" s="17" t="s">
        <v>30</v>
      </c>
      <c r="R768" s="10">
        <v>0</v>
      </c>
      <c r="S768" s="18">
        <v>-258999.22</v>
      </c>
      <c r="T768" s="19">
        <v>69395581.519999996</v>
      </c>
      <c r="U768" s="20">
        <v>2.3858632173652317</v>
      </c>
      <c r="V768" s="20">
        <v>2.148329768283844</v>
      </c>
      <c r="W768" s="20">
        <v>1.8123133978501056</v>
      </c>
      <c r="X768" s="21">
        <v>127841619.15000001</v>
      </c>
      <c r="Y768" s="22">
        <v>48099080.789999962</v>
      </c>
      <c r="Z768" s="23">
        <v>0</v>
      </c>
      <c r="AA768" s="23">
        <v>0</v>
      </c>
      <c r="AB768" s="23">
        <v>0</v>
      </c>
      <c r="AC768" s="24" t="s">
        <v>30</v>
      </c>
      <c r="AD768" s="23">
        <v>0</v>
      </c>
      <c r="AE768" s="25">
        <v>6292251.4599999785</v>
      </c>
      <c r="AF768" s="26">
        <v>75946832.200000003</v>
      </c>
      <c r="AG768" s="27">
        <v>6551250.6800000006</v>
      </c>
    </row>
    <row r="769" spans="1:33" hidden="1">
      <c r="A769" s="10">
        <v>767</v>
      </c>
      <c r="B769" s="10">
        <v>11</v>
      </c>
      <c r="C769" s="11" t="s">
        <v>1830</v>
      </c>
      <c r="D769" s="12" t="s">
        <v>1850</v>
      </c>
      <c r="E769" s="11" t="s">
        <v>1851</v>
      </c>
      <c r="F769" s="11" t="s">
        <v>93</v>
      </c>
      <c r="G769" s="10" t="s">
        <v>1852</v>
      </c>
      <c r="H769" s="13" t="s">
        <v>95</v>
      </c>
      <c r="I769" s="14">
        <v>1.7</v>
      </c>
      <c r="J769" s="14">
        <v>1.6</v>
      </c>
      <c r="K769" s="14">
        <v>1.1599999999999999</v>
      </c>
      <c r="L769" s="15">
        <v>124194960.84999999</v>
      </c>
      <c r="M769" s="16">
        <v>100465368.81999999</v>
      </c>
      <c r="N769" s="10">
        <v>0</v>
      </c>
      <c r="O769" s="10">
        <v>0</v>
      </c>
      <c r="P769" s="10">
        <v>0</v>
      </c>
      <c r="Q769" s="17" t="s">
        <v>30</v>
      </c>
      <c r="R769" s="10">
        <v>0</v>
      </c>
      <c r="S769" s="18">
        <v>153068064.11000001</v>
      </c>
      <c r="T769" s="19">
        <v>30137878.579999998</v>
      </c>
      <c r="U769" s="20">
        <v>1.7572446380471605</v>
      </c>
      <c r="V769" s="20">
        <v>1.6619724053115834</v>
      </c>
      <c r="W769" s="20">
        <v>1.2186095049623504</v>
      </c>
      <c r="X769" s="21">
        <v>134705648.72</v>
      </c>
      <c r="Y769" s="22">
        <v>110976056.68999994</v>
      </c>
      <c r="Z769" s="23">
        <v>0</v>
      </c>
      <c r="AA769" s="23">
        <v>0</v>
      </c>
      <c r="AB769" s="23">
        <v>0</v>
      </c>
      <c r="AC769" s="24" t="s">
        <v>30</v>
      </c>
      <c r="AD769" s="23">
        <v>0</v>
      </c>
      <c r="AE769" s="25">
        <v>163578751.98000002</v>
      </c>
      <c r="AF769" s="26">
        <v>40648566.450000018</v>
      </c>
      <c r="AG769" s="27">
        <v>10510687.869999999</v>
      </c>
    </row>
    <row r="770" spans="1:33" hidden="1">
      <c r="A770" s="10">
        <v>768</v>
      </c>
      <c r="B770" s="10">
        <v>11</v>
      </c>
      <c r="C770" s="11" t="s">
        <v>1830</v>
      </c>
      <c r="D770" s="12" t="s">
        <v>1853</v>
      </c>
      <c r="E770" s="11" t="s">
        <v>1854</v>
      </c>
      <c r="F770" s="11" t="s">
        <v>33</v>
      </c>
      <c r="G770" s="10" t="s">
        <v>41</v>
      </c>
      <c r="H770" s="13" t="s">
        <v>42</v>
      </c>
      <c r="I770" s="14">
        <v>0.98</v>
      </c>
      <c r="J770" s="14">
        <v>0.85</v>
      </c>
      <c r="K770" s="14">
        <v>0.55000000000000004</v>
      </c>
      <c r="L770" s="15">
        <v>-457857.38</v>
      </c>
      <c r="M770" s="16">
        <v>27418.33</v>
      </c>
      <c r="N770" s="10">
        <v>3</v>
      </c>
      <c r="O770" s="10">
        <v>1</v>
      </c>
      <c r="P770" s="10">
        <v>2</v>
      </c>
      <c r="Q770" s="17">
        <v>200.3</v>
      </c>
      <c r="R770" s="10">
        <v>6</v>
      </c>
      <c r="S770" s="18">
        <v>2299383.11</v>
      </c>
      <c r="T770" s="19">
        <v>-11256944.640000001</v>
      </c>
      <c r="U770" s="20">
        <v>1.0050484371184445</v>
      </c>
      <c r="V770" s="20">
        <v>0.8709374947399362</v>
      </c>
      <c r="W770" s="20">
        <v>0.5691704405510073</v>
      </c>
      <c r="X770" s="21">
        <v>130504.35999999568</v>
      </c>
      <c r="Y770" s="22">
        <v>615780.06999999285</v>
      </c>
      <c r="Z770" s="23">
        <v>3</v>
      </c>
      <c r="AA770" s="23">
        <v>0</v>
      </c>
      <c r="AB770" s="23">
        <v>0</v>
      </c>
      <c r="AC770" s="24" t="s">
        <v>30</v>
      </c>
      <c r="AD770" s="23">
        <v>3</v>
      </c>
      <c r="AE770" s="25">
        <v>2887744.849999994</v>
      </c>
      <c r="AF770" s="26">
        <v>-10668582.9</v>
      </c>
      <c r="AG770" s="27">
        <v>588361.74</v>
      </c>
    </row>
    <row r="771" spans="1:33" hidden="1">
      <c r="A771" s="10">
        <v>769</v>
      </c>
      <c r="B771" s="10">
        <v>11</v>
      </c>
      <c r="C771" s="11" t="s">
        <v>1830</v>
      </c>
      <c r="D771" s="12" t="s">
        <v>1855</v>
      </c>
      <c r="E771" s="11" t="s">
        <v>1856</v>
      </c>
      <c r="F771" s="11" t="s">
        <v>33</v>
      </c>
      <c r="G771" s="10" t="s">
        <v>746</v>
      </c>
      <c r="H771" s="13" t="s">
        <v>35</v>
      </c>
      <c r="I771" s="14">
        <v>1.57</v>
      </c>
      <c r="J771" s="14">
        <v>1.47</v>
      </c>
      <c r="K771" s="14">
        <v>0.73</v>
      </c>
      <c r="L771" s="15">
        <v>27016277.710000001</v>
      </c>
      <c r="M771" s="16">
        <v>13365122.1</v>
      </c>
      <c r="N771" s="10">
        <v>1</v>
      </c>
      <c r="O771" s="10">
        <v>0</v>
      </c>
      <c r="P771" s="10">
        <v>0</v>
      </c>
      <c r="Q771" s="17" t="s">
        <v>30</v>
      </c>
      <c r="R771" s="10">
        <v>1</v>
      </c>
      <c r="S771" s="18">
        <v>14751174.060000001</v>
      </c>
      <c r="T771" s="19">
        <v>-12269403.07</v>
      </c>
      <c r="U771" s="20">
        <v>1.6069327502726936</v>
      </c>
      <c r="V771" s="20">
        <v>1.5032892559909652</v>
      </c>
      <c r="W771" s="20">
        <v>0.76345701260077414</v>
      </c>
      <c r="X771" s="21">
        <v>28563063.990000002</v>
      </c>
      <c r="Y771" s="22">
        <v>14911908.379999995</v>
      </c>
      <c r="Z771" s="23">
        <v>1</v>
      </c>
      <c r="AA771" s="23">
        <v>0</v>
      </c>
      <c r="AB771" s="23">
        <v>0</v>
      </c>
      <c r="AC771" s="24" t="s">
        <v>30</v>
      </c>
      <c r="AD771" s="23">
        <v>1</v>
      </c>
      <c r="AE771" s="25">
        <v>16297960.339999989</v>
      </c>
      <c r="AF771" s="26">
        <v>-10722616.789999999</v>
      </c>
      <c r="AG771" s="27">
        <v>1546786.2800000003</v>
      </c>
    </row>
    <row r="772" spans="1:33" hidden="1">
      <c r="A772" s="10">
        <v>770</v>
      </c>
      <c r="B772" s="10">
        <v>11</v>
      </c>
      <c r="C772" s="11" t="s">
        <v>1830</v>
      </c>
      <c r="D772" s="12" t="s">
        <v>1857</v>
      </c>
      <c r="E772" s="11" t="s">
        <v>1858</v>
      </c>
      <c r="F772" s="11" t="s">
        <v>33</v>
      </c>
      <c r="G772" s="10" t="s">
        <v>38</v>
      </c>
      <c r="H772" s="13" t="s">
        <v>46</v>
      </c>
      <c r="I772" s="14">
        <v>1.52</v>
      </c>
      <c r="J772" s="14">
        <v>1.41</v>
      </c>
      <c r="K772" s="14">
        <v>1.03</v>
      </c>
      <c r="L772" s="15">
        <v>20765926.210000001</v>
      </c>
      <c r="M772" s="16">
        <v>7021945.96</v>
      </c>
      <c r="N772" s="10">
        <v>0</v>
      </c>
      <c r="O772" s="10">
        <v>0</v>
      </c>
      <c r="P772" s="10">
        <v>0</v>
      </c>
      <c r="Q772" s="17" t="s">
        <v>30</v>
      </c>
      <c r="R772" s="10">
        <v>0</v>
      </c>
      <c r="S772" s="18">
        <v>12449686</v>
      </c>
      <c r="T772" s="19">
        <v>1322507.94</v>
      </c>
      <c r="U772" s="20">
        <v>1.5846002066090261</v>
      </c>
      <c r="V772" s="20">
        <v>1.4683786041254743</v>
      </c>
      <c r="W772" s="20">
        <v>1.0934716887600913</v>
      </c>
      <c r="X772" s="21">
        <v>23143893.960000001</v>
      </c>
      <c r="Y772" s="22">
        <v>9399913.7099999785</v>
      </c>
      <c r="Z772" s="23">
        <v>0</v>
      </c>
      <c r="AA772" s="23">
        <v>0</v>
      </c>
      <c r="AB772" s="23">
        <v>0</v>
      </c>
      <c r="AC772" s="24" t="s">
        <v>30</v>
      </c>
      <c r="AD772" s="23">
        <v>0</v>
      </c>
      <c r="AE772" s="25">
        <v>14827653.75</v>
      </c>
      <c r="AF772" s="26">
        <v>3700475.6899999976</v>
      </c>
      <c r="AG772" s="27">
        <v>2377967.75</v>
      </c>
    </row>
    <row r="773" spans="1:33" hidden="1">
      <c r="A773" s="10">
        <v>771</v>
      </c>
      <c r="B773" s="10">
        <v>11</v>
      </c>
      <c r="C773" s="11" t="s">
        <v>1830</v>
      </c>
      <c r="D773" s="12" t="s">
        <v>1859</v>
      </c>
      <c r="E773" s="11" t="s">
        <v>1860</v>
      </c>
      <c r="F773" s="11" t="s">
        <v>33</v>
      </c>
      <c r="G773" s="10" t="s">
        <v>322</v>
      </c>
      <c r="H773" s="13" t="s">
        <v>35</v>
      </c>
      <c r="I773" s="14">
        <v>1.1000000000000001</v>
      </c>
      <c r="J773" s="14">
        <v>0.9</v>
      </c>
      <c r="K773" s="14">
        <v>0.64</v>
      </c>
      <c r="L773" s="15">
        <v>2410544.73</v>
      </c>
      <c r="M773" s="16">
        <v>99472.81</v>
      </c>
      <c r="N773" s="10">
        <v>3</v>
      </c>
      <c r="O773" s="10">
        <v>0</v>
      </c>
      <c r="P773" s="10">
        <v>0</v>
      </c>
      <c r="Q773" s="17" t="s">
        <v>30</v>
      </c>
      <c r="R773" s="10">
        <v>3</v>
      </c>
      <c r="S773" s="18">
        <v>7575510.3300000001</v>
      </c>
      <c r="T773" s="19">
        <v>-8918031.5399999991</v>
      </c>
      <c r="U773" s="20">
        <v>1.1415695636082261</v>
      </c>
      <c r="V773" s="20">
        <v>0.94418278387493348</v>
      </c>
      <c r="W773" s="20">
        <v>0.68974251601455061</v>
      </c>
      <c r="X773" s="21">
        <v>3549547.5700000003</v>
      </c>
      <c r="Y773" s="22">
        <v>1238475.650000006</v>
      </c>
      <c r="Z773" s="23">
        <v>3</v>
      </c>
      <c r="AA773" s="23">
        <v>0</v>
      </c>
      <c r="AB773" s="23">
        <v>0</v>
      </c>
      <c r="AC773" s="24" t="s">
        <v>30</v>
      </c>
      <c r="AD773" s="23">
        <v>3</v>
      </c>
      <c r="AE773" s="25">
        <v>8714513.1700000018</v>
      </c>
      <c r="AF773" s="26">
        <v>-7779028.6999999993</v>
      </c>
      <c r="AG773" s="27">
        <v>1139002.8400000001</v>
      </c>
    </row>
    <row r="774" spans="1:33" hidden="1">
      <c r="A774" s="10">
        <v>772</v>
      </c>
      <c r="B774" s="10">
        <v>11</v>
      </c>
      <c r="C774" s="11" t="s">
        <v>1830</v>
      </c>
      <c r="D774" s="12" t="s">
        <v>1861</v>
      </c>
      <c r="E774" s="11" t="s">
        <v>1862</v>
      </c>
      <c r="F774" s="11" t="s">
        <v>93</v>
      </c>
      <c r="G774" s="10" t="s">
        <v>1863</v>
      </c>
      <c r="H774" s="13" t="s">
        <v>598</v>
      </c>
      <c r="I774" s="14">
        <v>5.94</v>
      </c>
      <c r="J774" s="14">
        <v>5.61</v>
      </c>
      <c r="K774" s="14">
        <v>5.16</v>
      </c>
      <c r="L774" s="15">
        <v>198574842.25</v>
      </c>
      <c r="M774" s="16">
        <v>78204560.030000001</v>
      </c>
      <c r="N774" s="10">
        <v>0</v>
      </c>
      <c r="O774" s="10">
        <v>0</v>
      </c>
      <c r="P774" s="10">
        <v>0</v>
      </c>
      <c r="Q774" s="17" t="s">
        <v>30</v>
      </c>
      <c r="R774" s="10">
        <v>0</v>
      </c>
      <c r="S774" s="18">
        <v>75944702.090000004</v>
      </c>
      <c r="T774" s="19">
        <v>167466829.06</v>
      </c>
      <c r="U774" s="20">
        <v>6.1254711909998809</v>
      </c>
      <c r="V774" s="20">
        <v>5.7988228167820077</v>
      </c>
      <c r="W774" s="20">
        <v>5.3521123175793068</v>
      </c>
      <c r="X774" s="21">
        <v>206169775.63</v>
      </c>
      <c r="Y774" s="22">
        <v>85799493.410000026</v>
      </c>
      <c r="Z774" s="23">
        <v>0</v>
      </c>
      <c r="AA774" s="23">
        <v>0</v>
      </c>
      <c r="AB774" s="23">
        <v>0</v>
      </c>
      <c r="AC774" s="24" t="s">
        <v>30</v>
      </c>
      <c r="AD774" s="23">
        <v>0</v>
      </c>
      <c r="AE774" s="25">
        <v>83539635.469999969</v>
      </c>
      <c r="AF774" s="26">
        <v>175061762.44</v>
      </c>
      <c r="AG774" s="27">
        <v>7594933.379999999</v>
      </c>
    </row>
    <row r="775" spans="1:33" hidden="1">
      <c r="A775" s="10">
        <v>773</v>
      </c>
      <c r="B775" s="10">
        <v>11</v>
      </c>
      <c r="C775" s="11" t="s">
        <v>1830</v>
      </c>
      <c r="D775" s="12" t="s">
        <v>1864</v>
      </c>
      <c r="E775" s="11" t="s">
        <v>1865</v>
      </c>
      <c r="F775" s="11" t="s">
        <v>33</v>
      </c>
      <c r="G775" s="10" t="s">
        <v>106</v>
      </c>
      <c r="H775" s="13" t="s">
        <v>42</v>
      </c>
      <c r="I775" s="14">
        <v>1.22</v>
      </c>
      <c r="J775" s="14">
        <v>1.1599999999999999</v>
      </c>
      <c r="K775" s="14">
        <v>0.94</v>
      </c>
      <c r="L775" s="15">
        <v>5275195.7699999996</v>
      </c>
      <c r="M775" s="16">
        <v>-3637215.3</v>
      </c>
      <c r="N775" s="10">
        <v>1</v>
      </c>
      <c r="O775" s="10">
        <v>1</v>
      </c>
      <c r="P775" s="10">
        <v>0</v>
      </c>
      <c r="Q775" s="17">
        <v>17.399999999999999</v>
      </c>
      <c r="R775" s="10">
        <v>2</v>
      </c>
      <c r="S775" s="18">
        <v>-5121162.16</v>
      </c>
      <c r="T775" s="19">
        <v>-1501381.42</v>
      </c>
      <c r="U775" s="20">
        <v>1.268326931656188</v>
      </c>
      <c r="V775" s="20">
        <v>1.2057810678157077</v>
      </c>
      <c r="W775" s="20">
        <v>0.98196188954343111</v>
      </c>
      <c r="X775" s="21">
        <v>6349721.1499999985</v>
      </c>
      <c r="Y775" s="22">
        <v>-2562689.9200000018</v>
      </c>
      <c r="Z775" s="23">
        <v>1</v>
      </c>
      <c r="AA775" s="23">
        <v>1</v>
      </c>
      <c r="AB775" s="23">
        <v>0</v>
      </c>
      <c r="AC775" s="24">
        <v>29.7</v>
      </c>
      <c r="AD775" s="23">
        <v>2</v>
      </c>
      <c r="AE775" s="25">
        <v>-4046636.7800000012</v>
      </c>
      <c r="AF775" s="26">
        <v>-426856.04000000283</v>
      </c>
      <c r="AG775" s="27">
        <v>1074525.3799999999</v>
      </c>
    </row>
    <row r="776" spans="1:33" hidden="1">
      <c r="A776" s="10">
        <v>774</v>
      </c>
      <c r="B776" s="10">
        <v>11</v>
      </c>
      <c r="C776" s="11" t="s">
        <v>1830</v>
      </c>
      <c r="D776" s="12" t="s">
        <v>1866</v>
      </c>
      <c r="E776" s="11" t="s">
        <v>1867</v>
      </c>
      <c r="F776" s="11" t="s">
        <v>33</v>
      </c>
      <c r="G776" s="10" t="s">
        <v>49</v>
      </c>
      <c r="H776" s="13" t="s">
        <v>50</v>
      </c>
      <c r="I776" s="14">
        <v>2.35</v>
      </c>
      <c r="J776" s="14">
        <v>2.06</v>
      </c>
      <c r="K776" s="14">
        <v>1.73</v>
      </c>
      <c r="L776" s="15">
        <v>22151026.18</v>
      </c>
      <c r="M776" s="16">
        <v>1406405.05</v>
      </c>
      <c r="N776" s="10">
        <v>0</v>
      </c>
      <c r="O776" s="10">
        <v>0</v>
      </c>
      <c r="P776" s="10">
        <v>0</v>
      </c>
      <c r="Q776" s="17" t="s">
        <v>30</v>
      </c>
      <c r="R776" s="10">
        <v>0</v>
      </c>
      <c r="S776" s="18">
        <v>6683871.3099999996</v>
      </c>
      <c r="T776" s="19">
        <v>11959657.949999999</v>
      </c>
      <c r="U776" s="20">
        <v>2.4093780061539993</v>
      </c>
      <c r="V776" s="20">
        <v>2.1191402864008069</v>
      </c>
      <c r="W776" s="20">
        <v>1.7876026616091714</v>
      </c>
      <c r="X776" s="21">
        <v>23090876.119999997</v>
      </c>
      <c r="Y776" s="22">
        <v>2346254.9899999946</v>
      </c>
      <c r="Z776" s="23">
        <v>0</v>
      </c>
      <c r="AA776" s="23">
        <v>0</v>
      </c>
      <c r="AB776" s="23">
        <v>0</v>
      </c>
      <c r="AC776" s="24" t="s">
        <v>30</v>
      </c>
      <c r="AD776" s="23">
        <v>0</v>
      </c>
      <c r="AE776" s="25">
        <v>7623721.25</v>
      </c>
      <c r="AF776" s="26">
        <v>12899507.890000001</v>
      </c>
      <c r="AG776" s="27">
        <v>939849.94</v>
      </c>
    </row>
    <row r="777" spans="1:33" hidden="1">
      <c r="A777" s="10">
        <v>775</v>
      </c>
      <c r="B777" s="10">
        <v>11</v>
      </c>
      <c r="C777" s="11" t="s">
        <v>1830</v>
      </c>
      <c r="D777" s="12" t="s">
        <v>1868</v>
      </c>
      <c r="E777" s="11" t="s">
        <v>1869</v>
      </c>
      <c r="F777" s="11" t="s">
        <v>33</v>
      </c>
      <c r="G777" s="10" t="s">
        <v>41</v>
      </c>
      <c r="H777" s="13" t="s">
        <v>50</v>
      </c>
      <c r="I777" s="14">
        <v>2.2400000000000002</v>
      </c>
      <c r="J777" s="14">
        <v>2.0699999999999998</v>
      </c>
      <c r="K777" s="14">
        <v>1.97</v>
      </c>
      <c r="L777" s="15">
        <v>29298939.02</v>
      </c>
      <c r="M777" s="16">
        <v>7232776.3799999999</v>
      </c>
      <c r="N777" s="10">
        <v>0</v>
      </c>
      <c r="O777" s="10">
        <v>0</v>
      </c>
      <c r="P777" s="10">
        <v>0</v>
      </c>
      <c r="Q777" s="17" t="s">
        <v>30</v>
      </c>
      <c r="R777" s="10">
        <v>0</v>
      </c>
      <c r="S777" s="18">
        <v>7515053.0800000001</v>
      </c>
      <c r="T777" s="19">
        <v>22795798.66</v>
      </c>
      <c r="U777" s="20">
        <v>2.2790839170322315</v>
      </c>
      <c r="V777" s="20">
        <v>2.1046555147254904</v>
      </c>
      <c r="W777" s="20">
        <v>2.0036712767106297</v>
      </c>
      <c r="X777" s="21">
        <v>30202180.389999997</v>
      </c>
      <c r="Y777" s="22">
        <v>8136017.75</v>
      </c>
      <c r="Z777" s="23">
        <v>0</v>
      </c>
      <c r="AA777" s="23">
        <v>0</v>
      </c>
      <c r="AB777" s="23">
        <v>0</v>
      </c>
      <c r="AC777" s="24" t="s">
        <v>30</v>
      </c>
      <c r="AD777" s="23">
        <v>0</v>
      </c>
      <c r="AE777" s="25">
        <v>8418294.4500000179</v>
      </c>
      <c r="AF777" s="26">
        <v>23699040.029999997</v>
      </c>
      <c r="AG777" s="27">
        <v>903241.36999999988</v>
      </c>
    </row>
    <row r="778" spans="1:33" hidden="1">
      <c r="A778" s="10">
        <v>776</v>
      </c>
      <c r="B778" s="10">
        <v>11</v>
      </c>
      <c r="C778" s="11" t="s">
        <v>1830</v>
      </c>
      <c r="D778" s="12" t="s">
        <v>1870</v>
      </c>
      <c r="E778" s="11" t="s">
        <v>1871</v>
      </c>
      <c r="F778" s="11" t="s">
        <v>33</v>
      </c>
      <c r="G778" s="10" t="s">
        <v>631</v>
      </c>
      <c r="H778" s="13" t="s">
        <v>451</v>
      </c>
      <c r="I778" s="14">
        <v>0.76</v>
      </c>
      <c r="J778" s="14">
        <v>0.68</v>
      </c>
      <c r="K778" s="14">
        <v>0.4</v>
      </c>
      <c r="L778" s="15">
        <v>-4344754.3899999997</v>
      </c>
      <c r="M778" s="16">
        <v>72480.53</v>
      </c>
      <c r="N778" s="10">
        <v>3</v>
      </c>
      <c r="O778" s="10">
        <v>1</v>
      </c>
      <c r="P778" s="10">
        <v>2</v>
      </c>
      <c r="Q778" s="17">
        <v>719.3</v>
      </c>
      <c r="R778" s="10">
        <v>6</v>
      </c>
      <c r="S778" s="18">
        <v>2978841.68</v>
      </c>
      <c r="T778" s="19">
        <v>-11133251.859999999</v>
      </c>
      <c r="U778" s="20">
        <v>0.78373791961829087</v>
      </c>
      <c r="V778" s="20">
        <v>0.70095250605341253</v>
      </c>
      <c r="W778" s="20">
        <v>0.41618293851222382</v>
      </c>
      <c r="X778" s="21">
        <v>-3994217.629999999</v>
      </c>
      <c r="Y778" s="22">
        <v>423017.29000000656</v>
      </c>
      <c r="Z778" s="23">
        <v>3</v>
      </c>
      <c r="AA778" s="23">
        <v>1</v>
      </c>
      <c r="AB778" s="23">
        <v>2</v>
      </c>
      <c r="AC778" s="24">
        <v>113.3</v>
      </c>
      <c r="AD778" s="23">
        <v>6</v>
      </c>
      <c r="AE778" s="25">
        <v>3329378.4399999976</v>
      </c>
      <c r="AF778" s="26">
        <v>-10782715.1</v>
      </c>
      <c r="AG778" s="27">
        <v>350536.76</v>
      </c>
    </row>
    <row r="779" spans="1:33" hidden="1">
      <c r="A779" s="10">
        <v>777</v>
      </c>
      <c r="B779" s="10">
        <v>11</v>
      </c>
      <c r="C779" s="11" t="s">
        <v>1830</v>
      </c>
      <c r="D779" s="12" t="s">
        <v>1872</v>
      </c>
      <c r="E779" s="11" t="s">
        <v>1873</v>
      </c>
      <c r="F779" s="11" t="s">
        <v>33</v>
      </c>
      <c r="G779" s="10" t="s">
        <v>69</v>
      </c>
      <c r="H779" s="13" t="s">
        <v>42</v>
      </c>
      <c r="I779" s="14">
        <v>0.99</v>
      </c>
      <c r="J779" s="14">
        <v>0.89</v>
      </c>
      <c r="K779" s="14">
        <v>0.8</v>
      </c>
      <c r="L779" s="15">
        <v>-136197.85999999999</v>
      </c>
      <c r="M779" s="16">
        <v>-3205503.64</v>
      </c>
      <c r="N779" s="10">
        <v>2</v>
      </c>
      <c r="O779" s="10">
        <v>2</v>
      </c>
      <c r="P779" s="10">
        <v>2</v>
      </c>
      <c r="Q779" s="17" t="s">
        <v>30</v>
      </c>
      <c r="R779" s="10">
        <v>6</v>
      </c>
      <c r="S779" s="18">
        <v>781109.07</v>
      </c>
      <c r="T779" s="19">
        <v>-3940872.81</v>
      </c>
      <c r="U779" s="20">
        <v>1.0239124028926505</v>
      </c>
      <c r="V779" s="20">
        <v>0.92492758112429518</v>
      </c>
      <c r="W779" s="20">
        <v>0.82737067050432112</v>
      </c>
      <c r="X779" s="21">
        <v>462898.74000000209</v>
      </c>
      <c r="Y779" s="22">
        <v>-2606407.0400000066</v>
      </c>
      <c r="Z779" s="23">
        <v>2</v>
      </c>
      <c r="AA779" s="23">
        <v>1</v>
      </c>
      <c r="AB779" s="23">
        <v>2</v>
      </c>
      <c r="AC779" s="24">
        <v>2.1</v>
      </c>
      <c r="AD779" s="23">
        <v>5</v>
      </c>
      <c r="AE779" s="25">
        <v>1380205.6700000018</v>
      </c>
      <c r="AF779" s="26">
        <v>-3341776.209999999</v>
      </c>
      <c r="AG779" s="27">
        <v>599096.6</v>
      </c>
    </row>
    <row r="780" spans="1:33" hidden="1">
      <c r="A780" s="10">
        <v>778</v>
      </c>
      <c r="B780" s="10">
        <v>11</v>
      </c>
      <c r="C780" s="11" t="s">
        <v>1830</v>
      </c>
      <c r="D780" s="12" t="s">
        <v>1874</v>
      </c>
      <c r="E780" s="11" t="s">
        <v>1533</v>
      </c>
      <c r="F780" s="11" t="s">
        <v>33</v>
      </c>
      <c r="G780" s="10" t="s">
        <v>84</v>
      </c>
      <c r="H780" s="13" t="s">
        <v>451</v>
      </c>
      <c r="I780" s="14">
        <v>1.66</v>
      </c>
      <c r="J780" s="14">
        <v>1.38</v>
      </c>
      <c r="K780" s="14">
        <v>1.1100000000000001</v>
      </c>
      <c r="L780" s="15">
        <v>5096634.18</v>
      </c>
      <c r="M780" s="16">
        <v>1330007.6499999999</v>
      </c>
      <c r="N780" s="10">
        <v>0</v>
      </c>
      <c r="O780" s="10">
        <v>0</v>
      </c>
      <c r="P780" s="10">
        <v>0</v>
      </c>
      <c r="Q780" s="17" t="s">
        <v>30</v>
      </c>
      <c r="R780" s="10">
        <v>0</v>
      </c>
      <c r="S780" s="18">
        <v>7482952.1500000004</v>
      </c>
      <c r="T780" s="19">
        <v>818330.32</v>
      </c>
      <c r="U780" s="20">
        <v>1.7276717515204421</v>
      </c>
      <c r="V780" s="20">
        <v>1.4467293393287473</v>
      </c>
      <c r="W780" s="20">
        <v>1.1739305154143784</v>
      </c>
      <c r="X780" s="21">
        <v>5622122.1400000006</v>
      </c>
      <c r="Y780" s="22">
        <v>1855495.6099999994</v>
      </c>
      <c r="Z780" s="23">
        <v>0</v>
      </c>
      <c r="AA780" s="23">
        <v>0</v>
      </c>
      <c r="AB780" s="23">
        <v>0</v>
      </c>
      <c r="AC780" s="24" t="s">
        <v>30</v>
      </c>
      <c r="AD780" s="23">
        <v>0</v>
      </c>
      <c r="AE780" s="25">
        <v>8008440.1099999994</v>
      </c>
      <c r="AF780" s="26">
        <v>1343818.2800000012</v>
      </c>
      <c r="AG780" s="27">
        <v>525487.96</v>
      </c>
    </row>
    <row r="781" spans="1:33" hidden="1">
      <c r="A781" s="10">
        <v>779</v>
      </c>
      <c r="B781" s="10">
        <v>11</v>
      </c>
      <c r="C781" s="11" t="s">
        <v>1830</v>
      </c>
      <c r="D781" s="12" t="s">
        <v>1875</v>
      </c>
      <c r="E781" s="11" t="s">
        <v>1876</v>
      </c>
      <c r="F781" s="11" t="s">
        <v>33</v>
      </c>
      <c r="G781" s="10" t="s">
        <v>84</v>
      </c>
      <c r="H781" s="13" t="s">
        <v>451</v>
      </c>
      <c r="I781" s="14">
        <v>0.99</v>
      </c>
      <c r="J781" s="14">
        <v>0.83</v>
      </c>
      <c r="K781" s="14">
        <v>0.48</v>
      </c>
      <c r="L781" s="15">
        <v>-219952.69</v>
      </c>
      <c r="M781" s="16">
        <v>1749533.98</v>
      </c>
      <c r="N781" s="10">
        <v>3</v>
      </c>
      <c r="O781" s="10">
        <v>1</v>
      </c>
      <c r="P781" s="10">
        <v>0</v>
      </c>
      <c r="Q781" s="17">
        <v>1.5</v>
      </c>
      <c r="R781" s="10">
        <v>4</v>
      </c>
      <c r="S781" s="18">
        <v>4555671.97</v>
      </c>
      <c r="T781" s="19">
        <v>-8914369.9900000002</v>
      </c>
      <c r="U781" s="20">
        <v>0.98723711738304731</v>
      </c>
      <c r="V781" s="20">
        <v>0.83304967237962058</v>
      </c>
      <c r="W781" s="20">
        <v>0.48273850260046919</v>
      </c>
      <c r="X781" s="21">
        <v>-219952.69000000134</v>
      </c>
      <c r="Y781" s="22">
        <v>1749533.9799999967</v>
      </c>
      <c r="Z781" s="23">
        <v>3</v>
      </c>
      <c r="AA781" s="23">
        <v>1</v>
      </c>
      <c r="AB781" s="23">
        <v>0</v>
      </c>
      <c r="AC781" s="24">
        <v>1.5</v>
      </c>
      <c r="AD781" s="23">
        <v>4</v>
      </c>
      <c r="AE781" s="25">
        <v>4555671.9699999988</v>
      </c>
      <c r="AF781" s="26">
        <v>-8914369.9900000002</v>
      </c>
      <c r="AG781" s="27">
        <v>0</v>
      </c>
    </row>
    <row r="782" spans="1:33" hidden="1">
      <c r="A782" s="10">
        <v>780</v>
      </c>
      <c r="B782" s="10">
        <v>11</v>
      </c>
      <c r="C782" s="11" t="s">
        <v>1830</v>
      </c>
      <c r="D782" s="12" t="s">
        <v>1877</v>
      </c>
      <c r="E782" s="11" t="s">
        <v>1878</v>
      </c>
      <c r="F782" s="11" t="s">
        <v>33</v>
      </c>
      <c r="G782" s="10" t="s">
        <v>84</v>
      </c>
      <c r="H782" s="13" t="s">
        <v>85</v>
      </c>
      <c r="I782" s="14">
        <v>6.05</v>
      </c>
      <c r="J782" s="14">
        <v>5.25</v>
      </c>
      <c r="K782" s="14">
        <v>5.17</v>
      </c>
      <c r="L782" s="15">
        <v>20984761.640000001</v>
      </c>
      <c r="M782" s="16">
        <v>8072537.8399999999</v>
      </c>
      <c r="N782" s="10">
        <v>0</v>
      </c>
      <c r="O782" s="10">
        <v>0</v>
      </c>
      <c r="P782" s="10">
        <v>0</v>
      </c>
      <c r="Q782" s="17" t="s">
        <v>30</v>
      </c>
      <c r="R782" s="10">
        <v>0</v>
      </c>
      <c r="S782" s="18">
        <v>9294710.1300000008</v>
      </c>
      <c r="T782" s="19">
        <v>17320221.68</v>
      </c>
      <c r="U782" s="20">
        <v>6.0545033126449299</v>
      </c>
      <c r="V782" s="20">
        <v>5.24507006002937</v>
      </c>
      <c r="W782" s="20">
        <v>5.1718423758710141</v>
      </c>
      <c r="X782" s="21">
        <v>20984761.640000001</v>
      </c>
      <c r="Y782" s="22">
        <v>8072537.8400000036</v>
      </c>
      <c r="Z782" s="23">
        <v>0</v>
      </c>
      <c r="AA782" s="23">
        <v>0</v>
      </c>
      <c r="AB782" s="23">
        <v>0</v>
      </c>
      <c r="AC782" s="24" t="s">
        <v>30</v>
      </c>
      <c r="AD782" s="23">
        <v>0</v>
      </c>
      <c r="AE782" s="25">
        <v>9294710.1300000027</v>
      </c>
      <c r="AF782" s="26">
        <v>17320221.68</v>
      </c>
      <c r="AG782" s="27">
        <v>0</v>
      </c>
    </row>
    <row r="783" spans="1:33" hidden="1">
      <c r="A783" s="10">
        <v>781</v>
      </c>
      <c r="B783" s="10">
        <v>11</v>
      </c>
      <c r="C783" s="11" t="s">
        <v>1830</v>
      </c>
      <c r="D783" s="12" t="s">
        <v>1879</v>
      </c>
      <c r="E783" s="11" t="s">
        <v>1880</v>
      </c>
      <c r="F783" s="11" t="s">
        <v>33</v>
      </c>
      <c r="G783" s="10" t="s">
        <v>84</v>
      </c>
      <c r="H783" s="13" t="s">
        <v>327</v>
      </c>
      <c r="I783" s="14">
        <v>6.06</v>
      </c>
      <c r="J783" s="14">
        <v>5.73</v>
      </c>
      <c r="K783" s="14">
        <v>5.45</v>
      </c>
      <c r="L783" s="15">
        <v>44697960.780000001</v>
      </c>
      <c r="M783" s="16">
        <v>53869024.630000003</v>
      </c>
      <c r="N783" s="10">
        <v>0</v>
      </c>
      <c r="O783" s="10">
        <v>0</v>
      </c>
      <c r="P783" s="10">
        <v>0</v>
      </c>
      <c r="Q783" s="17" t="s">
        <v>30</v>
      </c>
      <c r="R783" s="10">
        <v>0</v>
      </c>
      <c r="S783" s="18">
        <v>54340644.799999997</v>
      </c>
      <c r="T783" s="19">
        <v>39217700.039999999</v>
      </c>
      <c r="U783" s="20">
        <v>6.0573132457507706</v>
      </c>
      <c r="V783" s="20">
        <v>5.7301188192565524</v>
      </c>
      <c r="W783" s="20">
        <v>5.45177466689191</v>
      </c>
      <c r="X783" s="21">
        <v>44697960.780000001</v>
      </c>
      <c r="Y783" s="22">
        <v>53869024.630000003</v>
      </c>
      <c r="Z783" s="23">
        <v>0</v>
      </c>
      <c r="AA783" s="23">
        <v>0</v>
      </c>
      <c r="AB783" s="23">
        <v>0</v>
      </c>
      <c r="AC783" s="24" t="s">
        <v>30</v>
      </c>
      <c r="AD783" s="23">
        <v>0</v>
      </c>
      <c r="AE783" s="25">
        <v>54340644.800000004</v>
      </c>
      <c r="AF783" s="26">
        <v>39217700.039999999</v>
      </c>
      <c r="AG783" s="27">
        <v>0</v>
      </c>
    </row>
    <row r="784" spans="1:33" hidden="1">
      <c r="A784" s="10">
        <v>782</v>
      </c>
      <c r="B784" s="10">
        <v>11</v>
      </c>
      <c r="C784" s="11" t="s">
        <v>1881</v>
      </c>
      <c r="D784" s="12" t="s">
        <v>1882</v>
      </c>
      <c r="E784" s="11" t="s">
        <v>1883</v>
      </c>
      <c r="F784" s="11" t="s">
        <v>93</v>
      </c>
      <c r="G784" s="10" t="s">
        <v>1884</v>
      </c>
      <c r="H784" s="13" t="s">
        <v>199</v>
      </c>
      <c r="I784" s="14">
        <v>1.1100000000000001</v>
      </c>
      <c r="J784" s="14">
        <v>0.96</v>
      </c>
      <c r="K784" s="14">
        <v>0.4</v>
      </c>
      <c r="L784" s="15">
        <v>9713690.1300000008</v>
      </c>
      <c r="M784" s="16">
        <v>5558608.9000000004</v>
      </c>
      <c r="N784" s="10">
        <v>3</v>
      </c>
      <c r="O784" s="10">
        <v>0</v>
      </c>
      <c r="P784" s="10">
        <v>0</v>
      </c>
      <c r="Q784" s="17" t="s">
        <v>30</v>
      </c>
      <c r="R784" s="10">
        <v>3</v>
      </c>
      <c r="S784" s="18">
        <v>20475675.579999998</v>
      </c>
      <c r="T784" s="19">
        <v>-54857948.43</v>
      </c>
      <c r="U784" s="20">
        <v>1.1665312765857354</v>
      </c>
      <c r="V784" s="20">
        <v>1.0252766209104121</v>
      </c>
      <c r="W784" s="20">
        <v>0.46402010255214238</v>
      </c>
      <c r="X784" s="21">
        <v>15369617.719999999</v>
      </c>
      <c r="Y784" s="22">
        <v>11214536.48999995</v>
      </c>
      <c r="Z784" s="23">
        <v>2</v>
      </c>
      <c r="AA784" s="23">
        <v>0</v>
      </c>
      <c r="AB784" s="23">
        <v>0</v>
      </c>
      <c r="AC784" s="24" t="s">
        <v>30</v>
      </c>
      <c r="AD784" s="23">
        <v>2</v>
      </c>
      <c r="AE784" s="25">
        <v>26131603.169999957</v>
      </c>
      <c r="AF784" s="26">
        <v>-49202020.840000004</v>
      </c>
      <c r="AG784" s="27">
        <v>5655927.5899999999</v>
      </c>
    </row>
    <row r="785" spans="1:33" hidden="1">
      <c r="A785" s="10">
        <v>783</v>
      </c>
      <c r="B785" s="10">
        <v>11</v>
      </c>
      <c r="C785" s="11" t="s">
        <v>1881</v>
      </c>
      <c r="D785" s="12" t="s">
        <v>1885</v>
      </c>
      <c r="E785" s="11" t="s">
        <v>1886</v>
      </c>
      <c r="F785" s="11" t="s">
        <v>93</v>
      </c>
      <c r="G785" s="10" t="s">
        <v>1887</v>
      </c>
      <c r="H785" s="13" t="s">
        <v>598</v>
      </c>
      <c r="I785" s="14">
        <v>1.88</v>
      </c>
      <c r="J785" s="14">
        <v>1.73</v>
      </c>
      <c r="K785" s="14">
        <v>1.1299999999999999</v>
      </c>
      <c r="L785" s="15">
        <v>43441318.439999998</v>
      </c>
      <c r="M785" s="16">
        <v>7649218.6399999997</v>
      </c>
      <c r="N785" s="10">
        <v>0</v>
      </c>
      <c r="O785" s="10">
        <v>0</v>
      </c>
      <c r="P785" s="10">
        <v>0</v>
      </c>
      <c r="Q785" s="17" t="s">
        <v>30</v>
      </c>
      <c r="R785" s="10">
        <v>0</v>
      </c>
      <c r="S785" s="18">
        <v>19009207.579999998</v>
      </c>
      <c r="T785" s="19">
        <v>6554415.29</v>
      </c>
      <c r="U785" s="20">
        <v>1.9882501700379887</v>
      </c>
      <c r="V785" s="20">
        <v>1.8420436937159588</v>
      </c>
      <c r="W785" s="20">
        <v>1.2430908605900934</v>
      </c>
      <c r="X785" s="21">
        <v>48915097.069999993</v>
      </c>
      <c r="Y785" s="22">
        <v>13122997.269999981</v>
      </c>
      <c r="Z785" s="23">
        <v>0</v>
      </c>
      <c r="AA785" s="23">
        <v>0</v>
      </c>
      <c r="AB785" s="23">
        <v>0</v>
      </c>
      <c r="AC785" s="24" t="s">
        <v>30</v>
      </c>
      <c r="AD785" s="23">
        <v>0</v>
      </c>
      <c r="AE785" s="25">
        <v>24482986.209999979</v>
      </c>
      <c r="AF785" s="26">
        <v>12028193.920000002</v>
      </c>
      <c r="AG785" s="27">
        <v>5473778.6299999999</v>
      </c>
    </row>
    <row r="786" spans="1:33" hidden="1">
      <c r="A786" s="10">
        <v>784</v>
      </c>
      <c r="B786" s="10">
        <v>11</v>
      </c>
      <c r="C786" s="11" t="s">
        <v>1881</v>
      </c>
      <c r="D786" s="12" t="s">
        <v>1888</v>
      </c>
      <c r="E786" s="11" t="s">
        <v>1889</v>
      </c>
      <c r="F786" s="11" t="s">
        <v>33</v>
      </c>
      <c r="G786" s="10" t="s">
        <v>41</v>
      </c>
      <c r="H786" s="13" t="s">
        <v>42</v>
      </c>
      <c r="I786" s="14">
        <v>3.39</v>
      </c>
      <c r="J786" s="14">
        <v>3.06</v>
      </c>
      <c r="K786" s="14">
        <v>2.73</v>
      </c>
      <c r="L786" s="15">
        <v>13489600.539999999</v>
      </c>
      <c r="M786" s="16">
        <v>40441641.810000002</v>
      </c>
      <c r="N786" s="10">
        <v>0</v>
      </c>
      <c r="O786" s="10">
        <v>0</v>
      </c>
      <c r="P786" s="10">
        <v>0</v>
      </c>
      <c r="Q786" s="17" t="s">
        <v>30</v>
      </c>
      <c r="R786" s="10">
        <v>0</v>
      </c>
      <c r="S786" s="18">
        <v>26794083.390000001</v>
      </c>
      <c r="T786" s="19">
        <v>9785241.8900000006</v>
      </c>
      <c r="U786" s="20">
        <v>3.4036511452792482</v>
      </c>
      <c r="V786" s="20">
        <v>3.0797361467771394</v>
      </c>
      <c r="W786" s="20">
        <v>2.7485826722555453</v>
      </c>
      <c r="X786" s="21">
        <v>13592450.68</v>
      </c>
      <c r="Y786" s="22">
        <v>40544491.950000003</v>
      </c>
      <c r="Z786" s="23">
        <v>0</v>
      </c>
      <c r="AA786" s="23">
        <v>0</v>
      </c>
      <c r="AB786" s="23">
        <v>0</v>
      </c>
      <c r="AC786" s="24" t="s">
        <v>30</v>
      </c>
      <c r="AD786" s="23">
        <v>0</v>
      </c>
      <c r="AE786" s="25">
        <v>26896933.530000001</v>
      </c>
      <c r="AF786" s="26">
        <v>9888092.0299999993</v>
      </c>
      <c r="AG786" s="27">
        <v>102850.13999999998</v>
      </c>
    </row>
    <row r="787" spans="1:33" hidden="1">
      <c r="A787" s="10">
        <v>785</v>
      </c>
      <c r="B787" s="10">
        <v>11</v>
      </c>
      <c r="C787" s="11" t="s">
        <v>1881</v>
      </c>
      <c r="D787" s="12" t="s">
        <v>1890</v>
      </c>
      <c r="E787" s="11" t="s">
        <v>1891</v>
      </c>
      <c r="F787" s="11" t="s">
        <v>33</v>
      </c>
      <c r="G787" s="10" t="s">
        <v>41</v>
      </c>
      <c r="H787" s="13" t="s">
        <v>42</v>
      </c>
      <c r="I787" s="14">
        <v>1.23</v>
      </c>
      <c r="J787" s="14">
        <v>1.1000000000000001</v>
      </c>
      <c r="K787" s="14">
        <v>0.74</v>
      </c>
      <c r="L787" s="15">
        <v>2390846.41</v>
      </c>
      <c r="M787" s="16">
        <v>7387743.5199999996</v>
      </c>
      <c r="N787" s="10">
        <v>2</v>
      </c>
      <c r="O787" s="10">
        <v>0</v>
      </c>
      <c r="P787" s="10">
        <v>0</v>
      </c>
      <c r="Q787" s="17" t="s">
        <v>30</v>
      </c>
      <c r="R787" s="10">
        <v>2</v>
      </c>
      <c r="S787" s="18">
        <v>10809335.369999999</v>
      </c>
      <c r="T787" s="19">
        <v>-2668804.04</v>
      </c>
      <c r="U787" s="20">
        <v>1.2484284088982558</v>
      </c>
      <c r="V787" s="20">
        <v>1.1197527902420432</v>
      </c>
      <c r="W787" s="20">
        <v>0.76388483656810702</v>
      </c>
      <c r="X787" s="21">
        <v>2594113.2699999996</v>
      </c>
      <c r="Y787" s="22">
        <v>7591010.3799999952</v>
      </c>
      <c r="Z787" s="23">
        <v>2</v>
      </c>
      <c r="AA787" s="23">
        <v>0</v>
      </c>
      <c r="AB787" s="23">
        <v>0</v>
      </c>
      <c r="AC787" s="24" t="s">
        <v>30</v>
      </c>
      <c r="AD787" s="23">
        <v>2</v>
      </c>
      <c r="AE787" s="25">
        <v>11012602.229999997</v>
      </c>
      <c r="AF787" s="26">
        <v>-2465537.1799999997</v>
      </c>
      <c r="AG787" s="27">
        <v>203266.86000000002</v>
      </c>
    </row>
    <row r="788" spans="1:33" hidden="1">
      <c r="A788" s="10">
        <v>786</v>
      </c>
      <c r="B788" s="10">
        <v>11</v>
      </c>
      <c r="C788" s="11" t="s">
        <v>1881</v>
      </c>
      <c r="D788" s="12" t="s">
        <v>1892</v>
      </c>
      <c r="E788" s="11" t="s">
        <v>1893</v>
      </c>
      <c r="F788" s="11" t="s">
        <v>33</v>
      </c>
      <c r="G788" s="10" t="s">
        <v>41</v>
      </c>
      <c r="H788" s="13" t="s">
        <v>50</v>
      </c>
      <c r="I788" s="14">
        <v>1.0900000000000001</v>
      </c>
      <c r="J788" s="14">
        <v>1.02</v>
      </c>
      <c r="K788" s="14">
        <v>0.49</v>
      </c>
      <c r="L788" s="15">
        <v>3190629.04</v>
      </c>
      <c r="M788" s="16">
        <v>-1682011.75</v>
      </c>
      <c r="N788" s="10">
        <v>2</v>
      </c>
      <c r="O788" s="10">
        <v>1</v>
      </c>
      <c r="P788" s="10">
        <v>0</v>
      </c>
      <c r="Q788" s="17">
        <v>22.7</v>
      </c>
      <c r="R788" s="10">
        <v>3</v>
      </c>
      <c r="S788" s="18">
        <v>2046492.63</v>
      </c>
      <c r="T788" s="19">
        <v>-17416154.219999999</v>
      </c>
      <c r="U788" s="20">
        <v>1.1110975644996826</v>
      </c>
      <c r="V788" s="20">
        <v>1.0366187073864348</v>
      </c>
      <c r="W788" s="20">
        <v>0.51184585835648588</v>
      </c>
      <c r="X788" s="21">
        <v>3820370.3200000003</v>
      </c>
      <c r="Y788" s="22">
        <v>-1052270.4699999988</v>
      </c>
      <c r="Z788" s="23">
        <v>2</v>
      </c>
      <c r="AA788" s="23">
        <v>1</v>
      </c>
      <c r="AB788" s="23">
        <v>0</v>
      </c>
      <c r="AC788" s="24">
        <v>43.5</v>
      </c>
      <c r="AD788" s="23">
        <v>3</v>
      </c>
      <c r="AE788" s="25">
        <v>2676233.9099999964</v>
      </c>
      <c r="AF788" s="26">
        <v>-16786412.939999998</v>
      </c>
      <c r="AG788" s="27">
        <v>629741.28</v>
      </c>
    </row>
    <row r="789" spans="1:33" hidden="1">
      <c r="A789" s="10">
        <v>787</v>
      </c>
      <c r="B789" s="10">
        <v>11</v>
      </c>
      <c r="C789" s="11" t="s">
        <v>1881</v>
      </c>
      <c r="D789" s="12" t="s">
        <v>1894</v>
      </c>
      <c r="E789" s="11" t="s">
        <v>605</v>
      </c>
      <c r="F789" s="11" t="s">
        <v>33</v>
      </c>
      <c r="G789" s="10" t="s">
        <v>155</v>
      </c>
      <c r="H789" s="13" t="s">
        <v>85</v>
      </c>
      <c r="I789" s="14">
        <v>1.1000000000000001</v>
      </c>
      <c r="J789" s="14">
        <v>1.05</v>
      </c>
      <c r="K789" s="14">
        <v>0.81</v>
      </c>
      <c r="L789" s="15">
        <v>1989408.25</v>
      </c>
      <c r="M789" s="16">
        <v>2232337.0299999998</v>
      </c>
      <c r="N789" s="10">
        <v>1</v>
      </c>
      <c r="O789" s="10">
        <v>0</v>
      </c>
      <c r="P789" s="10">
        <v>0</v>
      </c>
      <c r="Q789" s="17" t="s">
        <v>30</v>
      </c>
      <c r="R789" s="10">
        <v>1</v>
      </c>
      <c r="S789" s="18">
        <v>4200279.2699999996</v>
      </c>
      <c r="T789" s="19">
        <v>-3931487.83</v>
      </c>
      <c r="U789" s="20">
        <v>1.0970642869109397</v>
      </c>
      <c r="V789" s="20">
        <v>1.0522721824188763</v>
      </c>
      <c r="W789" s="20">
        <v>0.80818061716694511</v>
      </c>
      <c r="X789" s="21">
        <v>1989408.25</v>
      </c>
      <c r="Y789" s="22">
        <v>2232337.0300000012</v>
      </c>
      <c r="Z789" s="23">
        <v>1</v>
      </c>
      <c r="AA789" s="23">
        <v>0</v>
      </c>
      <c r="AB789" s="23">
        <v>0</v>
      </c>
      <c r="AC789" s="24" t="s">
        <v>30</v>
      </c>
      <c r="AD789" s="23">
        <v>1</v>
      </c>
      <c r="AE789" s="25">
        <v>4200279.2700000033</v>
      </c>
      <c r="AF789" s="26">
        <v>-3931487.8299999982</v>
      </c>
      <c r="AG789" s="27">
        <v>0</v>
      </c>
    </row>
    <row r="790" spans="1:33" hidden="1">
      <c r="A790" s="10">
        <v>788</v>
      </c>
      <c r="B790" s="10">
        <v>11</v>
      </c>
      <c r="C790" s="11" t="s">
        <v>1881</v>
      </c>
      <c r="D790" s="12" t="s">
        <v>1895</v>
      </c>
      <c r="E790" s="11" t="s">
        <v>1896</v>
      </c>
      <c r="F790" s="11" t="s">
        <v>33</v>
      </c>
      <c r="G790" s="10" t="s">
        <v>41</v>
      </c>
      <c r="H790" s="13" t="s">
        <v>42</v>
      </c>
      <c r="I790" s="14">
        <v>2.0099999999999998</v>
      </c>
      <c r="J790" s="14">
        <v>1.82</v>
      </c>
      <c r="K790" s="14">
        <v>1.4</v>
      </c>
      <c r="L790" s="15">
        <v>14988023.720000001</v>
      </c>
      <c r="M790" s="16">
        <v>1229457.8500000001</v>
      </c>
      <c r="N790" s="10">
        <v>0</v>
      </c>
      <c r="O790" s="10">
        <v>0</v>
      </c>
      <c r="P790" s="10">
        <v>0</v>
      </c>
      <c r="Q790" s="17" t="s">
        <v>30</v>
      </c>
      <c r="R790" s="10">
        <v>0</v>
      </c>
      <c r="S790" s="18">
        <v>7944013.2199999997</v>
      </c>
      <c r="T790" s="19">
        <v>5894869.7800000003</v>
      </c>
      <c r="U790" s="20">
        <v>2.0338717148352528</v>
      </c>
      <c r="V790" s="20">
        <v>1.8475006755758066</v>
      </c>
      <c r="W790" s="20">
        <v>1.4219421697580417</v>
      </c>
      <c r="X790" s="21">
        <v>15363132.459999999</v>
      </c>
      <c r="Y790" s="22">
        <v>1604566.5899999887</v>
      </c>
      <c r="Z790" s="23">
        <v>0</v>
      </c>
      <c r="AA790" s="23">
        <v>0</v>
      </c>
      <c r="AB790" s="23">
        <v>0</v>
      </c>
      <c r="AC790" s="24" t="s">
        <v>30</v>
      </c>
      <c r="AD790" s="23">
        <v>0</v>
      </c>
      <c r="AE790" s="25">
        <v>8319121.9599999934</v>
      </c>
      <c r="AF790" s="26">
        <v>6269978.5199999977</v>
      </c>
      <c r="AG790" s="27">
        <v>375108.74000000005</v>
      </c>
    </row>
    <row r="791" spans="1:33" hidden="1">
      <c r="A791" s="10">
        <v>789</v>
      </c>
      <c r="B791" s="10">
        <v>11</v>
      </c>
      <c r="C791" s="11" t="s">
        <v>1881</v>
      </c>
      <c r="D791" s="12" t="s">
        <v>1897</v>
      </c>
      <c r="E791" s="11" t="s">
        <v>1898</v>
      </c>
      <c r="F791" s="11" t="s">
        <v>33</v>
      </c>
      <c r="G791" s="10" t="s">
        <v>41</v>
      </c>
      <c r="H791" s="13" t="s">
        <v>42</v>
      </c>
      <c r="I791" s="14">
        <v>1.1200000000000001</v>
      </c>
      <c r="J791" s="14">
        <v>1.04</v>
      </c>
      <c r="K791" s="14">
        <v>0.92</v>
      </c>
      <c r="L791" s="15">
        <v>2755465.78</v>
      </c>
      <c r="M791" s="16">
        <v>-4797213.8</v>
      </c>
      <c r="N791" s="10">
        <v>1</v>
      </c>
      <c r="O791" s="10">
        <v>1</v>
      </c>
      <c r="P791" s="10">
        <v>0</v>
      </c>
      <c r="Q791" s="17">
        <v>6.8</v>
      </c>
      <c r="R791" s="10">
        <v>2</v>
      </c>
      <c r="S791" s="18">
        <v>-4083439.03</v>
      </c>
      <c r="T791" s="19">
        <v>-1751099.67</v>
      </c>
      <c r="U791" s="20">
        <v>1.1369400446219133</v>
      </c>
      <c r="V791" s="20">
        <v>1.0608778649320283</v>
      </c>
      <c r="W791" s="20">
        <v>0.94048754057006245</v>
      </c>
      <c r="X791" s="21">
        <v>3141366.2900000028</v>
      </c>
      <c r="Y791" s="22">
        <v>-4411313.2899999917</v>
      </c>
      <c r="Z791" s="23">
        <v>1</v>
      </c>
      <c r="AA791" s="23">
        <v>1</v>
      </c>
      <c r="AB791" s="23">
        <v>0</v>
      </c>
      <c r="AC791" s="24">
        <v>8.5</v>
      </c>
      <c r="AD791" s="23">
        <v>2</v>
      </c>
      <c r="AE791" s="25">
        <v>-3697538.5199999958</v>
      </c>
      <c r="AF791" s="26">
        <v>-1365199.1600000001</v>
      </c>
      <c r="AG791" s="27">
        <v>385900.51000000007</v>
      </c>
    </row>
    <row r="792" spans="1:33" hidden="1">
      <c r="A792" s="10">
        <v>790</v>
      </c>
      <c r="B792" s="10">
        <v>11</v>
      </c>
      <c r="C792" s="11" t="s">
        <v>1881</v>
      </c>
      <c r="D792" s="12" t="s">
        <v>1899</v>
      </c>
      <c r="E792" s="11" t="s">
        <v>1900</v>
      </c>
      <c r="F792" s="11" t="s">
        <v>33</v>
      </c>
      <c r="G792" s="10" t="s">
        <v>41</v>
      </c>
      <c r="H792" s="13" t="s">
        <v>50</v>
      </c>
      <c r="I792" s="14">
        <v>1.04</v>
      </c>
      <c r="J792" s="14">
        <v>0.99</v>
      </c>
      <c r="K792" s="14">
        <v>0.42</v>
      </c>
      <c r="L792" s="15">
        <v>1046304.78</v>
      </c>
      <c r="M792" s="16">
        <v>21876933.890000001</v>
      </c>
      <c r="N792" s="10">
        <v>3</v>
      </c>
      <c r="O792" s="10">
        <v>0</v>
      </c>
      <c r="P792" s="10">
        <v>0</v>
      </c>
      <c r="Q792" s="17" t="s">
        <v>30</v>
      </c>
      <c r="R792" s="10">
        <v>3</v>
      </c>
      <c r="S792" s="18">
        <v>28739043.469999999</v>
      </c>
      <c r="T792" s="19">
        <v>-17137097.850000001</v>
      </c>
      <c r="U792" s="20">
        <v>1.0519820533606443</v>
      </c>
      <c r="V792" s="20">
        <v>1.0047186833426138</v>
      </c>
      <c r="W792" s="20">
        <v>0.44008248672057149</v>
      </c>
      <c r="X792" s="21">
        <v>1483184.5199999996</v>
      </c>
      <c r="Y792" s="22">
        <v>22313813.629999995</v>
      </c>
      <c r="Z792" s="23">
        <v>2</v>
      </c>
      <c r="AA792" s="23">
        <v>0</v>
      </c>
      <c r="AB792" s="23">
        <v>0</v>
      </c>
      <c r="AC792" s="24" t="s">
        <v>30</v>
      </c>
      <c r="AD792" s="23">
        <v>2</v>
      </c>
      <c r="AE792" s="25">
        <v>29175923.209999993</v>
      </c>
      <c r="AF792" s="26">
        <v>-16700218.109999999</v>
      </c>
      <c r="AG792" s="27">
        <v>436879.74000000005</v>
      </c>
    </row>
    <row r="793" spans="1:33" hidden="1">
      <c r="A793" s="10">
        <v>791</v>
      </c>
      <c r="B793" s="10">
        <v>11</v>
      </c>
      <c r="C793" s="11" t="s">
        <v>1901</v>
      </c>
      <c r="D793" s="12" t="s">
        <v>1902</v>
      </c>
      <c r="E793" s="11" t="s">
        <v>1903</v>
      </c>
      <c r="F793" s="11" t="s">
        <v>27</v>
      </c>
      <c r="G793" s="10" t="s">
        <v>1904</v>
      </c>
      <c r="H793" s="13" t="s">
        <v>90</v>
      </c>
      <c r="I793" s="14">
        <v>0.98</v>
      </c>
      <c r="J793" s="14">
        <v>0.89</v>
      </c>
      <c r="K793" s="14">
        <v>0.61</v>
      </c>
      <c r="L793" s="15">
        <v>-14748854.560000001</v>
      </c>
      <c r="M793" s="16">
        <v>34558134.539999999</v>
      </c>
      <c r="N793" s="10">
        <v>3</v>
      </c>
      <c r="O793" s="10">
        <v>1</v>
      </c>
      <c r="P793" s="10">
        <v>1</v>
      </c>
      <c r="Q793" s="17">
        <v>5.0999999999999996</v>
      </c>
      <c r="R793" s="10">
        <v>5</v>
      </c>
      <c r="S793" s="18">
        <v>61224673.789999999</v>
      </c>
      <c r="T793" s="19">
        <v>-263029828.84999999</v>
      </c>
      <c r="U793" s="20">
        <v>1.0049336642832345</v>
      </c>
      <c r="V793" s="20">
        <v>0.92065803889936471</v>
      </c>
      <c r="W793" s="20">
        <v>0.63288554923839702</v>
      </c>
      <c r="X793" s="21">
        <v>3385009.2599999905</v>
      </c>
      <c r="Y793" s="22">
        <v>52691998.360000134</v>
      </c>
      <c r="Z793" s="23">
        <v>3</v>
      </c>
      <c r="AA793" s="23">
        <v>0</v>
      </c>
      <c r="AB793" s="23">
        <v>0</v>
      </c>
      <c r="AC793" s="24" t="s">
        <v>30</v>
      </c>
      <c r="AD793" s="23">
        <v>3</v>
      </c>
      <c r="AE793" s="25">
        <v>79358537.610000134</v>
      </c>
      <c r="AF793" s="26">
        <v>-244895965.02999997</v>
      </c>
      <c r="AG793" s="27">
        <v>18133863.82</v>
      </c>
    </row>
    <row r="794" spans="1:33" hidden="1">
      <c r="A794" s="10">
        <v>792</v>
      </c>
      <c r="B794" s="10">
        <v>11</v>
      </c>
      <c r="C794" s="11" t="s">
        <v>1901</v>
      </c>
      <c r="D794" s="12" t="s">
        <v>1905</v>
      </c>
      <c r="E794" s="11" t="s">
        <v>1906</v>
      </c>
      <c r="F794" s="11" t="s">
        <v>33</v>
      </c>
      <c r="G794" s="10" t="s">
        <v>106</v>
      </c>
      <c r="H794" s="13" t="s">
        <v>54</v>
      </c>
      <c r="I794" s="14">
        <v>2.09</v>
      </c>
      <c r="J794" s="14">
        <v>1.95</v>
      </c>
      <c r="K794" s="14">
        <v>1.52</v>
      </c>
      <c r="L794" s="15">
        <v>92399578.560000002</v>
      </c>
      <c r="M794" s="16">
        <v>-14955526.300000001</v>
      </c>
      <c r="N794" s="10">
        <v>0</v>
      </c>
      <c r="O794" s="10">
        <v>1</v>
      </c>
      <c r="P794" s="10">
        <v>0</v>
      </c>
      <c r="Q794" s="17">
        <v>74.099999999999994</v>
      </c>
      <c r="R794" s="10">
        <v>1</v>
      </c>
      <c r="S794" s="18">
        <v>17367398.789999999</v>
      </c>
      <c r="T794" s="19">
        <v>44108882.369999997</v>
      </c>
      <c r="U794" s="20">
        <v>2.0983136159921636</v>
      </c>
      <c r="V794" s="20">
        <v>1.9667801232365103</v>
      </c>
      <c r="W794" s="20">
        <v>1.5369524995525758</v>
      </c>
      <c r="X794" s="21">
        <v>93423709.789999992</v>
      </c>
      <c r="Y794" s="22">
        <v>-13931395.069999993</v>
      </c>
      <c r="Z794" s="23">
        <v>0</v>
      </c>
      <c r="AA794" s="23">
        <v>1</v>
      </c>
      <c r="AB794" s="23">
        <v>0</v>
      </c>
      <c r="AC794" s="24">
        <v>80.400000000000006</v>
      </c>
      <c r="AD794" s="23">
        <v>1</v>
      </c>
      <c r="AE794" s="25">
        <v>18391530.019999981</v>
      </c>
      <c r="AF794" s="26">
        <v>45133013.600000009</v>
      </c>
      <c r="AG794" s="27">
        <v>1024131.2300000001</v>
      </c>
    </row>
    <row r="795" spans="1:33" hidden="1">
      <c r="A795" s="10">
        <v>793</v>
      </c>
      <c r="B795" s="10">
        <v>11</v>
      </c>
      <c r="C795" s="11" t="s">
        <v>1901</v>
      </c>
      <c r="D795" s="12" t="s">
        <v>1907</v>
      </c>
      <c r="E795" s="11" t="s">
        <v>1908</v>
      </c>
      <c r="F795" s="11" t="s">
        <v>33</v>
      </c>
      <c r="G795" s="10" t="s">
        <v>115</v>
      </c>
      <c r="H795" s="13" t="s">
        <v>35</v>
      </c>
      <c r="I795" s="14">
        <v>1.26</v>
      </c>
      <c r="J795" s="14">
        <v>1.1299999999999999</v>
      </c>
      <c r="K795" s="14">
        <v>0.83</v>
      </c>
      <c r="L795" s="15">
        <v>11294652.26</v>
      </c>
      <c r="M795" s="16">
        <v>8859438.7400000002</v>
      </c>
      <c r="N795" s="10">
        <v>1</v>
      </c>
      <c r="O795" s="10">
        <v>0</v>
      </c>
      <c r="P795" s="10">
        <v>0</v>
      </c>
      <c r="Q795" s="17" t="s">
        <v>30</v>
      </c>
      <c r="R795" s="10">
        <v>1</v>
      </c>
      <c r="S795" s="18">
        <v>16010632.92</v>
      </c>
      <c r="T795" s="19">
        <v>-6653187.0499999998</v>
      </c>
      <c r="U795" s="20">
        <v>1.2942445113174499</v>
      </c>
      <c r="V795" s="20">
        <v>1.1568335128078133</v>
      </c>
      <c r="W795" s="20">
        <v>0.86461559771539076</v>
      </c>
      <c r="X795" s="21">
        <v>12599396.019999996</v>
      </c>
      <c r="Y795" s="22">
        <v>10164182.5</v>
      </c>
      <c r="Z795" s="23">
        <v>1</v>
      </c>
      <c r="AA795" s="23">
        <v>0</v>
      </c>
      <c r="AB795" s="23">
        <v>0</v>
      </c>
      <c r="AC795" s="24" t="s">
        <v>30</v>
      </c>
      <c r="AD795" s="23">
        <v>1</v>
      </c>
      <c r="AE795" s="25">
        <v>17315376.679999977</v>
      </c>
      <c r="AF795" s="26">
        <v>-5348443.2899999991</v>
      </c>
      <c r="AG795" s="27">
        <v>1304743.7599999998</v>
      </c>
    </row>
    <row r="796" spans="1:33" hidden="1">
      <c r="A796" s="10">
        <v>794</v>
      </c>
      <c r="B796" s="10">
        <v>11</v>
      </c>
      <c r="C796" s="11" t="s">
        <v>1909</v>
      </c>
      <c r="D796" s="12" t="s">
        <v>1910</v>
      </c>
      <c r="E796" s="11" t="s">
        <v>1911</v>
      </c>
      <c r="F796" s="11" t="s">
        <v>93</v>
      </c>
      <c r="G796" s="10" t="s">
        <v>1912</v>
      </c>
      <c r="H796" s="13" t="s">
        <v>199</v>
      </c>
      <c r="I796" s="14">
        <v>0.99</v>
      </c>
      <c r="J796" s="14">
        <v>0.85</v>
      </c>
      <c r="K796" s="14">
        <v>0.59</v>
      </c>
      <c r="L796" s="15">
        <v>-1717675.85</v>
      </c>
      <c r="M796" s="16">
        <v>41435117.289999999</v>
      </c>
      <c r="N796" s="10">
        <v>3</v>
      </c>
      <c r="O796" s="10">
        <v>1</v>
      </c>
      <c r="P796" s="10">
        <v>0</v>
      </c>
      <c r="Q796" s="17">
        <v>0.4</v>
      </c>
      <c r="R796" s="10">
        <v>4</v>
      </c>
      <c r="S796" s="18">
        <v>24071315.129999999</v>
      </c>
      <c r="T796" s="19">
        <v>-53055436.579999998</v>
      </c>
      <c r="U796" s="20">
        <v>1.0296930465373233</v>
      </c>
      <c r="V796" s="20">
        <v>0.89691725580998904</v>
      </c>
      <c r="W796" s="20">
        <v>0.63046779468569625</v>
      </c>
      <c r="X796" s="21">
        <v>3816993.1300000101</v>
      </c>
      <c r="Y796" s="22">
        <v>46969786.2700001</v>
      </c>
      <c r="Z796" s="23">
        <v>3</v>
      </c>
      <c r="AA796" s="23">
        <v>0</v>
      </c>
      <c r="AB796" s="23">
        <v>0</v>
      </c>
      <c r="AC796" s="24" t="s">
        <v>30</v>
      </c>
      <c r="AD796" s="23">
        <v>3</v>
      </c>
      <c r="AE796" s="25">
        <v>29605984.110000014</v>
      </c>
      <c r="AF796" s="26">
        <v>-47520767.599999994</v>
      </c>
      <c r="AG796" s="27">
        <v>5534668.9799999995</v>
      </c>
    </row>
    <row r="797" spans="1:33" hidden="1">
      <c r="A797" s="10">
        <v>795</v>
      </c>
      <c r="B797" s="10">
        <v>11</v>
      </c>
      <c r="C797" s="11" t="s">
        <v>1909</v>
      </c>
      <c r="D797" s="12" t="s">
        <v>1913</v>
      </c>
      <c r="E797" s="11" t="s">
        <v>1914</v>
      </c>
      <c r="F797" s="11" t="s">
        <v>33</v>
      </c>
      <c r="G797" s="10" t="s">
        <v>623</v>
      </c>
      <c r="H797" s="13" t="s">
        <v>85</v>
      </c>
      <c r="I797" s="14">
        <v>1.28</v>
      </c>
      <c r="J797" s="14">
        <v>1.1000000000000001</v>
      </c>
      <c r="K797" s="14">
        <v>0.98</v>
      </c>
      <c r="L797" s="15">
        <v>1225610.6100000001</v>
      </c>
      <c r="M797" s="16">
        <v>-517956.74</v>
      </c>
      <c r="N797" s="10">
        <v>1</v>
      </c>
      <c r="O797" s="10">
        <v>1</v>
      </c>
      <c r="P797" s="10">
        <v>0</v>
      </c>
      <c r="Q797" s="17">
        <v>28.3</v>
      </c>
      <c r="R797" s="10">
        <v>2</v>
      </c>
      <c r="S797" s="18">
        <v>2077879.32</v>
      </c>
      <c r="T797" s="19">
        <v>-6929.96</v>
      </c>
      <c r="U797" s="20">
        <v>1.3251939410573934</v>
      </c>
      <c r="V797" s="20">
        <v>1.1538475072967467</v>
      </c>
      <c r="W797" s="20">
        <v>1.028520163958961</v>
      </c>
      <c r="X797" s="21">
        <v>1445133.2700000005</v>
      </c>
      <c r="Y797" s="22">
        <v>-298434.07999999821</v>
      </c>
      <c r="Z797" s="23">
        <v>1</v>
      </c>
      <c r="AA797" s="23">
        <v>1</v>
      </c>
      <c r="AB797" s="23">
        <v>0</v>
      </c>
      <c r="AC797" s="24">
        <v>58.1</v>
      </c>
      <c r="AD797" s="23">
        <v>2</v>
      </c>
      <c r="AE797" s="25">
        <v>2297401.9799999967</v>
      </c>
      <c r="AF797" s="26">
        <v>212592.70000000019</v>
      </c>
      <c r="AG797" s="27">
        <v>219522.66</v>
      </c>
    </row>
    <row r="798" spans="1:33" hidden="1">
      <c r="A798" s="10">
        <v>796</v>
      </c>
      <c r="B798" s="10">
        <v>11</v>
      </c>
      <c r="C798" s="11" t="s">
        <v>1909</v>
      </c>
      <c r="D798" s="12" t="s">
        <v>1915</v>
      </c>
      <c r="E798" s="11" t="s">
        <v>1916</v>
      </c>
      <c r="F798" s="11" t="s">
        <v>33</v>
      </c>
      <c r="G798" s="10" t="s">
        <v>41</v>
      </c>
      <c r="H798" s="13" t="s">
        <v>42</v>
      </c>
      <c r="I798" s="14">
        <v>1.26</v>
      </c>
      <c r="J798" s="14">
        <v>1.2</v>
      </c>
      <c r="K798" s="14">
        <v>0.79</v>
      </c>
      <c r="L798" s="15">
        <v>3709313.4</v>
      </c>
      <c r="M798" s="16">
        <v>1597131.81</v>
      </c>
      <c r="N798" s="10">
        <v>2</v>
      </c>
      <c r="O798" s="10">
        <v>0</v>
      </c>
      <c r="P798" s="10">
        <v>0</v>
      </c>
      <c r="Q798" s="17" t="s">
        <v>30</v>
      </c>
      <c r="R798" s="10">
        <v>2</v>
      </c>
      <c r="S798" s="18">
        <v>2816428.13</v>
      </c>
      <c r="T798" s="19">
        <v>-2914040.74</v>
      </c>
      <c r="U798" s="20">
        <v>1.2927744844019959</v>
      </c>
      <c r="V798" s="20">
        <v>1.2251051468251866</v>
      </c>
      <c r="W798" s="20">
        <v>0.82317330092791885</v>
      </c>
      <c r="X798" s="21">
        <v>4129353.08</v>
      </c>
      <c r="Y798" s="22">
        <v>2017171.4900000095</v>
      </c>
      <c r="Z798" s="23">
        <v>1</v>
      </c>
      <c r="AA798" s="23">
        <v>0</v>
      </c>
      <c r="AB798" s="23">
        <v>0</v>
      </c>
      <c r="AC798" s="24" t="s">
        <v>30</v>
      </c>
      <c r="AD798" s="23">
        <v>1</v>
      </c>
      <c r="AE798" s="25">
        <v>3236467.8100000024</v>
      </c>
      <c r="AF798" s="26">
        <v>-2494001.0600000005</v>
      </c>
      <c r="AG798" s="27">
        <v>420039.67999999999</v>
      </c>
    </row>
    <row r="799" spans="1:33" hidden="1">
      <c r="A799" s="10">
        <v>797</v>
      </c>
      <c r="B799" s="10">
        <v>11</v>
      </c>
      <c r="C799" s="11" t="s">
        <v>1909</v>
      </c>
      <c r="D799" s="12" t="s">
        <v>1917</v>
      </c>
      <c r="E799" s="11" t="s">
        <v>1918</v>
      </c>
      <c r="F799" s="11" t="s">
        <v>33</v>
      </c>
      <c r="G799" s="10" t="s">
        <v>64</v>
      </c>
      <c r="H799" s="13" t="s">
        <v>50</v>
      </c>
      <c r="I799" s="14">
        <v>3.29</v>
      </c>
      <c r="J799" s="14">
        <v>3.04</v>
      </c>
      <c r="K799" s="14">
        <v>2.73</v>
      </c>
      <c r="L799" s="15">
        <v>43693906.310000002</v>
      </c>
      <c r="M799" s="16">
        <v>-14690350.720000001</v>
      </c>
      <c r="N799" s="10">
        <v>0</v>
      </c>
      <c r="O799" s="10">
        <v>1</v>
      </c>
      <c r="P799" s="10">
        <v>0</v>
      </c>
      <c r="Q799" s="17">
        <v>35.6</v>
      </c>
      <c r="R799" s="10">
        <v>1</v>
      </c>
      <c r="S799" s="18">
        <v>5488876.0899999999</v>
      </c>
      <c r="T799" s="19">
        <v>33063639.649999999</v>
      </c>
      <c r="U799" s="20">
        <v>3.3307530751501355</v>
      </c>
      <c r="V799" s="20">
        <v>3.0786349226226539</v>
      </c>
      <c r="W799" s="20">
        <v>2.7735376913887828</v>
      </c>
      <c r="X799" s="21">
        <v>44464900.700000003</v>
      </c>
      <c r="Y799" s="22">
        <v>-13919356.329999998</v>
      </c>
      <c r="Z799" s="23">
        <v>0</v>
      </c>
      <c r="AA799" s="23">
        <v>1</v>
      </c>
      <c r="AB799" s="23">
        <v>0</v>
      </c>
      <c r="AC799" s="24">
        <v>38.299999999999997</v>
      </c>
      <c r="AD799" s="23">
        <v>1</v>
      </c>
      <c r="AE799" s="25">
        <v>6259870.4800000042</v>
      </c>
      <c r="AF799" s="26">
        <v>33834634.040000007</v>
      </c>
      <c r="AG799" s="27">
        <v>770994.39</v>
      </c>
    </row>
    <row r="800" spans="1:33" hidden="1">
      <c r="A800" s="10">
        <v>798</v>
      </c>
      <c r="B800" s="10">
        <v>11</v>
      </c>
      <c r="C800" s="11" t="s">
        <v>1909</v>
      </c>
      <c r="D800" s="12" t="s">
        <v>1919</v>
      </c>
      <c r="E800" s="11" t="s">
        <v>1920</v>
      </c>
      <c r="F800" s="11" t="s">
        <v>33</v>
      </c>
      <c r="G800" s="10" t="s">
        <v>676</v>
      </c>
      <c r="H800" s="13" t="s">
        <v>85</v>
      </c>
      <c r="I800" s="14">
        <v>1.48</v>
      </c>
      <c r="J800" s="14">
        <v>1.31</v>
      </c>
      <c r="K800" s="14">
        <v>0.96</v>
      </c>
      <c r="L800" s="15">
        <v>2816331.8</v>
      </c>
      <c r="M800" s="16">
        <v>-23915.57</v>
      </c>
      <c r="N800" s="10">
        <v>1</v>
      </c>
      <c r="O800" s="10">
        <v>1</v>
      </c>
      <c r="P800" s="10">
        <v>0</v>
      </c>
      <c r="Q800" s="17">
        <v>1413.1</v>
      </c>
      <c r="R800" s="10">
        <v>2</v>
      </c>
      <c r="S800" s="18">
        <v>2021626.74</v>
      </c>
      <c r="T800" s="19">
        <v>-257894.92</v>
      </c>
      <c r="U800" s="20">
        <v>1.5276603529572086</v>
      </c>
      <c r="V800" s="20">
        <v>1.3589392269867508</v>
      </c>
      <c r="W800" s="20">
        <v>1.0018528370838586</v>
      </c>
      <c r="X800" s="21">
        <v>3085059.66</v>
      </c>
      <c r="Y800" s="22">
        <v>244812.28999999911</v>
      </c>
      <c r="Z800" s="23">
        <v>0</v>
      </c>
      <c r="AA800" s="23">
        <v>0</v>
      </c>
      <c r="AB800" s="23">
        <v>0</v>
      </c>
      <c r="AC800" s="24" t="s">
        <v>30</v>
      </c>
      <c r="AD800" s="23">
        <v>0</v>
      </c>
      <c r="AE800" s="25">
        <v>2290354.6000000015</v>
      </c>
      <c r="AF800" s="26">
        <v>10832.94000000041</v>
      </c>
      <c r="AG800" s="27">
        <v>268727.86</v>
      </c>
    </row>
    <row r="801" spans="1:33" hidden="1">
      <c r="A801" s="10">
        <v>799</v>
      </c>
      <c r="B801" s="10">
        <v>11</v>
      </c>
      <c r="C801" s="11" t="s">
        <v>1921</v>
      </c>
      <c r="D801" s="12" t="s">
        <v>1922</v>
      </c>
      <c r="E801" s="11" t="s">
        <v>1923</v>
      </c>
      <c r="F801" s="11" t="s">
        <v>27</v>
      </c>
      <c r="G801" s="10" t="s">
        <v>1924</v>
      </c>
      <c r="H801" s="13" t="s">
        <v>29</v>
      </c>
      <c r="I801" s="14">
        <v>1.51</v>
      </c>
      <c r="J801" s="14">
        <v>1.39</v>
      </c>
      <c r="K801" s="14">
        <v>1.08</v>
      </c>
      <c r="L801" s="15">
        <v>299708006.31999999</v>
      </c>
      <c r="M801" s="16">
        <v>253690860.84999999</v>
      </c>
      <c r="N801" s="10">
        <v>0</v>
      </c>
      <c r="O801" s="10">
        <v>0</v>
      </c>
      <c r="P801" s="10">
        <v>0</v>
      </c>
      <c r="Q801" s="17" t="s">
        <v>30</v>
      </c>
      <c r="R801" s="10">
        <v>0</v>
      </c>
      <c r="S801" s="18">
        <v>112298284.13</v>
      </c>
      <c r="T801" s="19">
        <v>44744642.590000004</v>
      </c>
      <c r="U801" s="20">
        <v>1.5707276795473271</v>
      </c>
      <c r="V801" s="20">
        <v>1.4574034342550934</v>
      </c>
      <c r="W801" s="20">
        <v>1.1389065547029587</v>
      </c>
      <c r="X801" s="21">
        <v>336989059.70000005</v>
      </c>
      <c r="Y801" s="22">
        <v>290971914.23000002</v>
      </c>
      <c r="Z801" s="23">
        <v>0</v>
      </c>
      <c r="AA801" s="23">
        <v>0</v>
      </c>
      <c r="AB801" s="23">
        <v>0</v>
      </c>
      <c r="AC801" s="24" t="s">
        <v>30</v>
      </c>
      <c r="AD801" s="23">
        <v>0</v>
      </c>
      <c r="AE801" s="25">
        <v>149579337.50999975</v>
      </c>
      <c r="AF801" s="26">
        <v>82025695.970000029</v>
      </c>
      <c r="AG801" s="27">
        <v>37281053.379999995</v>
      </c>
    </row>
    <row r="802" spans="1:33" hidden="1">
      <c r="A802" s="10">
        <v>800</v>
      </c>
      <c r="B802" s="10">
        <v>11</v>
      </c>
      <c r="C802" s="11" t="s">
        <v>1921</v>
      </c>
      <c r="D802" s="12" t="s">
        <v>1925</v>
      </c>
      <c r="E802" s="11" t="s">
        <v>1926</v>
      </c>
      <c r="F802" s="11" t="s">
        <v>93</v>
      </c>
      <c r="G802" s="10" t="s">
        <v>1819</v>
      </c>
      <c r="H802" s="13" t="s">
        <v>598</v>
      </c>
      <c r="I802" s="14">
        <v>1.44</v>
      </c>
      <c r="J802" s="14">
        <v>1.32</v>
      </c>
      <c r="K802" s="14">
        <v>0.92</v>
      </c>
      <c r="L802" s="15">
        <v>58498608.630000003</v>
      </c>
      <c r="M802" s="16">
        <v>14688982.939999999</v>
      </c>
      <c r="N802" s="10">
        <v>1</v>
      </c>
      <c r="O802" s="10">
        <v>0</v>
      </c>
      <c r="P802" s="10">
        <v>0</v>
      </c>
      <c r="Q802" s="17" t="s">
        <v>30</v>
      </c>
      <c r="R802" s="10">
        <v>1</v>
      </c>
      <c r="S802" s="18">
        <v>34086220.439999998</v>
      </c>
      <c r="T802" s="19">
        <v>-8395791.3699999992</v>
      </c>
      <c r="U802" s="20">
        <v>1.4597607124917946</v>
      </c>
      <c r="V802" s="20">
        <v>1.3438863525756453</v>
      </c>
      <c r="W802" s="20">
        <v>0.93945353267001197</v>
      </c>
      <c r="X802" s="21">
        <v>61410477.250000015</v>
      </c>
      <c r="Y802" s="22">
        <v>17600851.560000002</v>
      </c>
      <c r="Z802" s="23">
        <v>1</v>
      </c>
      <c r="AA802" s="23">
        <v>0</v>
      </c>
      <c r="AB802" s="23">
        <v>0</v>
      </c>
      <c r="AC802" s="24" t="s">
        <v>30</v>
      </c>
      <c r="AD802" s="23">
        <v>1</v>
      </c>
      <c r="AE802" s="25">
        <v>36998089.060000002</v>
      </c>
      <c r="AF802" s="26">
        <v>-5483922.75</v>
      </c>
      <c r="AG802" s="27">
        <v>2911868.62</v>
      </c>
    </row>
    <row r="803" spans="1:33" hidden="1">
      <c r="A803" s="10">
        <v>801</v>
      </c>
      <c r="B803" s="10">
        <v>11</v>
      </c>
      <c r="C803" s="11" t="s">
        <v>1921</v>
      </c>
      <c r="D803" s="12" t="s">
        <v>1927</v>
      </c>
      <c r="E803" s="11" t="s">
        <v>1928</v>
      </c>
      <c r="F803" s="11" t="s">
        <v>33</v>
      </c>
      <c r="G803" s="10" t="s">
        <v>435</v>
      </c>
      <c r="H803" s="13" t="s">
        <v>46</v>
      </c>
      <c r="I803" s="14">
        <v>0.79</v>
      </c>
      <c r="J803" s="14">
        <v>0.68</v>
      </c>
      <c r="K803" s="14">
        <v>0.36</v>
      </c>
      <c r="L803" s="15">
        <v>-19246412.670000002</v>
      </c>
      <c r="M803" s="16">
        <v>22633865.27</v>
      </c>
      <c r="N803" s="10">
        <v>3</v>
      </c>
      <c r="O803" s="10">
        <v>1</v>
      </c>
      <c r="P803" s="10">
        <v>2</v>
      </c>
      <c r="Q803" s="17">
        <v>10.199999999999999</v>
      </c>
      <c r="R803" s="10">
        <v>6</v>
      </c>
      <c r="S803" s="18">
        <v>-3862351.65</v>
      </c>
      <c r="T803" s="19">
        <v>-58638051.939999998</v>
      </c>
      <c r="U803" s="20">
        <v>0.83525308317023716</v>
      </c>
      <c r="V803" s="20">
        <v>0.72758092189517176</v>
      </c>
      <c r="W803" s="20">
        <v>0.40909419523605239</v>
      </c>
      <c r="X803" s="21">
        <v>-14901768.310000002</v>
      </c>
      <c r="Y803" s="22">
        <v>26978509.629999995</v>
      </c>
      <c r="Z803" s="23">
        <v>3</v>
      </c>
      <c r="AA803" s="23">
        <v>1</v>
      </c>
      <c r="AB803" s="23">
        <v>2</v>
      </c>
      <c r="AC803" s="24">
        <v>6.6</v>
      </c>
      <c r="AD803" s="23">
        <v>6</v>
      </c>
      <c r="AE803" s="25">
        <v>482292.71000003815</v>
      </c>
      <c r="AF803" s="26">
        <v>-54293407.579999998</v>
      </c>
      <c r="AG803" s="27">
        <v>4344644.3599999994</v>
      </c>
    </row>
    <row r="804" spans="1:33" hidden="1">
      <c r="A804" s="10">
        <v>802</v>
      </c>
      <c r="B804" s="10">
        <v>11</v>
      </c>
      <c r="C804" s="11" t="s">
        <v>1921</v>
      </c>
      <c r="D804" s="12" t="s">
        <v>1929</v>
      </c>
      <c r="E804" s="11" t="s">
        <v>1930</v>
      </c>
      <c r="F804" s="11" t="s">
        <v>33</v>
      </c>
      <c r="G804" s="10" t="s">
        <v>41</v>
      </c>
      <c r="H804" s="13" t="s">
        <v>42</v>
      </c>
      <c r="I804" s="14">
        <v>1.25</v>
      </c>
      <c r="J804" s="14">
        <v>1.17</v>
      </c>
      <c r="K804" s="14">
        <v>1.04</v>
      </c>
      <c r="L804" s="15">
        <v>8234114.4500000002</v>
      </c>
      <c r="M804" s="16">
        <v>-722676.19</v>
      </c>
      <c r="N804" s="10">
        <v>1</v>
      </c>
      <c r="O804" s="10">
        <v>1</v>
      </c>
      <c r="P804" s="10">
        <v>0</v>
      </c>
      <c r="Q804" s="17">
        <v>136.69999999999999</v>
      </c>
      <c r="R804" s="10">
        <v>2</v>
      </c>
      <c r="S804" s="18">
        <v>1509192.47</v>
      </c>
      <c r="T804" s="19">
        <v>1415556.2</v>
      </c>
      <c r="U804" s="20">
        <v>1.2776853601674945</v>
      </c>
      <c r="V804" s="20">
        <v>1.2004228834033848</v>
      </c>
      <c r="W804" s="20">
        <v>1.0696473175853984</v>
      </c>
      <c r="X804" s="21">
        <v>9101286.3800000027</v>
      </c>
      <c r="Y804" s="22">
        <v>144495.74000000954</v>
      </c>
      <c r="Z804" s="23">
        <v>1</v>
      </c>
      <c r="AA804" s="23">
        <v>0</v>
      </c>
      <c r="AB804" s="23">
        <v>0</v>
      </c>
      <c r="AC804" s="24" t="s">
        <v>30</v>
      </c>
      <c r="AD804" s="23">
        <v>1</v>
      </c>
      <c r="AE804" s="25">
        <v>2376364.400000006</v>
      </c>
      <c r="AF804" s="26">
        <v>2282728.1300000027</v>
      </c>
      <c r="AG804" s="27">
        <v>867171.92999999993</v>
      </c>
    </row>
    <row r="805" spans="1:33" hidden="1">
      <c r="A805" s="10">
        <v>803</v>
      </c>
      <c r="B805" s="10">
        <v>11</v>
      </c>
      <c r="C805" s="11" t="s">
        <v>1921</v>
      </c>
      <c r="D805" s="12" t="s">
        <v>1931</v>
      </c>
      <c r="E805" s="11" t="s">
        <v>1932</v>
      </c>
      <c r="F805" s="11" t="s">
        <v>33</v>
      </c>
      <c r="G805" s="10" t="s">
        <v>118</v>
      </c>
      <c r="H805" s="13" t="s">
        <v>42</v>
      </c>
      <c r="I805" s="14">
        <v>1.67</v>
      </c>
      <c r="J805" s="14">
        <v>1.54</v>
      </c>
      <c r="K805" s="14">
        <v>1.23</v>
      </c>
      <c r="L805" s="15">
        <v>18039223.309999999</v>
      </c>
      <c r="M805" s="16">
        <v>2990335.15</v>
      </c>
      <c r="N805" s="10">
        <v>0</v>
      </c>
      <c r="O805" s="10">
        <v>0</v>
      </c>
      <c r="P805" s="10">
        <v>0</v>
      </c>
      <c r="Q805" s="17" t="s">
        <v>30</v>
      </c>
      <c r="R805" s="10">
        <v>0</v>
      </c>
      <c r="S805" s="18">
        <v>6942205.3399999999</v>
      </c>
      <c r="T805" s="19">
        <v>5980963.6399999997</v>
      </c>
      <c r="U805" s="20">
        <v>1.7049664566481868</v>
      </c>
      <c r="V805" s="20">
        <v>1.5700453058685335</v>
      </c>
      <c r="W805" s="20">
        <v>1.2597989116515163</v>
      </c>
      <c r="X805" s="21">
        <v>18946324.920000002</v>
      </c>
      <c r="Y805" s="22">
        <v>3897436.7600000054</v>
      </c>
      <c r="Z805" s="23">
        <v>0</v>
      </c>
      <c r="AA805" s="23">
        <v>0</v>
      </c>
      <c r="AB805" s="23">
        <v>0</v>
      </c>
      <c r="AC805" s="24" t="s">
        <v>30</v>
      </c>
      <c r="AD805" s="23">
        <v>0</v>
      </c>
      <c r="AE805" s="25">
        <v>7849306.9499999881</v>
      </c>
      <c r="AF805" s="26">
        <v>6888065.25</v>
      </c>
      <c r="AG805" s="27">
        <v>907101.60999999987</v>
      </c>
    </row>
    <row r="806" spans="1:33" hidden="1">
      <c r="A806" s="10">
        <v>804</v>
      </c>
      <c r="B806" s="10">
        <v>11</v>
      </c>
      <c r="C806" s="11" t="s">
        <v>1921</v>
      </c>
      <c r="D806" s="12" t="s">
        <v>1933</v>
      </c>
      <c r="E806" s="11" t="s">
        <v>1934</v>
      </c>
      <c r="F806" s="11" t="s">
        <v>33</v>
      </c>
      <c r="G806" s="10" t="s">
        <v>115</v>
      </c>
      <c r="H806" s="13" t="s">
        <v>54</v>
      </c>
      <c r="I806" s="14">
        <v>1.25</v>
      </c>
      <c r="J806" s="14">
        <v>1.1399999999999999</v>
      </c>
      <c r="K806" s="14">
        <v>0.88</v>
      </c>
      <c r="L806" s="15">
        <v>11640986.48</v>
      </c>
      <c r="M806" s="16">
        <v>-5271587.2699999996</v>
      </c>
      <c r="N806" s="10">
        <v>1</v>
      </c>
      <c r="O806" s="10">
        <v>1</v>
      </c>
      <c r="P806" s="10">
        <v>0</v>
      </c>
      <c r="Q806" s="17">
        <v>26.4</v>
      </c>
      <c r="R806" s="10">
        <v>2</v>
      </c>
      <c r="S806" s="18">
        <v>261093.66</v>
      </c>
      <c r="T806" s="19">
        <v>-6060059.1799999997</v>
      </c>
      <c r="U806" s="20">
        <v>1.2833667204378347</v>
      </c>
      <c r="V806" s="20">
        <v>1.1739312009004672</v>
      </c>
      <c r="W806" s="20">
        <v>0.91272063006759918</v>
      </c>
      <c r="X806" s="21">
        <v>13268049.729999997</v>
      </c>
      <c r="Y806" s="22">
        <v>-3644524.0200000107</v>
      </c>
      <c r="Z806" s="23">
        <v>1</v>
      </c>
      <c r="AA806" s="23">
        <v>1</v>
      </c>
      <c r="AB806" s="23">
        <v>0</v>
      </c>
      <c r="AC806" s="24">
        <v>43.6</v>
      </c>
      <c r="AD806" s="23">
        <v>2</v>
      </c>
      <c r="AE806" s="25">
        <v>1888156.9099999964</v>
      </c>
      <c r="AF806" s="26">
        <v>-4432995.93</v>
      </c>
      <c r="AG806" s="27">
        <v>1627063.25</v>
      </c>
    </row>
    <row r="807" spans="1:33" hidden="1">
      <c r="A807" s="10">
        <v>805</v>
      </c>
      <c r="B807" s="10">
        <v>11</v>
      </c>
      <c r="C807" s="11" t="s">
        <v>1921</v>
      </c>
      <c r="D807" s="12" t="s">
        <v>1935</v>
      </c>
      <c r="E807" s="11" t="s">
        <v>1936</v>
      </c>
      <c r="F807" s="11" t="s">
        <v>33</v>
      </c>
      <c r="G807" s="10" t="s">
        <v>41</v>
      </c>
      <c r="H807" s="13" t="s">
        <v>50</v>
      </c>
      <c r="I807" s="14">
        <v>1.1299999999999999</v>
      </c>
      <c r="J807" s="14">
        <v>1</v>
      </c>
      <c r="K807" s="14">
        <v>0.7</v>
      </c>
      <c r="L807" s="15">
        <v>4318497.16</v>
      </c>
      <c r="M807" s="16">
        <v>578471.56000000006</v>
      </c>
      <c r="N807" s="10">
        <v>2</v>
      </c>
      <c r="O807" s="10">
        <v>0</v>
      </c>
      <c r="P807" s="10">
        <v>0</v>
      </c>
      <c r="Q807" s="17" t="s">
        <v>30</v>
      </c>
      <c r="R807" s="10">
        <v>2</v>
      </c>
      <c r="S807" s="18">
        <v>7331286.4500000002</v>
      </c>
      <c r="T807" s="19">
        <v>-9880344.1300000008</v>
      </c>
      <c r="U807" s="20">
        <v>1.1645082987200142</v>
      </c>
      <c r="V807" s="20">
        <v>1.0291538182165465</v>
      </c>
      <c r="W807" s="20">
        <v>0.73369887384783816</v>
      </c>
      <c r="X807" s="21">
        <v>5333049.0500000007</v>
      </c>
      <c r="Y807" s="22">
        <v>1593023.450000003</v>
      </c>
      <c r="Z807" s="23">
        <v>2</v>
      </c>
      <c r="AA807" s="23">
        <v>0</v>
      </c>
      <c r="AB807" s="23">
        <v>0</v>
      </c>
      <c r="AC807" s="24" t="s">
        <v>30</v>
      </c>
      <c r="AD807" s="23">
        <v>2</v>
      </c>
      <c r="AE807" s="25">
        <v>8345838.3400000036</v>
      </c>
      <c r="AF807" s="26">
        <v>-8865792.2399999984</v>
      </c>
      <c r="AG807" s="27">
        <v>1014551.8899999999</v>
      </c>
    </row>
    <row r="808" spans="1:33" hidden="1">
      <c r="A808" s="10">
        <v>806</v>
      </c>
      <c r="B808" s="10">
        <v>11</v>
      </c>
      <c r="C808" s="11" t="s">
        <v>1921</v>
      </c>
      <c r="D808" s="12" t="s">
        <v>1937</v>
      </c>
      <c r="E808" s="11" t="s">
        <v>1938</v>
      </c>
      <c r="F808" s="11" t="s">
        <v>33</v>
      </c>
      <c r="G808" s="10" t="s">
        <v>41</v>
      </c>
      <c r="H808" s="13" t="s">
        <v>50</v>
      </c>
      <c r="I808" s="14">
        <v>1.23</v>
      </c>
      <c r="J808" s="14">
        <v>1.1000000000000001</v>
      </c>
      <c r="K808" s="14">
        <v>0.85</v>
      </c>
      <c r="L808" s="15">
        <v>4243158.0599999996</v>
      </c>
      <c r="M808" s="16">
        <v>2184204.1800000002</v>
      </c>
      <c r="N808" s="10">
        <v>1</v>
      </c>
      <c r="O808" s="10">
        <v>0</v>
      </c>
      <c r="P808" s="10">
        <v>0</v>
      </c>
      <c r="Q808" s="17" t="s">
        <v>30</v>
      </c>
      <c r="R808" s="10">
        <v>1</v>
      </c>
      <c r="S808" s="18">
        <v>7101693.6299999999</v>
      </c>
      <c r="T808" s="19">
        <v>-2886088.25</v>
      </c>
      <c r="U808" s="20">
        <v>1.2953523016977861</v>
      </c>
      <c r="V808" s="20">
        <v>1.1705323661305569</v>
      </c>
      <c r="W808" s="20">
        <v>0.9237693524168531</v>
      </c>
      <c r="X808" s="21">
        <v>5536214.3900000006</v>
      </c>
      <c r="Y808" s="22">
        <v>3477260.5100000054</v>
      </c>
      <c r="Z808" s="23">
        <v>1</v>
      </c>
      <c r="AA808" s="23">
        <v>0</v>
      </c>
      <c r="AB808" s="23">
        <v>0</v>
      </c>
      <c r="AC808" s="24" t="s">
        <v>30</v>
      </c>
      <c r="AD808" s="23">
        <v>1</v>
      </c>
      <c r="AE808" s="25">
        <v>8394749.9599999934</v>
      </c>
      <c r="AF808" s="26">
        <v>-1593031.9199999981</v>
      </c>
      <c r="AG808" s="27">
        <v>1293056.3300000003</v>
      </c>
    </row>
    <row r="809" spans="1:33" hidden="1">
      <c r="A809" s="10">
        <v>807</v>
      </c>
      <c r="B809" s="10">
        <v>11</v>
      </c>
      <c r="C809" s="11" t="s">
        <v>1921</v>
      </c>
      <c r="D809" s="12" t="s">
        <v>1939</v>
      </c>
      <c r="E809" s="11" t="s">
        <v>1940</v>
      </c>
      <c r="F809" s="11" t="s">
        <v>33</v>
      </c>
      <c r="G809" s="10" t="s">
        <v>465</v>
      </c>
      <c r="H809" s="13" t="s">
        <v>85</v>
      </c>
      <c r="I809" s="14">
        <v>1.36</v>
      </c>
      <c r="J809" s="14">
        <v>1.2</v>
      </c>
      <c r="K809" s="14">
        <v>0.98</v>
      </c>
      <c r="L809" s="15">
        <v>4388991.74</v>
      </c>
      <c r="M809" s="16">
        <v>-4684510.42</v>
      </c>
      <c r="N809" s="10">
        <v>1</v>
      </c>
      <c r="O809" s="10">
        <v>1</v>
      </c>
      <c r="P809" s="10">
        <v>0</v>
      </c>
      <c r="Q809" s="17">
        <v>11.2</v>
      </c>
      <c r="R809" s="10">
        <v>2</v>
      </c>
      <c r="S809" s="18">
        <v>1929348.8</v>
      </c>
      <c r="T809" s="19">
        <v>-228468.72</v>
      </c>
      <c r="U809" s="20">
        <v>1.4095907541452948</v>
      </c>
      <c r="V809" s="20">
        <v>1.2483619480456674</v>
      </c>
      <c r="W809" s="20">
        <v>1.0263707457434124</v>
      </c>
      <c r="X809" s="21">
        <v>4971542.0300000012</v>
      </c>
      <c r="Y809" s="22">
        <v>-4101960.1299999952</v>
      </c>
      <c r="Z809" s="23">
        <v>1</v>
      </c>
      <c r="AA809" s="23">
        <v>1</v>
      </c>
      <c r="AB809" s="23">
        <v>0</v>
      </c>
      <c r="AC809" s="24">
        <v>14.5</v>
      </c>
      <c r="AD809" s="23">
        <v>2</v>
      </c>
      <c r="AE809" s="25">
        <v>2511899.0900000036</v>
      </c>
      <c r="AF809" s="26">
        <v>354081.5700000003</v>
      </c>
      <c r="AG809" s="27">
        <v>582550.28999999992</v>
      </c>
    </row>
    <row r="810" spans="1:33" hidden="1">
      <c r="A810" s="10">
        <v>808</v>
      </c>
      <c r="B810" s="10">
        <v>11</v>
      </c>
      <c r="C810" s="11" t="s">
        <v>1921</v>
      </c>
      <c r="D810" s="12" t="s">
        <v>1941</v>
      </c>
      <c r="E810" s="11" t="s">
        <v>1942</v>
      </c>
      <c r="F810" s="11" t="s">
        <v>33</v>
      </c>
      <c r="G810" s="10" t="s">
        <v>616</v>
      </c>
      <c r="H810" s="13" t="s">
        <v>50</v>
      </c>
      <c r="I810" s="14">
        <v>2.57</v>
      </c>
      <c r="J810" s="14">
        <v>2.46</v>
      </c>
      <c r="K810" s="14">
        <v>2.16</v>
      </c>
      <c r="L810" s="15">
        <v>27299438.859999999</v>
      </c>
      <c r="M810" s="16">
        <v>2306918.6</v>
      </c>
      <c r="N810" s="10">
        <v>0</v>
      </c>
      <c r="O810" s="10">
        <v>0</v>
      </c>
      <c r="P810" s="10">
        <v>0</v>
      </c>
      <c r="Q810" s="17" t="s">
        <v>30</v>
      </c>
      <c r="R810" s="10">
        <v>0</v>
      </c>
      <c r="S810" s="18">
        <v>5285782.5999999996</v>
      </c>
      <c r="T810" s="19">
        <v>20215168.350000001</v>
      </c>
      <c r="U810" s="20">
        <v>2.6284000001230283</v>
      </c>
      <c r="V810" s="20">
        <v>2.5148060153759717</v>
      </c>
      <c r="W810" s="20">
        <v>2.2214318632807646</v>
      </c>
      <c r="X810" s="21">
        <v>28324966.299999997</v>
      </c>
      <c r="Y810" s="22">
        <v>3332446.0399999917</v>
      </c>
      <c r="Z810" s="23">
        <v>0</v>
      </c>
      <c r="AA810" s="23">
        <v>0</v>
      </c>
      <c r="AB810" s="23">
        <v>0</v>
      </c>
      <c r="AC810" s="24" t="s">
        <v>30</v>
      </c>
      <c r="AD810" s="23">
        <v>0</v>
      </c>
      <c r="AE810" s="25">
        <v>6311310.0399999917</v>
      </c>
      <c r="AF810" s="26">
        <v>21240695.789999999</v>
      </c>
      <c r="AG810" s="27">
        <v>1025527.4399999998</v>
      </c>
    </row>
    <row r="811" spans="1:33" hidden="1">
      <c r="A811" s="10">
        <v>809</v>
      </c>
      <c r="B811" s="10">
        <v>11</v>
      </c>
      <c r="C811" s="11" t="s">
        <v>1921</v>
      </c>
      <c r="D811" s="12" t="s">
        <v>1943</v>
      </c>
      <c r="E811" s="11" t="s">
        <v>1944</v>
      </c>
      <c r="F811" s="11" t="s">
        <v>33</v>
      </c>
      <c r="G811" s="10" t="s">
        <v>1219</v>
      </c>
      <c r="H811" s="13" t="s">
        <v>42</v>
      </c>
      <c r="I811" s="14">
        <v>1</v>
      </c>
      <c r="J811" s="14">
        <v>0.68</v>
      </c>
      <c r="K811" s="14">
        <v>0.23</v>
      </c>
      <c r="L811" s="15">
        <v>65309.88</v>
      </c>
      <c r="M811" s="16">
        <v>1490963.07</v>
      </c>
      <c r="N811" s="10">
        <v>3</v>
      </c>
      <c r="O811" s="10">
        <v>0</v>
      </c>
      <c r="P811" s="10">
        <v>0</v>
      </c>
      <c r="Q811" s="17" t="s">
        <v>30</v>
      </c>
      <c r="R811" s="10">
        <v>3</v>
      </c>
      <c r="S811" s="18">
        <v>2780782.71</v>
      </c>
      <c r="T811" s="19">
        <v>-31875625.890000001</v>
      </c>
      <c r="U811" s="20">
        <v>1.0167835904832545</v>
      </c>
      <c r="V811" s="20">
        <v>0.69360275386644343</v>
      </c>
      <c r="W811" s="20">
        <v>0.24682832625080492</v>
      </c>
      <c r="X811" s="21">
        <v>700737.94000000507</v>
      </c>
      <c r="Y811" s="22">
        <v>2126391.1299999952</v>
      </c>
      <c r="Z811" s="23">
        <v>3</v>
      </c>
      <c r="AA811" s="23">
        <v>0</v>
      </c>
      <c r="AB811" s="23">
        <v>0</v>
      </c>
      <c r="AC811" s="24" t="s">
        <v>30</v>
      </c>
      <c r="AD811" s="23">
        <v>3</v>
      </c>
      <c r="AE811" s="25">
        <v>3416210.7699999958</v>
      </c>
      <c r="AF811" s="26">
        <v>-31240197.829999998</v>
      </c>
      <c r="AG811" s="27">
        <v>635428.05999999994</v>
      </c>
    </row>
    <row r="812" spans="1:33" hidden="1">
      <c r="A812" s="10">
        <v>810</v>
      </c>
      <c r="B812" s="10">
        <v>11</v>
      </c>
      <c r="C812" s="11" t="s">
        <v>1921</v>
      </c>
      <c r="D812" s="12" t="s">
        <v>1945</v>
      </c>
      <c r="E812" s="11" t="s">
        <v>1946</v>
      </c>
      <c r="F812" s="11" t="s">
        <v>33</v>
      </c>
      <c r="G812" s="10" t="s">
        <v>49</v>
      </c>
      <c r="H812" s="13" t="s">
        <v>54</v>
      </c>
      <c r="I812" s="14">
        <v>2.2999999999999998</v>
      </c>
      <c r="J812" s="14">
        <v>2.04</v>
      </c>
      <c r="K812" s="14">
        <v>1.41</v>
      </c>
      <c r="L812" s="15">
        <v>15970424.52</v>
      </c>
      <c r="M812" s="16">
        <v>11111083.82</v>
      </c>
      <c r="N812" s="10">
        <v>0</v>
      </c>
      <c r="O812" s="10">
        <v>0</v>
      </c>
      <c r="P812" s="10">
        <v>0</v>
      </c>
      <c r="Q812" s="17" t="s">
        <v>30</v>
      </c>
      <c r="R812" s="10">
        <v>0</v>
      </c>
      <c r="S812" s="18">
        <v>16108817.26</v>
      </c>
      <c r="T812" s="19">
        <v>4493594.92</v>
      </c>
      <c r="U812" s="20">
        <v>2.4815191917774926</v>
      </c>
      <c r="V812" s="20">
        <v>2.221019300575779</v>
      </c>
      <c r="W812" s="20">
        <v>1.5881152713716384</v>
      </c>
      <c r="X812" s="21">
        <v>18186819.620000001</v>
      </c>
      <c r="Y812" s="22">
        <v>13327478.919999987</v>
      </c>
      <c r="Z812" s="23">
        <v>0</v>
      </c>
      <c r="AA812" s="23">
        <v>0</v>
      </c>
      <c r="AB812" s="23">
        <v>0</v>
      </c>
      <c r="AC812" s="24" t="s">
        <v>30</v>
      </c>
      <c r="AD812" s="23">
        <v>0</v>
      </c>
      <c r="AE812" s="25">
        <v>18325212.360000014</v>
      </c>
      <c r="AF812" s="26">
        <v>6709990.0199999996</v>
      </c>
      <c r="AG812" s="27">
        <v>2216395.1000000006</v>
      </c>
    </row>
    <row r="813" spans="1:33" hidden="1">
      <c r="A813" s="10">
        <v>811</v>
      </c>
      <c r="B813" s="10">
        <v>11</v>
      </c>
      <c r="C813" s="11" t="s">
        <v>1921</v>
      </c>
      <c r="D813" s="12" t="s">
        <v>1947</v>
      </c>
      <c r="E813" s="11" t="s">
        <v>1948</v>
      </c>
      <c r="F813" s="11" t="s">
        <v>33</v>
      </c>
      <c r="G813" s="10" t="s">
        <v>41</v>
      </c>
      <c r="H813" s="13" t="s">
        <v>42</v>
      </c>
      <c r="I813" s="14">
        <v>2.41</v>
      </c>
      <c r="J813" s="14">
        <v>2.21</v>
      </c>
      <c r="K813" s="14">
        <v>1.97</v>
      </c>
      <c r="L813" s="15">
        <v>14722799.789999999</v>
      </c>
      <c r="M813" s="16">
        <v>-3384245.05</v>
      </c>
      <c r="N813" s="10">
        <v>0</v>
      </c>
      <c r="O813" s="10">
        <v>1</v>
      </c>
      <c r="P813" s="10">
        <v>0</v>
      </c>
      <c r="Q813" s="17">
        <v>52.2</v>
      </c>
      <c r="R813" s="10">
        <v>1</v>
      </c>
      <c r="S813" s="18">
        <v>-779707.7</v>
      </c>
      <c r="T813" s="19">
        <v>10041602.460000001</v>
      </c>
      <c r="U813" s="20">
        <v>2.4946098106848411</v>
      </c>
      <c r="V813" s="20">
        <v>2.2971422575659974</v>
      </c>
      <c r="W813" s="20">
        <v>2.05121034071268</v>
      </c>
      <c r="X813" s="21">
        <v>15597075.379999999</v>
      </c>
      <c r="Y813" s="22">
        <v>-2509969.4599999934</v>
      </c>
      <c r="Z813" s="23">
        <v>0</v>
      </c>
      <c r="AA813" s="23">
        <v>1</v>
      </c>
      <c r="AB813" s="23">
        <v>0</v>
      </c>
      <c r="AC813" s="24">
        <v>74.5</v>
      </c>
      <c r="AD813" s="23">
        <v>1</v>
      </c>
      <c r="AE813" s="25">
        <v>94567.890000000596</v>
      </c>
      <c r="AF813" s="26">
        <v>10915878.050000001</v>
      </c>
      <c r="AG813" s="27">
        <v>874275.58999999985</v>
      </c>
    </row>
    <row r="814" spans="1:33" hidden="1">
      <c r="A814" s="10">
        <v>812</v>
      </c>
      <c r="B814" s="10">
        <v>11</v>
      </c>
      <c r="C814" s="11" t="s">
        <v>1921</v>
      </c>
      <c r="D814" s="12" t="s">
        <v>1949</v>
      </c>
      <c r="E814" s="11" t="s">
        <v>1950</v>
      </c>
      <c r="F814" s="11" t="s">
        <v>33</v>
      </c>
      <c r="G814" s="10" t="s">
        <v>337</v>
      </c>
      <c r="H814" s="13" t="s">
        <v>50</v>
      </c>
      <c r="I814" s="14">
        <v>1.48</v>
      </c>
      <c r="J814" s="14">
        <v>1.33</v>
      </c>
      <c r="K814" s="14">
        <v>1.04</v>
      </c>
      <c r="L814" s="15">
        <v>10417186.92</v>
      </c>
      <c r="M814" s="16">
        <v>9731230.0899999999</v>
      </c>
      <c r="N814" s="10">
        <v>1</v>
      </c>
      <c r="O814" s="10">
        <v>0</v>
      </c>
      <c r="P814" s="10">
        <v>0</v>
      </c>
      <c r="Q814" s="17" t="s">
        <v>30</v>
      </c>
      <c r="R814" s="10">
        <v>1</v>
      </c>
      <c r="S814" s="18">
        <v>9268807.0600000005</v>
      </c>
      <c r="T814" s="19">
        <v>539090.19999999995</v>
      </c>
      <c r="U814" s="20">
        <v>1.5415476044989669</v>
      </c>
      <c r="V814" s="20">
        <v>1.3927161434702502</v>
      </c>
      <c r="W814" s="20">
        <v>1.104437203273037</v>
      </c>
      <c r="X814" s="21">
        <v>11780748.600000001</v>
      </c>
      <c r="Y814" s="22">
        <v>11094791.770000011</v>
      </c>
      <c r="Z814" s="23">
        <v>0</v>
      </c>
      <c r="AA814" s="23">
        <v>0</v>
      </c>
      <c r="AB814" s="23">
        <v>0</v>
      </c>
      <c r="AC814" s="24" t="s">
        <v>30</v>
      </c>
      <c r="AD814" s="23">
        <v>0</v>
      </c>
      <c r="AE814" s="25">
        <v>10632368.739999995</v>
      </c>
      <c r="AF814" s="26">
        <v>1902651.8800000027</v>
      </c>
      <c r="AG814" s="27">
        <v>1363561.68</v>
      </c>
    </row>
    <row r="815" spans="1:33" hidden="1">
      <c r="A815" s="10">
        <v>813</v>
      </c>
      <c r="B815" s="10">
        <v>11</v>
      </c>
      <c r="C815" s="11" t="s">
        <v>1921</v>
      </c>
      <c r="D815" s="12" t="s">
        <v>1951</v>
      </c>
      <c r="E815" s="11" t="s">
        <v>1952</v>
      </c>
      <c r="F815" s="11" t="s">
        <v>33</v>
      </c>
      <c r="G815" s="10" t="s">
        <v>49</v>
      </c>
      <c r="H815" s="13" t="s">
        <v>50</v>
      </c>
      <c r="I815" s="14">
        <v>1.1299999999999999</v>
      </c>
      <c r="J815" s="14">
        <v>1.03</v>
      </c>
      <c r="K815" s="14">
        <v>0.87</v>
      </c>
      <c r="L815" s="15">
        <v>5052011.45</v>
      </c>
      <c r="M815" s="16">
        <v>-1714042.03</v>
      </c>
      <c r="N815" s="10">
        <v>1</v>
      </c>
      <c r="O815" s="10">
        <v>1</v>
      </c>
      <c r="P815" s="10">
        <v>0</v>
      </c>
      <c r="Q815" s="17">
        <v>35.299999999999997</v>
      </c>
      <c r="R815" s="10">
        <v>2</v>
      </c>
      <c r="S815" s="18">
        <v>3533686.38</v>
      </c>
      <c r="T815" s="19">
        <v>-4954435.59</v>
      </c>
      <c r="U815" s="20">
        <v>1.175740802056688</v>
      </c>
      <c r="V815" s="20">
        <v>1.0716801126407574</v>
      </c>
      <c r="W815" s="20">
        <v>0.91363207835518634</v>
      </c>
      <c r="X815" s="21">
        <v>6709204.5</v>
      </c>
      <c r="Y815" s="22">
        <v>-56848.979999989271</v>
      </c>
      <c r="Z815" s="23">
        <v>1</v>
      </c>
      <c r="AA815" s="23">
        <v>1</v>
      </c>
      <c r="AB815" s="23">
        <v>0</v>
      </c>
      <c r="AC815" s="24">
        <v>1416.2</v>
      </c>
      <c r="AD815" s="23">
        <v>2</v>
      </c>
      <c r="AE815" s="25">
        <v>5190879.4300000072</v>
      </c>
      <c r="AF815" s="26">
        <v>-3297242.5399999991</v>
      </c>
      <c r="AG815" s="27">
        <v>1657193.05</v>
      </c>
    </row>
    <row r="816" spans="1:33" hidden="1">
      <c r="A816" s="10">
        <v>814</v>
      </c>
      <c r="B816" s="10">
        <v>11</v>
      </c>
      <c r="C816" s="11" t="s">
        <v>1921</v>
      </c>
      <c r="D816" s="12" t="s">
        <v>1953</v>
      </c>
      <c r="E816" s="28" t="s">
        <v>1954</v>
      </c>
      <c r="F816" s="11" t="s">
        <v>33</v>
      </c>
      <c r="G816" s="10" t="s">
        <v>1318</v>
      </c>
      <c r="H816" s="13" t="s">
        <v>50</v>
      </c>
      <c r="I816" s="14">
        <v>1.79</v>
      </c>
      <c r="J816" s="14">
        <v>1.68</v>
      </c>
      <c r="K816" s="14">
        <v>1.42</v>
      </c>
      <c r="L816" s="15">
        <v>20723055.670000002</v>
      </c>
      <c r="M816" s="16">
        <v>10144927.83</v>
      </c>
      <c r="N816" s="10">
        <v>0</v>
      </c>
      <c r="O816" s="10">
        <v>0</v>
      </c>
      <c r="P816" s="10">
        <v>0</v>
      </c>
      <c r="Q816" s="17" t="s">
        <v>30</v>
      </c>
      <c r="R816" s="10">
        <v>0</v>
      </c>
      <c r="S816" s="18">
        <v>15293777.199999999</v>
      </c>
      <c r="T816" s="19">
        <v>10894868.949999999</v>
      </c>
      <c r="U816" s="20">
        <v>1.8449926203107474</v>
      </c>
      <c r="V816" s="20">
        <v>1.7380515288624607</v>
      </c>
      <c r="W816" s="20">
        <v>1.4774006389797489</v>
      </c>
      <c r="X816" s="21">
        <v>22299778.980000004</v>
      </c>
      <c r="Y816" s="22">
        <v>11721651.140000015</v>
      </c>
      <c r="Z816" s="23">
        <v>0</v>
      </c>
      <c r="AA816" s="23">
        <v>0</v>
      </c>
      <c r="AB816" s="23">
        <v>0</v>
      </c>
      <c r="AC816" s="24" t="s">
        <v>30</v>
      </c>
      <c r="AD816" s="23">
        <v>0</v>
      </c>
      <c r="AE816" s="25">
        <v>16870500.50999999</v>
      </c>
      <c r="AF816" s="26">
        <v>12471592.259999998</v>
      </c>
      <c r="AG816" s="27">
        <v>1576723.31</v>
      </c>
    </row>
    <row r="817" spans="1:33" hidden="1">
      <c r="A817" s="10">
        <v>815</v>
      </c>
      <c r="B817" s="10">
        <v>11</v>
      </c>
      <c r="C817" s="11" t="s">
        <v>1921</v>
      </c>
      <c r="D817" s="12" t="s">
        <v>1955</v>
      </c>
      <c r="E817" s="11" t="s">
        <v>1956</v>
      </c>
      <c r="F817" s="11" t="s">
        <v>33</v>
      </c>
      <c r="G817" s="10" t="s">
        <v>41</v>
      </c>
      <c r="H817" s="13" t="s">
        <v>42</v>
      </c>
      <c r="I817" s="14">
        <v>2.35</v>
      </c>
      <c r="J817" s="14">
        <v>2.14</v>
      </c>
      <c r="K817" s="14">
        <v>1.88</v>
      </c>
      <c r="L817" s="15">
        <v>9852875.9299999997</v>
      </c>
      <c r="M817" s="16">
        <v>4231438.5199999996</v>
      </c>
      <c r="N817" s="10">
        <v>0</v>
      </c>
      <c r="O817" s="10">
        <v>0</v>
      </c>
      <c r="P817" s="10">
        <v>0</v>
      </c>
      <c r="Q817" s="17" t="s">
        <v>30</v>
      </c>
      <c r="R817" s="10">
        <v>0</v>
      </c>
      <c r="S817" s="18">
        <v>7728512.6500000004</v>
      </c>
      <c r="T817" s="19">
        <v>6145760.6399999997</v>
      </c>
      <c r="U817" s="20">
        <v>2.4281185341810883</v>
      </c>
      <c r="V817" s="20">
        <v>2.2169001237187396</v>
      </c>
      <c r="W817" s="20">
        <v>1.9526667343716864</v>
      </c>
      <c r="X817" s="21">
        <v>10414578.559999999</v>
      </c>
      <c r="Y817" s="22">
        <v>4793141.1499999911</v>
      </c>
      <c r="Z817" s="23">
        <v>0</v>
      </c>
      <c r="AA817" s="23">
        <v>0</v>
      </c>
      <c r="AB817" s="23">
        <v>0</v>
      </c>
      <c r="AC817" s="24" t="s">
        <v>30</v>
      </c>
      <c r="AD817" s="23">
        <v>0</v>
      </c>
      <c r="AE817" s="25">
        <v>8290215.2799999863</v>
      </c>
      <c r="AF817" s="26">
        <v>6707463.2700000014</v>
      </c>
      <c r="AG817" s="27">
        <v>561702.63</v>
      </c>
    </row>
    <row r="818" spans="1:33" hidden="1">
      <c r="A818" s="10">
        <v>816</v>
      </c>
      <c r="B818" s="10">
        <v>11</v>
      </c>
      <c r="C818" s="11" t="s">
        <v>1921</v>
      </c>
      <c r="D818" s="12" t="s">
        <v>1957</v>
      </c>
      <c r="E818" s="11" t="s">
        <v>1958</v>
      </c>
      <c r="F818" s="11" t="s">
        <v>33</v>
      </c>
      <c r="G818" s="10" t="s">
        <v>1959</v>
      </c>
      <c r="H818" s="13" t="s">
        <v>46</v>
      </c>
      <c r="I818" s="14">
        <v>0.91</v>
      </c>
      <c r="J818" s="14">
        <v>0.79</v>
      </c>
      <c r="K818" s="14">
        <v>0.56000000000000005</v>
      </c>
      <c r="L818" s="15">
        <v>-7491084.7999999998</v>
      </c>
      <c r="M818" s="16">
        <v>33111093.199999999</v>
      </c>
      <c r="N818" s="10">
        <v>3</v>
      </c>
      <c r="O818" s="10">
        <v>1</v>
      </c>
      <c r="P818" s="10">
        <v>0</v>
      </c>
      <c r="Q818" s="17">
        <v>2.7</v>
      </c>
      <c r="R818" s="10">
        <v>4</v>
      </c>
      <c r="S818" s="18">
        <v>22933437.57</v>
      </c>
      <c r="T818" s="19">
        <v>-29920608.280000001</v>
      </c>
      <c r="U818" s="20">
        <v>0.93635384512037834</v>
      </c>
      <c r="V818" s="20">
        <v>0.81487153756920694</v>
      </c>
      <c r="W818" s="20">
        <v>0.5833788248169407</v>
      </c>
      <c r="X818" s="21">
        <v>-5465112.9299999923</v>
      </c>
      <c r="Y818" s="22">
        <v>35137065.069999993</v>
      </c>
      <c r="Z818" s="23">
        <v>3</v>
      </c>
      <c r="AA818" s="23">
        <v>1</v>
      </c>
      <c r="AB818" s="23">
        <v>0</v>
      </c>
      <c r="AC818" s="24">
        <v>1.8</v>
      </c>
      <c r="AD818" s="23">
        <v>4</v>
      </c>
      <c r="AE818" s="25">
        <v>24959409.440000027</v>
      </c>
      <c r="AF818" s="26">
        <v>-27894636.409999996</v>
      </c>
      <c r="AG818" s="27">
        <v>2025971.8699999996</v>
      </c>
    </row>
    <row r="819" spans="1:33" hidden="1">
      <c r="A819" s="10">
        <v>817</v>
      </c>
      <c r="B819" s="10">
        <v>11</v>
      </c>
      <c r="C819" s="11" t="s">
        <v>1921</v>
      </c>
      <c r="D819" s="12" t="s">
        <v>1960</v>
      </c>
      <c r="E819" s="11" t="s">
        <v>1961</v>
      </c>
      <c r="F819" s="11" t="s">
        <v>33</v>
      </c>
      <c r="G819" s="10" t="s">
        <v>41</v>
      </c>
      <c r="H819" s="13" t="s">
        <v>42</v>
      </c>
      <c r="I819" s="14">
        <v>3.18</v>
      </c>
      <c r="J819" s="14">
        <v>3.01</v>
      </c>
      <c r="K819" s="14">
        <v>2.48</v>
      </c>
      <c r="L819" s="15">
        <v>15561707.17</v>
      </c>
      <c r="M819" s="16">
        <v>238189.08</v>
      </c>
      <c r="N819" s="10">
        <v>0</v>
      </c>
      <c r="O819" s="10">
        <v>0</v>
      </c>
      <c r="P819" s="10">
        <v>0</v>
      </c>
      <c r="Q819" s="17" t="s">
        <v>30</v>
      </c>
      <c r="R819" s="10">
        <v>0</v>
      </c>
      <c r="S819" s="18">
        <v>2150532.7200000002</v>
      </c>
      <c r="T819" s="19">
        <v>10566312.279999999</v>
      </c>
      <c r="U819" s="20">
        <v>3.2932298004577003</v>
      </c>
      <c r="V819" s="20">
        <v>3.122405740966073</v>
      </c>
      <c r="W819" s="20">
        <v>2.5970853122963891</v>
      </c>
      <c r="X819" s="21">
        <v>16367885.619999999</v>
      </c>
      <c r="Y819" s="22">
        <v>1044367.5300000012</v>
      </c>
      <c r="Z819" s="23">
        <v>0</v>
      </c>
      <c r="AA819" s="23">
        <v>0</v>
      </c>
      <c r="AB819" s="23">
        <v>0</v>
      </c>
      <c r="AC819" s="24" t="s">
        <v>30</v>
      </c>
      <c r="AD819" s="23">
        <v>0</v>
      </c>
      <c r="AE819" s="25">
        <v>2956711.1700000018</v>
      </c>
      <c r="AF819" s="26">
        <v>11372490.729999997</v>
      </c>
      <c r="AG819" s="27">
        <v>806178.45000000007</v>
      </c>
    </row>
    <row r="820" spans="1:33" hidden="1">
      <c r="A820" s="10">
        <v>818</v>
      </c>
      <c r="B820" s="10">
        <v>11</v>
      </c>
      <c r="C820" s="11" t="s">
        <v>1921</v>
      </c>
      <c r="D820" s="12" t="s">
        <v>1962</v>
      </c>
      <c r="E820" s="11" t="s">
        <v>1963</v>
      </c>
      <c r="F820" s="11" t="s">
        <v>33</v>
      </c>
      <c r="G820" s="10" t="s">
        <v>350</v>
      </c>
      <c r="H820" s="13" t="s">
        <v>54</v>
      </c>
      <c r="I820" s="14">
        <v>1.2</v>
      </c>
      <c r="J820" s="14">
        <v>1.08</v>
      </c>
      <c r="K820" s="14">
        <v>0.79</v>
      </c>
      <c r="L820" s="15">
        <v>7283381.3099999996</v>
      </c>
      <c r="M820" s="16">
        <v>886014.43</v>
      </c>
      <c r="N820" s="10">
        <v>2</v>
      </c>
      <c r="O820" s="10">
        <v>0</v>
      </c>
      <c r="P820" s="10">
        <v>0</v>
      </c>
      <c r="Q820" s="17" t="s">
        <v>30</v>
      </c>
      <c r="R820" s="10">
        <v>2</v>
      </c>
      <c r="S820" s="18">
        <v>9338541.7400000002</v>
      </c>
      <c r="T820" s="19">
        <v>-7854068.8399999999</v>
      </c>
      <c r="U820" s="20">
        <v>1.2285576609979065</v>
      </c>
      <c r="V820" s="20">
        <v>1.1143622475936035</v>
      </c>
      <c r="W820" s="20">
        <v>0.82199437942424791</v>
      </c>
      <c r="X820" s="21">
        <v>8451393.3199999928</v>
      </c>
      <c r="Y820" s="22">
        <v>2054026.4399999976</v>
      </c>
      <c r="Z820" s="23">
        <v>1</v>
      </c>
      <c r="AA820" s="23">
        <v>0</v>
      </c>
      <c r="AB820" s="23">
        <v>0</v>
      </c>
      <c r="AC820" s="24" t="s">
        <v>30</v>
      </c>
      <c r="AD820" s="23">
        <v>1</v>
      </c>
      <c r="AE820" s="25">
        <v>10506553.75</v>
      </c>
      <c r="AF820" s="26">
        <v>-6686056.8300000019</v>
      </c>
      <c r="AG820" s="27">
        <v>1168012.01</v>
      </c>
    </row>
    <row r="821" spans="1:33" hidden="1">
      <c r="A821" s="10">
        <v>819</v>
      </c>
      <c r="B821" s="10">
        <v>12</v>
      </c>
      <c r="C821" s="11" t="s">
        <v>1964</v>
      </c>
      <c r="D821" s="12" t="s">
        <v>1965</v>
      </c>
      <c r="E821" s="11" t="s">
        <v>1966</v>
      </c>
      <c r="F821" s="11" t="s">
        <v>27</v>
      </c>
      <c r="G821" s="10" t="s">
        <v>1967</v>
      </c>
      <c r="H821" s="13" t="s">
        <v>90</v>
      </c>
      <c r="I821" s="14">
        <v>3.48</v>
      </c>
      <c r="J821" s="14">
        <v>3.23</v>
      </c>
      <c r="K821" s="14">
        <v>2.09</v>
      </c>
      <c r="L821" s="15">
        <v>407039146.43000001</v>
      </c>
      <c r="M821" s="16">
        <v>129989131.75</v>
      </c>
      <c r="N821" s="10">
        <v>0</v>
      </c>
      <c r="O821" s="10">
        <v>0</v>
      </c>
      <c r="P821" s="10">
        <v>0</v>
      </c>
      <c r="Q821" s="17" t="s">
        <v>30</v>
      </c>
      <c r="R821" s="10">
        <v>0</v>
      </c>
      <c r="S821" s="18">
        <v>65989532.5</v>
      </c>
      <c r="T821" s="19">
        <v>178921023.06999999</v>
      </c>
      <c r="U821" s="20">
        <v>3.6444486486726722</v>
      </c>
      <c r="V821" s="20">
        <v>3.4009604704983456</v>
      </c>
      <c r="W821" s="20">
        <v>2.2598803373168326</v>
      </c>
      <c r="X821" s="21">
        <v>434633014.13</v>
      </c>
      <c r="Y821" s="22">
        <v>157582999.45000005</v>
      </c>
      <c r="Z821" s="23">
        <v>0</v>
      </c>
      <c r="AA821" s="23">
        <v>0</v>
      </c>
      <c r="AB821" s="23">
        <v>0</v>
      </c>
      <c r="AC821" s="24" t="s">
        <v>30</v>
      </c>
      <c r="AD821" s="23">
        <v>0</v>
      </c>
      <c r="AE821" s="25">
        <v>93583400.200000048</v>
      </c>
      <c r="AF821" s="26">
        <v>206514890.76999998</v>
      </c>
      <c r="AG821" s="27">
        <v>27593867.700000003</v>
      </c>
    </row>
    <row r="822" spans="1:33" hidden="1">
      <c r="A822" s="10">
        <v>820</v>
      </c>
      <c r="B822" s="10">
        <v>12</v>
      </c>
      <c r="C822" s="11" t="s">
        <v>1964</v>
      </c>
      <c r="D822" s="12" t="s">
        <v>1968</v>
      </c>
      <c r="E822" s="11" t="s">
        <v>1969</v>
      </c>
      <c r="F822" s="11" t="s">
        <v>33</v>
      </c>
      <c r="G822" s="10" t="s">
        <v>49</v>
      </c>
      <c r="H822" s="13" t="s">
        <v>35</v>
      </c>
      <c r="I822" s="14">
        <v>1.29</v>
      </c>
      <c r="J822" s="14">
        <v>1.2</v>
      </c>
      <c r="K822" s="14">
        <v>1</v>
      </c>
      <c r="L822" s="15">
        <v>12171154.15</v>
      </c>
      <c r="M822" s="16">
        <v>-17673632.84</v>
      </c>
      <c r="N822" s="10">
        <v>1</v>
      </c>
      <c r="O822" s="10">
        <v>1</v>
      </c>
      <c r="P822" s="10">
        <v>0</v>
      </c>
      <c r="Q822" s="17">
        <v>8.1999999999999993</v>
      </c>
      <c r="R822" s="10">
        <v>2</v>
      </c>
      <c r="S822" s="18">
        <v>-11777362.220000001</v>
      </c>
      <c r="T822" s="19">
        <v>-232876.47</v>
      </c>
      <c r="U822" s="20">
        <v>1.3460930694149489</v>
      </c>
      <c r="V822" s="20">
        <v>1.2543091739853454</v>
      </c>
      <c r="W822" s="20">
        <v>1.0468288967352866</v>
      </c>
      <c r="X822" s="21">
        <v>14308153.299999997</v>
      </c>
      <c r="Y822" s="22">
        <v>-15536633.689999998</v>
      </c>
      <c r="Z822" s="23">
        <v>1</v>
      </c>
      <c r="AA822" s="23">
        <v>1</v>
      </c>
      <c r="AB822" s="23">
        <v>0</v>
      </c>
      <c r="AC822" s="24">
        <v>11</v>
      </c>
      <c r="AD822" s="23">
        <v>2</v>
      </c>
      <c r="AE822" s="25">
        <v>-9640363.0699999928</v>
      </c>
      <c r="AF822" s="26">
        <v>1904122.6799999997</v>
      </c>
      <c r="AG822" s="27">
        <v>2136999.1499999994</v>
      </c>
    </row>
    <row r="823" spans="1:33" hidden="1">
      <c r="A823" s="10">
        <v>821</v>
      </c>
      <c r="B823" s="10">
        <v>12</v>
      </c>
      <c r="C823" s="11" t="s">
        <v>1964</v>
      </c>
      <c r="D823" s="12" t="s">
        <v>1970</v>
      </c>
      <c r="E823" s="11" t="s">
        <v>1971</v>
      </c>
      <c r="F823" s="11" t="s">
        <v>33</v>
      </c>
      <c r="G823" s="10" t="s">
        <v>49</v>
      </c>
      <c r="H823" s="13" t="s">
        <v>79</v>
      </c>
      <c r="I823" s="14">
        <v>1.19</v>
      </c>
      <c r="J823" s="14">
        <v>1.07</v>
      </c>
      <c r="K823" s="14">
        <v>0.81</v>
      </c>
      <c r="L823" s="15">
        <v>7304654.9800000004</v>
      </c>
      <c r="M823" s="16">
        <v>-182188.07</v>
      </c>
      <c r="N823" s="10">
        <v>1</v>
      </c>
      <c r="O823" s="10">
        <v>1</v>
      </c>
      <c r="P823" s="10">
        <v>0</v>
      </c>
      <c r="Q823" s="17">
        <v>481.1</v>
      </c>
      <c r="R823" s="10">
        <v>2</v>
      </c>
      <c r="S823" s="18">
        <v>8090613.8799999999</v>
      </c>
      <c r="T823" s="19">
        <v>-7242839.8600000003</v>
      </c>
      <c r="U823" s="20">
        <v>1.2500023128847193</v>
      </c>
      <c r="V823" s="20">
        <v>1.1259006750139515</v>
      </c>
      <c r="W823" s="20">
        <v>0.87238306926738907</v>
      </c>
      <c r="X823" s="21">
        <v>9566334.849999994</v>
      </c>
      <c r="Y823" s="22">
        <v>2079491.8000000119</v>
      </c>
      <c r="Z823" s="23">
        <v>1</v>
      </c>
      <c r="AA823" s="23">
        <v>0</v>
      </c>
      <c r="AB823" s="23">
        <v>0</v>
      </c>
      <c r="AC823" s="24" t="s">
        <v>30</v>
      </c>
      <c r="AD823" s="23">
        <v>1</v>
      </c>
      <c r="AE823" s="25">
        <v>10352293.75</v>
      </c>
      <c r="AF823" s="26">
        <v>-4981159.9899999984</v>
      </c>
      <c r="AG823" s="27">
        <v>2261679.87</v>
      </c>
    </row>
    <row r="824" spans="1:33" hidden="1">
      <c r="A824" s="10">
        <v>822</v>
      </c>
      <c r="B824" s="10">
        <v>12</v>
      </c>
      <c r="C824" s="11" t="s">
        <v>1964</v>
      </c>
      <c r="D824" s="12" t="s">
        <v>1972</v>
      </c>
      <c r="E824" s="11" t="s">
        <v>1973</v>
      </c>
      <c r="F824" s="11" t="s">
        <v>33</v>
      </c>
      <c r="G824" s="10" t="s">
        <v>41</v>
      </c>
      <c r="H824" s="13" t="s">
        <v>50</v>
      </c>
      <c r="I824" s="14">
        <v>1.07</v>
      </c>
      <c r="J824" s="14">
        <v>0.93</v>
      </c>
      <c r="K824" s="14">
        <v>0.8</v>
      </c>
      <c r="L824" s="15">
        <v>2245420.38</v>
      </c>
      <c r="M824" s="16">
        <v>-3955821.22</v>
      </c>
      <c r="N824" s="10">
        <v>2</v>
      </c>
      <c r="O824" s="10">
        <v>1</v>
      </c>
      <c r="P824" s="10">
        <v>0</v>
      </c>
      <c r="Q824" s="17">
        <v>6.8</v>
      </c>
      <c r="R824" s="10">
        <v>3</v>
      </c>
      <c r="S824" s="18">
        <v>-1614069.93</v>
      </c>
      <c r="T824" s="19">
        <v>-6015551.5099999998</v>
      </c>
      <c r="U824" s="20">
        <v>1.1116977394629419</v>
      </c>
      <c r="V824" s="20">
        <v>0.96991195217873349</v>
      </c>
      <c r="W824" s="20">
        <v>0.84129105459655518</v>
      </c>
      <c r="X824" s="21">
        <v>3411704.0600000024</v>
      </c>
      <c r="Y824" s="22">
        <v>-2789537.5399999917</v>
      </c>
      <c r="Z824" s="23">
        <v>2</v>
      </c>
      <c r="AA824" s="23">
        <v>1</v>
      </c>
      <c r="AB824" s="23">
        <v>0</v>
      </c>
      <c r="AC824" s="24">
        <v>14.6</v>
      </c>
      <c r="AD824" s="23">
        <v>3</v>
      </c>
      <c r="AE824" s="25">
        <v>-447786.2499999702</v>
      </c>
      <c r="AF824" s="26">
        <v>-4849267.8299999982</v>
      </c>
      <c r="AG824" s="27">
        <v>1166283.68</v>
      </c>
    </row>
    <row r="825" spans="1:33" hidden="1">
      <c r="A825" s="10">
        <v>823</v>
      </c>
      <c r="B825" s="10">
        <v>12</v>
      </c>
      <c r="C825" s="11" t="s">
        <v>1964</v>
      </c>
      <c r="D825" s="12" t="s">
        <v>1974</v>
      </c>
      <c r="E825" s="11" t="s">
        <v>1975</v>
      </c>
      <c r="F825" s="11" t="s">
        <v>33</v>
      </c>
      <c r="G825" s="10" t="s">
        <v>49</v>
      </c>
      <c r="H825" s="13" t="s">
        <v>50</v>
      </c>
      <c r="I825" s="14">
        <v>1.2</v>
      </c>
      <c r="J825" s="14">
        <v>1.06</v>
      </c>
      <c r="K825" s="14">
        <v>0.83</v>
      </c>
      <c r="L825" s="15">
        <v>3333097.88</v>
      </c>
      <c r="M825" s="16">
        <v>-3374451.74</v>
      </c>
      <c r="N825" s="10">
        <v>1</v>
      </c>
      <c r="O825" s="10">
        <v>1</v>
      </c>
      <c r="P825" s="10">
        <v>0</v>
      </c>
      <c r="Q825" s="17">
        <v>11.8</v>
      </c>
      <c r="R825" s="10">
        <v>2</v>
      </c>
      <c r="S825" s="18">
        <v>275378.95</v>
      </c>
      <c r="T825" s="19">
        <v>-2843524.59</v>
      </c>
      <c r="U825" s="20">
        <v>1.2545610187336911</v>
      </c>
      <c r="V825" s="20">
        <v>1.1164538508946007</v>
      </c>
      <c r="W825" s="20">
        <v>0.88796967254705328</v>
      </c>
      <c r="X825" s="21">
        <v>4289046.4400000013</v>
      </c>
      <c r="Y825" s="22">
        <v>-2418503.1799999923</v>
      </c>
      <c r="Z825" s="23">
        <v>1</v>
      </c>
      <c r="AA825" s="23">
        <v>1</v>
      </c>
      <c r="AB825" s="23">
        <v>0</v>
      </c>
      <c r="AC825" s="24">
        <v>21.2</v>
      </c>
      <c r="AD825" s="23">
        <v>2</v>
      </c>
      <c r="AE825" s="25">
        <v>1231327.5100000054</v>
      </c>
      <c r="AF825" s="26">
        <v>-1887576.0299999975</v>
      </c>
      <c r="AG825" s="27">
        <v>955948.56</v>
      </c>
    </row>
    <row r="826" spans="1:33" hidden="1">
      <c r="A826" s="10">
        <v>824</v>
      </c>
      <c r="B826" s="10">
        <v>12</v>
      </c>
      <c r="C826" s="11" t="s">
        <v>1964</v>
      </c>
      <c r="D826" s="12" t="s">
        <v>1976</v>
      </c>
      <c r="E826" s="11" t="s">
        <v>1977</v>
      </c>
      <c r="F826" s="11" t="s">
        <v>33</v>
      </c>
      <c r="G826" s="10" t="s">
        <v>350</v>
      </c>
      <c r="H826" s="13" t="s">
        <v>54</v>
      </c>
      <c r="I826" s="14">
        <v>1.1000000000000001</v>
      </c>
      <c r="J826" s="14">
        <v>0.98</v>
      </c>
      <c r="K826" s="14">
        <v>0.7</v>
      </c>
      <c r="L826" s="15">
        <v>7867031.3499999996</v>
      </c>
      <c r="M826" s="16">
        <v>-9135952.7799999993</v>
      </c>
      <c r="N826" s="10">
        <v>3</v>
      </c>
      <c r="O826" s="10">
        <v>1</v>
      </c>
      <c r="P826" s="10">
        <v>0</v>
      </c>
      <c r="Q826" s="17">
        <v>10.3</v>
      </c>
      <c r="R826" s="10">
        <v>4</v>
      </c>
      <c r="S826" s="18">
        <v>7003710.0599999996</v>
      </c>
      <c r="T826" s="19">
        <v>-24708962.789999999</v>
      </c>
      <c r="U826" s="20">
        <v>1.138427359116797</v>
      </c>
      <c r="V826" s="20">
        <v>1.0169976620730703</v>
      </c>
      <c r="W826" s="20">
        <v>0.73907625536552024</v>
      </c>
      <c r="X826" s="21">
        <v>11253844.140000001</v>
      </c>
      <c r="Y826" s="22">
        <v>-5749139.9900000095</v>
      </c>
      <c r="Z826" s="23">
        <v>2</v>
      </c>
      <c r="AA826" s="23">
        <v>1</v>
      </c>
      <c r="AB826" s="23">
        <v>0</v>
      </c>
      <c r="AC826" s="24">
        <v>23.4</v>
      </c>
      <c r="AD826" s="23">
        <v>3</v>
      </c>
      <c r="AE826" s="25">
        <v>10390522.850000024</v>
      </c>
      <c r="AF826" s="26">
        <v>-21322150</v>
      </c>
      <c r="AG826" s="27">
        <v>3386812.7899999996</v>
      </c>
    </row>
    <row r="827" spans="1:33" hidden="1">
      <c r="A827" s="10">
        <v>825</v>
      </c>
      <c r="B827" s="10">
        <v>12</v>
      </c>
      <c r="C827" s="11" t="s">
        <v>1964</v>
      </c>
      <c r="D827" s="12" t="s">
        <v>1978</v>
      </c>
      <c r="E827" s="11" t="s">
        <v>1979</v>
      </c>
      <c r="F827" s="11" t="s">
        <v>33</v>
      </c>
      <c r="G827" s="10" t="s">
        <v>41</v>
      </c>
      <c r="H827" s="13" t="s">
        <v>50</v>
      </c>
      <c r="I827" s="14">
        <v>1.47</v>
      </c>
      <c r="J827" s="14">
        <v>1.31</v>
      </c>
      <c r="K827" s="14">
        <v>1.22</v>
      </c>
      <c r="L827" s="15">
        <v>11827958.460000001</v>
      </c>
      <c r="M827" s="16">
        <v>-2538509.2400000002</v>
      </c>
      <c r="N827" s="10">
        <v>1</v>
      </c>
      <c r="O827" s="10">
        <v>1</v>
      </c>
      <c r="P827" s="10">
        <v>0</v>
      </c>
      <c r="Q827" s="17">
        <v>55.9</v>
      </c>
      <c r="R827" s="10">
        <v>2</v>
      </c>
      <c r="S827" s="18">
        <v>280455.44</v>
      </c>
      <c r="T827" s="19">
        <v>5527099.0700000003</v>
      </c>
      <c r="U827" s="20">
        <v>1.497442295053951</v>
      </c>
      <c r="V827" s="20">
        <v>1.3392468960663311</v>
      </c>
      <c r="W827" s="20">
        <v>1.2496205661809019</v>
      </c>
      <c r="X827" s="21">
        <v>12647454.16</v>
      </c>
      <c r="Y827" s="22">
        <v>-1719013.5399999917</v>
      </c>
      <c r="Z827" s="23">
        <v>1</v>
      </c>
      <c r="AA827" s="23">
        <v>1</v>
      </c>
      <c r="AB827" s="23">
        <v>0</v>
      </c>
      <c r="AC827" s="24">
        <v>88.2</v>
      </c>
      <c r="AD827" s="23">
        <v>2</v>
      </c>
      <c r="AE827" s="25">
        <v>1099951.1400000155</v>
      </c>
      <c r="AF827" s="26">
        <v>6346594.7699999996</v>
      </c>
      <c r="AG827" s="27">
        <v>819495.7</v>
      </c>
    </row>
    <row r="828" spans="1:33" hidden="1">
      <c r="A828" s="10">
        <v>826</v>
      </c>
      <c r="B828" s="10">
        <v>12</v>
      </c>
      <c r="C828" s="11" t="s">
        <v>1964</v>
      </c>
      <c r="D828" s="12" t="s">
        <v>1980</v>
      </c>
      <c r="E828" s="11" t="s">
        <v>1981</v>
      </c>
      <c r="F828" s="11" t="s">
        <v>33</v>
      </c>
      <c r="G828" s="10" t="s">
        <v>49</v>
      </c>
      <c r="H828" s="13" t="s">
        <v>50</v>
      </c>
      <c r="I828" s="14">
        <v>1.0900000000000001</v>
      </c>
      <c r="J828" s="14">
        <v>0.97</v>
      </c>
      <c r="K828" s="14">
        <v>0.83</v>
      </c>
      <c r="L828" s="15">
        <v>3365737.14</v>
      </c>
      <c r="M828" s="16">
        <v>-1096891.24</v>
      </c>
      <c r="N828" s="10">
        <v>2</v>
      </c>
      <c r="O828" s="10">
        <v>1</v>
      </c>
      <c r="P828" s="10">
        <v>0</v>
      </c>
      <c r="Q828" s="17">
        <v>36.799999999999997</v>
      </c>
      <c r="R828" s="10">
        <v>3</v>
      </c>
      <c r="S828" s="18">
        <v>-224101.04</v>
      </c>
      <c r="T828" s="19">
        <v>-6566694.9000000004</v>
      </c>
      <c r="U828" s="20">
        <v>1.1219577092545641</v>
      </c>
      <c r="V828" s="20">
        <v>0.9984085029636669</v>
      </c>
      <c r="W828" s="20">
        <v>0.85850304634607733</v>
      </c>
      <c r="X828" s="21">
        <v>4597060.9200000018</v>
      </c>
      <c r="Y828" s="22">
        <v>134432.53999999166</v>
      </c>
      <c r="Z828" s="23">
        <v>2</v>
      </c>
      <c r="AA828" s="23">
        <v>0</v>
      </c>
      <c r="AB828" s="23">
        <v>0</v>
      </c>
      <c r="AC828" s="24" t="s">
        <v>30</v>
      </c>
      <c r="AD828" s="23">
        <v>2</v>
      </c>
      <c r="AE828" s="25">
        <v>1007222.7400000095</v>
      </c>
      <c r="AF828" s="26">
        <v>-5335371.120000001</v>
      </c>
      <c r="AG828" s="27">
        <v>1231323.78</v>
      </c>
    </row>
    <row r="829" spans="1:33" hidden="1">
      <c r="A829" s="10">
        <v>827</v>
      </c>
      <c r="B829" s="10">
        <v>12</v>
      </c>
      <c r="C829" s="11" t="s">
        <v>1964</v>
      </c>
      <c r="D829" s="12" t="s">
        <v>1982</v>
      </c>
      <c r="E829" s="11" t="s">
        <v>1983</v>
      </c>
      <c r="F829" s="11" t="s">
        <v>33</v>
      </c>
      <c r="G829" s="10" t="s">
        <v>41</v>
      </c>
      <c r="H829" s="13" t="s">
        <v>42</v>
      </c>
      <c r="I829" s="14">
        <v>1.37</v>
      </c>
      <c r="J829" s="14">
        <v>1.17</v>
      </c>
      <c r="K829" s="14">
        <v>1.06</v>
      </c>
      <c r="L829" s="15">
        <v>7339854.2699999996</v>
      </c>
      <c r="M829" s="16">
        <v>-3066180.91</v>
      </c>
      <c r="N829" s="10">
        <v>1</v>
      </c>
      <c r="O829" s="10">
        <v>1</v>
      </c>
      <c r="P829" s="10">
        <v>0</v>
      </c>
      <c r="Q829" s="17">
        <v>28.7</v>
      </c>
      <c r="R829" s="10">
        <v>2</v>
      </c>
      <c r="S829" s="18">
        <v>-1116799.94</v>
      </c>
      <c r="T829" s="19">
        <v>1193890.6200000001</v>
      </c>
      <c r="U829" s="20">
        <v>1.4151351354633781</v>
      </c>
      <c r="V829" s="20">
        <v>1.2158904132627384</v>
      </c>
      <c r="W829" s="20">
        <v>1.1061837920166584</v>
      </c>
      <c r="X829" s="21">
        <v>8258275.9600000009</v>
      </c>
      <c r="Y829" s="22">
        <v>-2147759.2199999988</v>
      </c>
      <c r="Z829" s="23">
        <v>1</v>
      </c>
      <c r="AA829" s="23">
        <v>1</v>
      </c>
      <c r="AB829" s="23">
        <v>0</v>
      </c>
      <c r="AC829" s="24">
        <v>46.1</v>
      </c>
      <c r="AD829" s="23">
        <v>2</v>
      </c>
      <c r="AE829" s="25">
        <v>-198378.2500000149</v>
      </c>
      <c r="AF829" s="26">
        <v>2112312.3099999987</v>
      </c>
      <c r="AG829" s="27">
        <v>918421.69000000018</v>
      </c>
    </row>
    <row r="830" spans="1:33" hidden="1">
      <c r="A830" s="10">
        <v>828</v>
      </c>
      <c r="B830" s="10">
        <v>12</v>
      </c>
      <c r="C830" s="11" t="s">
        <v>1964</v>
      </c>
      <c r="D830" s="12" t="s">
        <v>1984</v>
      </c>
      <c r="E830" s="11" t="s">
        <v>1985</v>
      </c>
      <c r="F830" s="11" t="s">
        <v>33</v>
      </c>
      <c r="G830" s="10" t="s">
        <v>84</v>
      </c>
      <c r="H830" s="13" t="s">
        <v>85</v>
      </c>
      <c r="I830" s="14">
        <v>1.8</v>
      </c>
      <c r="J830" s="14">
        <v>1.64</v>
      </c>
      <c r="K830" s="14">
        <v>1.49</v>
      </c>
      <c r="L830" s="15">
        <v>9149137.8300000001</v>
      </c>
      <c r="M830" s="16">
        <v>5752632.9900000002</v>
      </c>
      <c r="N830" s="10">
        <v>0</v>
      </c>
      <c r="O830" s="10">
        <v>0</v>
      </c>
      <c r="P830" s="10">
        <v>0</v>
      </c>
      <c r="Q830" s="17" t="s">
        <v>30</v>
      </c>
      <c r="R830" s="10">
        <v>0</v>
      </c>
      <c r="S830" s="18">
        <v>339123.79</v>
      </c>
      <c r="T830" s="19">
        <v>5601001.2599999998</v>
      </c>
      <c r="U830" s="20">
        <v>1.8554937620135599</v>
      </c>
      <c r="V830" s="20">
        <v>1.6918294142110539</v>
      </c>
      <c r="W830" s="20">
        <v>1.5456310911627873</v>
      </c>
      <c r="X830" s="21">
        <v>9795821.2100000009</v>
      </c>
      <c r="Y830" s="22">
        <v>6399316.3700000048</v>
      </c>
      <c r="Z830" s="23">
        <v>0</v>
      </c>
      <c r="AA830" s="23">
        <v>0</v>
      </c>
      <c r="AB830" s="23">
        <v>0</v>
      </c>
      <c r="AC830" s="24" t="s">
        <v>30</v>
      </c>
      <c r="AD830" s="23">
        <v>0</v>
      </c>
      <c r="AE830" s="25">
        <v>985807.17000000179</v>
      </c>
      <c r="AF830" s="26">
        <v>6247684.6400000006</v>
      </c>
      <c r="AG830" s="27">
        <v>646683.38</v>
      </c>
    </row>
    <row r="831" spans="1:33" hidden="1">
      <c r="A831" s="10">
        <v>829</v>
      </c>
      <c r="B831" s="10">
        <v>12</v>
      </c>
      <c r="C831" s="11" t="s">
        <v>1986</v>
      </c>
      <c r="D831" s="12" t="s">
        <v>1987</v>
      </c>
      <c r="E831" s="11" t="s">
        <v>1988</v>
      </c>
      <c r="F831" s="11" t="s">
        <v>93</v>
      </c>
      <c r="G831" s="10" t="s">
        <v>1989</v>
      </c>
      <c r="H831" s="13" t="s">
        <v>160</v>
      </c>
      <c r="I831" s="14">
        <v>2.2599999999999998</v>
      </c>
      <c r="J831" s="14">
        <v>2.11</v>
      </c>
      <c r="K831" s="14">
        <v>1.63</v>
      </c>
      <c r="L831" s="15">
        <v>181710198.34999999</v>
      </c>
      <c r="M831" s="16">
        <v>35648303.060000002</v>
      </c>
      <c r="N831" s="10">
        <v>0</v>
      </c>
      <c r="O831" s="10">
        <v>0</v>
      </c>
      <c r="P831" s="10">
        <v>0</v>
      </c>
      <c r="Q831" s="17" t="s">
        <v>30</v>
      </c>
      <c r="R831" s="10">
        <v>0</v>
      </c>
      <c r="S831" s="18">
        <v>115988961.42</v>
      </c>
      <c r="T831" s="19">
        <v>90335767.890000001</v>
      </c>
      <c r="U831" s="20">
        <v>2.3780941869593524</v>
      </c>
      <c r="V831" s="20">
        <v>2.2235041798059676</v>
      </c>
      <c r="W831" s="20">
        <v>1.7468765412528218</v>
      </c>
      <c r="X831" s="21">
        <v>198471576.71000004</v>
      </c>
      <c r="Y831" s="22">
        <v>52409681.419999838</v>
      </c>
      <c r="Z831" s="23">
        <v>0</v>
      </c>
      <c r="AA831" s="23">
        <v>0</v>
      </c>
      <c r="AB831" s="23">
        <v>0</v>
      </c>
      <c r="AC831" s="24" t="s">
        <v>30</v>
      </c>
      <c r="AD831" s="23">
        <v>0</v>
      </c>
      <c r="AE831" s="25">
        <v>132750339.78000009</v>
      </c>
      <c r="AF831" s="26">
        <v>107097146.25</v>
      </c>
      <c r="AG831" s="27">
        <v>16761378.359999996</v>
      </c>
    </row>
    <row r="832" spans="1:33" hidden="1">
      <c r="A832" s="10">
        <v>830</v>
      </c>
      <c r="B832" s="10">
        <v>12</v>
      </c>
      <c r="C832" s="11" t="s">
        <v>1986</v>
      </c>
      <c r="D832" s="12" t="s">
        <v>1990</v>
      </c>
      <c r="E832" s="11" t="s">
        <v>1991</v>
      </c>
      <c r="F832" s="11" t="s">
        <v>93</v>
      </c>
      <c r="G832" s="10" t="s">
        <v>1992</v>
      </c>
      <c r="H832" s="13" t="s">
        <v>95</v>
      </c>
      <c r="I832" s="14">
        <v>3.05</v>
      </c>
      <c r="J832" s="14">
        <v>2.8</v>
      </c>
      <c r="K832" s="14">
        <v>2.29</v>
      </c>
      <c r="L832" s="15">
        <v>146748885.06999999</v>
      </c>
      <c r="M832" s="16">
        <v>34386852.689999998</v>
      </c>
      <c r="N832" s="10">
        <v>0</v>
      </c>
      <c r="O832" s="10">
        <v>0</v>
      </c>
      <c r="P832" s="10">
        <v>0</v>
      </c>
      <c r="Q832" s="17" t="s">
        <v>30</v>
      </c>
      <c r="R832" s="10">
        <v>0</v>
      </c>
      <c r="S832" s="18">
        <v>74222878.060000002</v>
      </c>
      <c r="T832" s="19">
        <v>115137977.66</v>
      </c>
      <c r="U832" s="20">
        <v>3.1582035969923767</v>
      </c>
      <c r="V832" s="20">
        <v>2.901679032121852</v>
      </c>
      <c r="W832" s="20">
        <v>2.397609885838619</v>
      </c>
      <c r="X832" s="21">
        <v>154177712.93000001</v>
      </c>
      <c r="Y832" s="22">
        <v>41815680.550000072</v>
      </c>
      <c r="Z832" s="23">
        <v>0</v>
      </c>
      <c r="AA832" s="23">
        <v>0</v>
      </c>
      <c r="AB832" s="23">
        <v>0</v>
      </c>
      <c r="AC832" s="24" t="s">
        <v>30</v>
      </c>
      <c r="AD832" s="23">
        <v>0</v>
      </c>
      <c r="AE832" s="25">
        <v>81651705.920000017</v>
      </c>
      <c r="AF832" s="26">
        <v>122566805.52000001</v>
      </c>
      <c r="AG832" s="27">
        <v>7428827.8600000013</v>
      </c>
    </row>
    <row r="833" spans="1:33" hidden="1">
      <c r="A833" s="10">
        <v>831</v>
      </c>
      <c r="B833" s="10">
        <v>12</v>
      </c>
      <c r="C833" s="11" t="s">
        <v>1986</v>
      </c>
      <c r="D833" s="12" t="s">
        <v>1993</v>
      </c>
      <c r="E833" s="11" t="s">
        <v>1994</v>
      </c>
      <c r="F833" s="11" t="s">
        <v>33</v>
      </c>
      <c r="G833" s="10" t="s">
        <v>49</v>
      </c>
      <c r="H833" s="13" t="s">
        <v>35</v>
      </c>
      <c r="I833" s="14">
        <v>2.88</v>
      </c>
      <c r="J833" s="14">
        <v>2.4</v>
      </c>
      <c r="K833" s="14">
        <v>1.82</v>
      </c>
      <c r="L833" s="15">
        <v>24088969.379999999</v>
      </c>
      <c r="M833" s="16">
        <v>26275978.989999998</v>
      </c>
      <c r="N833" s="10">
        <v>0</v>
      </c>
      <c r="O833" s="10">
        <v>0</v>
      </c>
      <c r="P833" s="10">
        <v>0</v>
      </c>
      <c r="Q833" s="17" t="s">
        <v>30</v>
      </c>
      <c r="R833" s="10">
        <v>0</v>
      </c>
      <c r="S833" s="18">
        <v>37061329.68</v>
      </c>
      <c r="T833" s="19">
        <v>10538697.210000001</v>
      </c>
      <c r="U833" s="20">
        <v>3.0232354117088271</v>
      </c>
      <c r="V833" s="20">
        <v>2.5414351130655848</v>
      </c>
      <c r="W833" s="20">
        <v>1.964749020236048</v>
      </c>
      <c r="X833" s="21">
        <v>25900560.190000005</v>
      </c>
      <c r="Y833" s="22">
        <v>28087569.800000012</v>
      </c>
      <c r="Z833" s="23">
        <v>0</v>
      </c>
      <c r="AA833" s="23">
        <v>0</v>
      </c>
      <c r="AB833" s="23">
        <v>0</v>
      </c>
      <c r="AC833" s="24" t="s">
        <v>30</v>
      </c>
      <c r="AD833" s="23">
        <v>0</v>
      </c>
      <c r="AE833" s="25">
        <v>38872920.49000001</v>
      </c>
      <c r="AF833" s="26">
        <v>12350288.02</v>
      </c>
      <c r="AG833" s="27">
        <v>1811590.8099999998</v>
      </c>
    </row>
    <row r="834" spans="1:33" hidden="1">
      <c r="A834" s="10">
        <v>832</v>
      </c>
      <c r="B834" s="10">
        <v>12</v>
      </c>
      <c r="C834" s="11" t="s">
        <v>1986</v>
      </c>
      <c r="D834" s="12" t="s">
        <v>1995</v>
      </c>
      <c r="E834" s="11" t="s">
        <v>1996</v>
      </c>
      <c r="F834" s="11" t="s">
        <v>33</v>
      </c>
      <c r="G834" s="10" t="s">
        <v>41</v>
      </c>
      <c r="H834" s="13" t="s">
        <v>50</v>
      </c>
      <c r="I834" s="14">
        <v>1.57</v>
      </c>
      <c r="J834" s="14">
        <v>1.37</v>
      </c>
      <c r="K834" s="14">
        <v>1.07</v>
      </c>
      <c r="L834" s="15">
        <v>9975797.8300000001</v>
      </c>
      <c r="M834" s="16">
        <v>4504259.8899999997</v>
      </c>
      <c r="N834" s="10">
        <v>0</v>
      </c>
      <c r="O834" s="10">
        <v>0</v>
      </c>
      <c r="P834" s="10">
        <v>0</v>
      </c>
      <c r="Q834" s="17" t="s">
        <v>30</v>
      </c>
      <c r="R834" s="10">
        <v>0</v>
      </c>
      <c r="S834" s="18">
        <v>10957024.970000001</v>
      </c>
      <c r="T834" s="19">
        <v>1227955.6499999999</v>
      </c>
      <c r="U834" s="20">
        <v>1.6675489309928537</v>
      </c>
      <c r="V834" s="20">
        <v>1.4723632089927328</v>
      </c>
      <c r="W834" s="20">
        <v>1.1685915676413692</v>
      </c>
      <c r="X834" s="21">
        <v>11703630.66</v>
      </c>
      <c r="Y834" s="22">
        <v>6232092.7200000286</v>
      </c>
      <c r="Z834" s="23">
        <v>0</v>
      </c>
      <c r="AA834" s="23">
        <v>0</v>
      </c>
      <c r="AB834" s="23">
        <v>0</v>
      </c>
      <c r="AC834" s="24" t="s">
        <v>30</v>
      </c>
      <c r="AD834" s="23">
        <v>0</v>
      </c>
      <c r="AE834" s="25">
        <v>12684857.800000012</v>
      </c>
      <c r="AF834" s="26">
        <v>2955788.4800000004</v>
      </c>
      <c r="AG834" s="27">
        <v>1727832.83</v>
      </c>
    </row>
    <row r="835" spans="1:33" hidden="1">
      <c r="A835" s="10">
        <v>833</v>
      </c>
      <c r="B835" s="10">
        <v>12</v>
      </c>
      <c r="C835" s="11" t="s">
        <v>1986</v>
      </c>
      <c r="D835" s="12" t="s">
        <v>1997</v>
      </c>
      <c r="E835" s="11" t="s">
        <v>1998</v>
      </c>
      <c r="F835" s="11" t="s">
        <v>33</v>
      </c>
      <c r="G835" s="10" t="s">
        <v>1047</v>
      </c>
      <c r="H835" s="13" t="s">
        <v>35</v>
      </c>
      <c r="I835" s="14">
        <v>3.78</v>
      </c>
      <c r="J835" s="14">
        <v>3.4</v>
      </c>
      <c r="K835" s="14">
        <v>3.2</v>
      </c>
      <c r="L835" s="15">
        <v>36733031.600000001</v>
      </c>
      <c r="M835" s="16">
        <v>-6290290.2699999996</v>
      </c>
      <c r="N835" s="10">
        <v>0</v>
      </c>
      <c r="O835" s="10">
        <v>1</v>
      </c>
      <c r="P835" s="10">
        <v>0</v>
      </c>
      <c r="Q835" s="17">
        <v>70</v>
      </c>
      <c r="R835" s="10">
        <v>1</v>
      </c>
      <c r="S835" s="18">
        <v>1479904.91</v>
      </c>
      <c r="T835" s="19">
        <v>28818733.68</v>
      </c>
      <c r="U835" s="20">
        <v>3.9911716458292883</v>
      </c>
      <c r="V835" s="20">
        <v>3.6039005058856071</v>
      </c>
      <c r="W835" s="20">
        <v>3.4062789762789452</v>
      </c>
      <c r="X835" s="21">
        <v>39458561.170000002</v>
      </c>
      <c r="Y835" s="22">
        <v>-3564760.7000000179</v>
      </c>
      <c r="Z835" s="23">
        <v>0</v>
      </c>
      <c r="AA835" s="23">
        <v>1</v>
      </c>
      <c r="AB835" s="23">
        <v>0</v>
      </c>
      <c r="AC835" s="24">
        <v>132.80000000000001</v>
      </c>
      <c r="AD835" s="23">
        <v>1</v>
      </c>
      <c r="AE835" s="25">
        <v>4205434.4800000191</v>
      </c>
      <c r="AF835" s="26">
        <v>31544263.249999996</v>
      </c>
      <c r="AG835" s="27">
        <v>2725529.5700000003</v>
      </c>
    </row>
    <row r="836" spans="1:33" hidden="1">
      <c r="A836" s="10">
        <v>834</v>
      </c>
      <c r="B836" s="10">
        <v>12</v>
      </c>
      <c r="C836" s="11" t="s">
        <v>1986</v>
      </c>
      <c r="D836" s="12" t="s">
        <v>1999</v>
      </c>
      <c r="E836" s="11" t="s">
        <v>2000</v>
      </c>
      <c r="F836" s="11" t="s">
        <v>33</v>
      </c>
      <c r="G836" s="10" t="s">
        <v>106</v>
      </c>
      <c r="H836" s="13" t="s">
        <v>58</v>
      </c>
      <c r="I836" s="14">
        <v>2.86</v>
      </c>
      <c r="J836" s="14">
        <v>2.75</v>
      </c>
      <c r="K836" s="14">
        <v>2.56</v>
      </c>
      <c r="L836" s="15">
        <v>56874478.329999998</v>
      </c>
      <c r="M836" s="16">
        <v>-7633054.8799999999</v>
      </c>
      <c r="N836" s="10">
        <v>0</v>
      </c>
      <c r="O836" s="10">
        <v>1</v>
      </c>
      <c r="P836" s="10">
        <v>0</v>
      </c>
      <c r="Q836" s="17">
        <v>89.4</v>
      </c>
      <c r="R836" s="10">
        <v>1</v>
      </c>
      <c r="S836" s="18">
        <v>729638.93</v>
      </c>
      <c r="T836" s="19">
        <v>47590870.060000002</v>
      </c>
      <c r="U836" s="20">
        <v>2.9405089364718564</v>
      </c>
      <c r="V836" s="20">
        <v>2.8317522311931613</v>
      </c>
      <c r="W836" s="20">
        <v>2.6408898703736328</v>
      </c>
      <c r="X836" s="21">
        <v>59457388.659999996</v>
      </c>
      <c r="Y836" s="22">
        <v>-5050144.5499999821</v>
      </c>
      <c r="Z836" s="23">
        <v>0</v>
      </c>
      <c r="AA836" s="23">
        <v>1</v>
      </c>
      <c r="AB836" s="23">
        <v>0</v>
      </c>
      <c r="AC836" s="24">
        <v>141.19999999999999</v>
      </c>
      <c r="AD836" s="23">
        <v>1</v>
      </c>
      <c r="AE836" s="25">
        <v>3312549.2600000203</v>
      </c>
      <c r="AF836" s="26">
        <v>50173780.390000001</v>
      </c>
      <c r="AG836" s="27">
        <v>2582910.33</v>
      </c>
    </row>
    <row r="837" spans="1:33" hidden="1">
      <c r="A837" s="10">
        <v>835</v>
      </c>
      <c r="B837" s="10">
        <v>12</v>
      </c>
      <c r="C837" s="11" t="s">
        <v>1986</v>
      </c>
      <c r="D837" s="12" t="s">
        <v>2001</v>
      </c>
      <c r="E837" s="11" t="s">
        <v>2002</v>
      </c>
      <c r="F837" s="11" t="s">
        <v>33</v>
      </c>
      <c r="G837" s="10" t="s">
        <v>178</v>
      </c>
      <c r="H837" s="13" t="s">
        <v>50</v>
      </c>
      <c r="I837" s="14">
        <v>1.22</v>
      </c>
      <c r="J837" s="14">
        <v>1.08</v>
      </c>
      <c r="K837" s="14">
        <v>0.99</v>
      </c>
      <c r="L837" s="15">
        <v>4264166.58</v>
      </c>
      <c r="M837" s="16">
        <v>-3661761.37</v>
      </c>
      <c r="N837" s="10">
        <v>1</v>
      </c>
      <c r="O837" s="10">
        <v>1</v>
      </c>
      <c r="P837" s="10">
        <v>0</v>
      </c>
      <c r="Q837" s="17">
        <v>13.9</v>
      </c>
      <c r="R837" s="10">
        <v>2</v>
      </c>
      <c r="S837" s="18">
        <v>-1442110.9</v>
      </c>
      <c r="T837" s="19">
        <v>-324992.76</v>
      </c>
      <c r="U837" s="20">
        <v>1.281962770510841</v>
      </c>
      <c r="V837" s="20">
        <v>1.1390050988520346</v>
      </c>
      <c r="W837" s="20">
        <v>1.0474899667882767</v>
      </c>
      <c r="X837" s="21">
        <v>5424050.5400000028</v>
      </c>
      <c r="Y837" s="22">
        <v>-2501877.4099999964</v>
      </c>
      <c r="Z837" s="23">
        <v>1</v>
      </c>
      <c r="AA837" s="23">
        <v>1</v>
      </c>
      <c r="AB837" s="23">
        <v>0</v>
      </c>
      <c r="AC837" s="24">
        <v>26</v>
      </c>
      <c r="AD837" s="23">
        <v>2</v>
      </c>
      <c r="AE837" s="25">
        <v>-282226.93999999762</v>
      </c>
      <c r="AF837" s="26">
        <v>834891.20000000298</v>
      </c>
      <c r="AG837" s="27">
        <v>1159883.9600000002</v>
      </c>
    </row>
    <row r="838" spans="1:33" hidden="1">
      <c r="A838" s="10">
        <v>836</v>
      </c>
      <c r="B838" s="10">
        <v>12</v>
      </c>
      <c r="C838" s="11" t="s">
        <v>1986</v>
      </c>
      <c r="D838" s="12" t="s">
        <v>2003</v>
      </c>
      <c r="E838" s="11" t="s">
        <v>2004</v>
      </c>
      <c r="F838" s="11" t="s">
        <v>33</v>
      </c>
      <c r="G838" s="10" t="s">
        <v>142</v>
      </c>
      <c r="H838" s="13" t="s">
        <v>50</v>
      </c>
      <c r="I838" s="14">
        <v>1.35</v>
      </c>
      <c r="J838" s="14">
        <v>1.01</v>
      </c>
      <c r="K838" s="14">
        <v>0.89</v>
      </c>
      <c r="L838" s="15">
        <v>5165290.83</v>
      </c>
      <c r="M838" s="16">
        <v>-7156043.2300000004</v>
      </c>
      <c r="N838" s="10">
        <v>1</v>
      </c>
      <c r="O838" s="10">
        <v>1</v>
      </c>
      <c r="P838" s="10">
        <v>0</v>
      </c>
      <c r="Q838" s="17">
        <v>8.6</v>
      </c>
      <c r="R838" s="10">
        <v>2</v>
      </c>
      <c r="S838" s="18">
        <v>-3155201.77</v>
      </c>
      <c r="T838" s="19">
        <v>-1642499.65</v>
      </c>
      <c r="U838" s="20">
        <v>1.4219496884657923</v>
      </c>
      <c r="V838" s="20">
        <v>1.0867011721372379</v>
      </c>
      <c r="W838" s="20">
        <v>0.96454325467456847</v>
      </c>
      <c r="X838" s="21">
        <v>6280071.4199999999</v>
      </c>
      <c r="Y838" s="22">
        <v>-6041262.6399999857</v>
      </c>
      <c r="Z838" s="23">
        <v>1</v>
      </c>
      <c r="AA838" s="23">
        <v>1</v>
      </c>
      <c r="AB838" s="23">
        <v>0</v>
      </c>
      <c r="AC838" s="24">
        <v>12.4</v>
      </c>
      <c r="AD838" s="23">
        <v>2</v>
      </c>
      <c r="AE838" s="25">
        <v>-2040421.1799999774</v>
      </c>
      <c r="AF838" s="26">
        <v>-527719.06000000052</v>
      </c>
      <c r="AG838" s="27">
        <v>1114780.5900000001</v>
      </c>
    </row>
    <row r="839" spans="1:33" hidden="1">
      <c r="A839" s="10">
        <v>837</v>
      </c>
      <c r="B839" s="10">
        <v>12</v>
      </c>
      <c r="C839" s="11" t="s">
        <v>1986</v>
      </c>
      <c r="D839" s="12" t="s">
        <v>2005</v>
      </c>
      <c r="E839" s="11" t="s">
        <v>2006</v>
      </c>
      <c r="F839" s="11" t="s">
        <v>33</v>
      </c>
      <c r="G839" s="10" t="s">
        <v>460</v>
      </c>
      <c r="H839" s="13" t="s">
        <v>42</v>
      </c>
      <c r="I839" s="14">
        <v>2.96</v>
      </c>
      <c r="J839" s="14">
        <v>2.78</v>
      </c>
      <c r="K839" s="14">
        <v>2.4300000000000002</v>
      </c>
      <c r="L839" s="15">
        <v>24165807.550000001</v>
      </c>
      <c r="M839" s="16">
        <v>10384119.189999999</v>
      </c>
      <c r="N839" s="10">
        <v>0</v>
      </c>
      <c r="O839" s="10">
        <v>0</v>
      </c>
      <c r="P839" s="10">
        <v>0</v>
      </c>
      <c r="Q839" s="17" t="s">
        <v>30</v>
      </c>
      <c r="R839" s="10">
        <v>0</v>
      </c>
      <c r="S839" s="18">
        <v>9115936.5</v>
      </c>
      <c r="T839" s="19">
        <v>16046614.91</v>
      </c>
      <c r="U839" s="20">
        <v>3.0089823665797364</v>
      </c>
      <c r="V839" s="20">
        <v>2.8281642680946399</v>
      </c>
      <c r="W839" s="20">
        <v>2.4800031957813795</v>
      </c>
      <c r="X839" s="21">
        <v>24799931.080000002</v>
      </c>
      <c r="Y839" s="22">
        <v>11018242.719999999</v>
      </c>
      <c r="Z839" s="23">
        <v>0</v>
      </c>
      <c r="AA839" s="23">
        <v>0</v>
      </c>
      <c r="AB839" s="23">
        <v>0</v>
      </c>
      <c r="AC839" s="24" t="s">
        <v>30</v>
      </c>
      <c r="AD839" s="23">
        <v>0</v>
      </c>
      <c r="AE839" s="25">
        <v>9750060.0300000012</v>
      </c>
      <c r="AF839" s="26">
        <v>16680738.440000001</v>
      </c>
      <c r="AG839" s="27">
        <v>634123.52999999968</v>
      </c>
    </row>
    <row r="840" spans="1:33" hidden="1">
      <c r="A840" s="10">
        <v>838</v>
      </c>
      <c r="B840" s="10">
        <v>12</v>
      </c>
      <c r="C840" s="11" t="s">
        <v>1986</v>
      </c>
      <c r="D840" s="12" t="s">
        <v>2007</v>
      </c>
      <c r="E840" s="11" t="s">
        <v>2008</v>
      </c>
      <c r="F840" s="11" t="s">
        <v>33</v>
      </c>
      <c r="G840" s="10" t="s">
        <v>231</v>
      </c>
      <c r="H840" s="13" t="s">
        <v>50</v>
      </c>
      <c r="I840" s="14">
        <v>1.6</v>
      </c>
      <c r="J840" s="14">
        <v>1.44</v>
      </c>
      <c r="K840" s="14">
        <v>1.29</v>
      </c>
      <c r="L840" s="15">
        <v>10486790.560000001</v>
      </c>
      <c r="M840" s="16">
        <v>-4665940.83</v>
      </c>
      <c r="N840" s="10">
        <v>0</v>
      </c>
      <c r="O840" s="10">
        <v>1</v>
      </c>
      <c r="P840" s="10">
        <v>0</v>
      </c>
      <c r="Q840" s="17">
        <v>26.9</v>
      </c>
      <c r="R840" s="10">
        <v>1</v>
      </c>
      <c r="S840" s="18">
        <v>-2336412.8199999998</v>
      </c>
      <c r="T840" s="19">
        <v>5143497.87</v>
      </c>
      <c r="U840" s="20">
        <v>1.6503170288420539</v>
      </c>
      <c r="V840" s="20">
        <v>1.4919527382990907</v>
      </c>
      <c r="W840" s="20">
        <v>1.3466281569045766</v>
      </c>
      <c r="X840" s="21">
        <v>11442086.119999997</v>
      </c>
      <c r="Y840" s="22">
        <v>-3710645.2699999809</v>
      </c>
      <c r="Z840" s="23">
        <v>0</v>
      </c>
      <c r="AA840" s="23">
        <v>1</v>
      </c>
      <c r="AB840" s="23">
        <v>0</v>
      </c>
      <c r="AC840" s="24">
        <v>37</v>
      </c>
      <c r="AD840" s="23">
        <v>1</v>
      </c>
      <c r="AE840" s="25">
        <v>-1381117.2599999905</v>
      </c>
      <c r="AF840" s="26">
        <v>6098793.429999996</v>
      </c>
      <c r="AG840" s="27">
        <v>955295.55999999994</v>
      </c>
    </row>
    <row r="841" spans="1:33" hidden="1">
      <c r="A841" s="10">
        <v>839</v>
      </c>
      <c r="B841" s="10">
        <v>12</v>
      </c>
      <c r="C841" s="11" t="s">
        <v>1986</v>
      </c>
      <c r="D841" s="12" t="s">
        <v>2009</v>
      </c>
      <c r="E841" s="11" t="s">
        <v>2010</v>
      </c>
      <c r="F841" s="11" t="s">
        <v>33</v>
      </c>
      <c r="G841" s="10" t="s">
        <v>603</v>
      </c>
      <c r="H841" s="13" t="s">
        <v>50</v>
      </c>
      <c r="I841" s="14">
        <v>1.64</v>
      </c>
      <c r="J841" s="14">
        <v>1.23</v>
      </c>
      <c r="K841" s="14">
        <v>1.1599999999999999</v>
      </c>
      <c r="L841" s="15">
        <v>10390634.49</v>
      </c>
      <c r="M841" s="16">
        <v>1716085.38</v>
      </c>
      <c r="N841" s="10">
        <v>0</v>
      </c>
      <c r="O841" s="10">
        <v>0</v>
      </c>
      <c r="P841" s="10">
        <v>0</v>
      </c>
      <c r="Q841" s="17" t="s">
        <v>30</v>
      </c>
      <c r="R841" s="10">
        <v>0</v>
      </c>
      <c r="S841" s="18">
        <v>6706935.3600000003</v>
      </c>
      <c r="T841" s="19">
        <v>2676276.71</v>
      </c>
      <c r="U841" s="20">
        <v>1.7134127282242513</v>
      </c>
      <c r="V841" s="20">
        <v>1.3077219129739848</v>
      </c>
      <c r="W841" s="20">
        <v>1.2400829193614067</v>
      </c>
      <c r="X841" s="21">
        <v>11623809.479999999</v>
      </c>
      <c r="Y841" s="22">
        <v>2949260.3700000048</v>
      </c>
      <c r="Z841" s="23">
        <v>0</v>
      </c>
      <c r="AA841" s="23">
        <v>0</v>
      </c>
      <c r="AB841" s="23">
        <v>0</v>
      </c>
      <c r="AC841" s="24" t="s">
        <v>30</v>
      </c>
      <c r="AD841" s="23">
        <v>0</v>
      </c>
      <c r="AE841" s="25">
        <v>7940110.3500000089</v>
      </c>
      <c r="AF841" s="26">
        <v>3909451.6999999974</v>
      </c>
      <c r="AG841" s="27">
        <v>1233174.9899999998</v>
      </c>
    </row>
    <row r="842" spans="1:33" hidden="1">
      <c r="A842" s="10">
        <v>840</v>
      </c>
      <c r="B842" s="10">
        <v>12</v>
      </c>
      <c r="C842" s="11" t="s">
        <v>1986</v>
      </c>
      <c r="D842" s="12" t="s">
        <v>2011</v>
      </c>
      <c r="E842" s="11" t="s">
        <v>2012</v>
      </c>
      <c r="F842" s="11" t="s">
        <v>33</v>
      </c>
      <c r="G842" s="10" t="s">
        <v>41</v>
      </c>
      <c r="H842" s="13" t="s">
        <v>50</v>
      </c>
      <c r="I842" s="14">
        <v>1.23</v>
      </c>
      <c r="J842" s="14">
        <v>0.98</v>
      </c>
      <c r="K842" s="14">
        <v>0.8</v>
      </c>
      <c r="L842" s="15">
        <v>3004641.2</v>
      </c>
      <c r="M842" s="16">
        <v>-2946495.37</v>
      </c>
      <c r="N842" s="10">
        <v>2</v>
      </c>
      <c r="O842" s="10">
        <v>1</v>
      </c>
      <c r="P842" s="10">
        <v>0</v>
      </c>
      <c r="Q842" s="17">
        <v>12.2</v>
      </c>
      <c r="R842" s="10">
        <v>3</v>
      </c>
      <c r="S842" s="18">
        <v>4759366.03</v>
      </c>
      <c r="T842" s="19">
        <v>-2699309.08</v>
      </c>
      <c r="U842" s="20">
        <v>1.3016650323368735</v>
      </c>
      <c r="V842" s="20">
        <v>1.0551987981321056</v>
      </c>
      <c r="W842" s="20">
        <v>0.87166270317759098</v>
      </c>
      <c r="X842" s="21">
        <v>3997261.0699999984</v>
      </c>
      <c r="Y842" s="22">
        <v>-1953875.5</v>
      </c>
      <c r="Z842" s="23">
        <v>1</v>
      </c>
      <c r="AA842" s="23">
        <v>1</v>
      </c>
      <c r="AB842" s="23">
        <v>0</v>
      </c>
      <c r="AC842" s="24">
        <v>24.5</v>
      </c>
      <c r="AD842" s="23">
        <v>2</v>
      </c>
      <c r="AE842" s="25">
        <v>5751985.900000006</v>
      </c>
      <c r="AF842" s="26">
        <v>-1706689.209999999</v>
      </c>
      <c r="AG842" s="27">
        <v>992619.87000000011</v>
      </c>
    </row>
    <row r="843" spans="1:33" hidden="1">
      <c r="A843" s="10">
        <v>841</v>
      </c>
      <c r="B843" s="10">
        <v>12</v>
      </c>
      <c r="C843" s="11" t="s">
        <v>1986</v>
      </c>
      <c r="D843" s="12" t="s">
        <v>2013</v>
      </c>
      <c r="E843" s="11" t="s">
        <v>2014</v>
      </c>
      <c r="F843" s="11" t="s">
        <v>33</v>
      </c>
      <c r="G843" s="10" t="s">
        <v>142</v>
      </c>
      <c r="H843" s="13" t="s">
        <v>50</v>
      </c>
      <c r="I843" s="14">
        <v>0.88</v>
      </c>
      <c r="J843" s="14">
        <v>0.69</v>
      </c>
      <c r="K843" s="14">
        <v>0.57999999999999996</v>
      </c>
      <c r="L843" s="15">
        <v>-2904526.45</v>
      </c>
      <c r="M843" s="16">
        <v>57686881.990000002</v>
      </c>
      <c r="N843" s="10">
        <v>3</v>
      </c>
      <c r="O843" s="10">
        <v>1</v>
      </c>
      <c r="P843" s="10">
        <v>0</v>
      </c>
      <c r="Q843" s="17">
        <v>0.6</v>
      </c>
      <c r="R843" s="10">
        <v>4</v>
      </c>
      <c r="S843" s="18">
        <v>68535594.689999998</v>
      </c>
      <c r="T843" s="19">
        <v>-10425086.199999999</v>
      </c>
      <c r="U843" s="20">
        <v>0.93912381826783409</v>
      </c>
      <c r="V843" s="20">
        <v>0.74875715854804026</v>
      </c>
      <c r="W843" s="20">
        <v>0.6331263705457999</v>
      </c>
      <c r="X843" s="21">
        <v>-1496165.9499999993</v>
      </c>
      <c r="Y843" s="22">
        <v>59095242.48999998</v>
      </c>
      <c r="Z843" s="23">
        <v>3</v>
      </c>
      <c r="AA843" s="23">
        <v>1</v>
      </c>
      <c r="AB843" s="23">
        <v>0</v>
      </c>
      <c r="AC843" s="24">
        <v>0.3</v>
      </c>
      <c r="AD843" s="23">
        <v>4</v>
      </c>
      <c r="AE843" s="25">
        <v>69943955.189999998</v>
      </c>
      <c r="AF843" s="26">
        <v>-9016725.7000000011</v>
      </c>
      <c r="AG843" s="27">
        <v>1408360.5</v>
      </c>
    </row>
    <row r="844" spans="1:33" hidden="1">
      <c r="A844" s="10">
        <v>842</v>
      </c>
      <c r="B844" s="10">
        <v>12</v>
      </c>
      <c r="C844" s="11" t="s">
        <v>2015</v>
      </c>
      <c r="D844" s="12" t="s">
        <v>2016</v>
      </c>
      <c r="E844" s="11" t="s">
        <v>2017</v>
      </c>
      <c r="F844" s="11" t="s">
        <v>93</v>
      </c>
      <c r="G844" s="10" t="s">
        <v>2018</v>
      </c>
      <c r="H844" s="13" t="s">
        <v>160</v>
      </c>
      <c r="I844" s="14">
        <v>1.64</v>
      </c>
      <c r="J844" s="14">
        <v>1.45</v>
      </c>
      <c r="K844" s="14">
        <v>0.82</v>
      </c>
      <c r="L844" s="15">
        <v>142296797.84999999</v>
      </c>
      <c r="M844" s="16">
        <v>-17780801.789999999</v>
      </c>
      <c r="N844" s="10">
        <v>0</v>
      </c>
      <c r="O844" s="10">
        <v>1</v>
      </c>
      <c r="P844" s="10">
        <v>0</v>
      </c>
      <c r="Q844" s="17">
        <v>96</v>
      </c>
      <c r="R844" s="10">
        <v>1</v>
      </c>
      <c r="S844" s="18">
        <v>-8476029.9000000004</v>
      </c>
      <c r="T844" s="19">
        <v>-39362552.43</v>
      </c>
      <c r="U844" s="20">
        <v>1.7082751003569256</v>
      </c>
      <c r="V844" s="20">
        <v>1.5242372576758483</v>
      </c>
      <c r="W844" s="20">
        <v>0.89511024078634405</v>
      </c>
      <c r="X844" s="21">
        <v>158227194.68999994</v>
      </c>
      <c r="Y844" s="22">
        <v>-1850404.9500000477</v>
      </c>
      <c r="Z844" s="23">
        <v>0</v>
      </c>
      <c r="AA844" s="23">
        <v>1</v>
      </c>
      <c r="AB844" s="23">
        <v>0</v>
      </c>
      <c r="AC844" s="24">
        <v>1026.0999999999999</v>
      </c>
      <c r="AD844" s="23">
        <v>1</v>
      </c>
      <c r="AE844" s="25">
        <v>7454366.9400000572</v>
      </c>
      <c r="AF844" s="26">
        <v>-23432155.590000004</v>
      </c>
      <c r="AG844" s="27">
        <v>15930396.84</v>
      </c>
    </row>
    <row r="845" spans="1:33" hidden="1">
      <c r="A845" s="10">
        <v>843</v>
      </c>
      <c r="B845" s="10">
        <v>12</v>
      </c>
      <c r="C845" s="11" t="s">
        <v>2015</v>
      </c>
      <c r="D845" s="12" t="s">
        <v>2019</v>
      </c>
      <c r="E845" s="11" t="s">
        <v>2020</v>
      </c>
      <c r="F845" s="11" t="s">
        <v>33</v>
      </c>
      <c r="G845" s="10" t="s">
        <v>1840</v>
      </c>
      <c r="H845" s="13" t="s">
        <v>35</v>
      </c>
      <c r="I845" s="14">
        <v>1.02</v>
      </c>
      <c r="J845" s="14">
        <v>0.94</v>
      </c>
      <c r="K845" s="14">
        <v>0.72</v>
      </c>
      <c r="L845" s="15">
        <v>653395.26</v>
      </c>
      <c r="M845" s="16">
        <v>-704771.21</v>
      </c>
      <c r="N845" s="10">
        <v>3</v>
      </c>
      <c r="O845" s="10">
        <v>1</v>
      </c>
      <c r="P845" s="10">
        <v>0</v>
      </c>
      <c r="Q845" s="17">
        <v>11.1</v>
      </c>
      <c r="R845" s="10">
        <v>4</v>
      </c>
      <c r="S845" s="18">
        <v>2753718.7</v>
      </c>
      <c r="T845" s="19">
        <v>-11613886.039999999</v>
      </c>
      <c r="U845" s="20">
        <v>1.0566267048532019</v>
      </c>
      <c r="V845" s="20">
        <v>0.98456204389892621</v>
      </c>
      <c r="W845" s="20">
        <v>0.75903122333962136</v>
      </c>
      <c r="X845" s="21">
        <v>2334228.0400000066</v>
      </c>
      <c r="Y845" s="22">
        <v>976061.57000002265</v>
      </c>
      <c r="Z845" s="23">
        <v>3</v>
      </c>
      <c r="AA845" s="23">
        <v>0</v>
      </c>
      <c r="AB845" s="23">
        <v>0</v>
      </c>
      <c r="AC845" s="24" t="s">
        <v>30</v>
      </c>
      <c r="AD845" s="23">
        <v>3</v>
      </c>
      <c r="AE845" s="25">
        <v>4434551.4799999893</v>
      </c>
      <c r="AF845" s="26">
        <v>-9933053.2599999942</v>
      </c>
      <c r="AG845" s="27">
        <v>1680832.78</v>
      </c>
    </row>
    <row r="846" spans="1:33" hidden="1">
      <c r="A846" s="10">
        <v>844</v>
      </c>
      <c r="B846" s="10">
        <v>12</v>
      </c>
      <c r="C846" s="11" t="s">
        <v>2015</v>
      </c>
      <c r="D846" s="12" t="s">
        <v>2021</v>
      </c>
      <c r="E846" s="11" t="s">
        <v>2022</v>
      </c>
      <c r="F846" s="11" t="s">
        <v>33</v>
      </c>
      <c r="G846" s="10" t="s">
        <v>126</v>
      </c>
      <c r="H846" s="13" t="s">
        <v>58</v>
      </c>
      <c r="I846" s="14">
        <v>1.87</v>
      </c>
      <c r="J846" s="14">
        <v>1.72</v>
      </c>
      <c r="K846" s="14">
        <v>1.61</v>
      </c>
      <c r="L846" s="15">
        <v>29616876.510000002</v>
      </c>
      <c r="M846" s="16">
        <v>4763914.29</v>
      </c>
      <c r="N846" s="10">
        <v>0</v>
      </c>
      <c r="O846" s="10">
        <v>0</v>
      </c>
      <c r="P846" s="10">
        <v>0</v>
      </c>
      <c r="Q846" s="17" t="s">
        <v>30</v>
      </c>
      <c r="R846" s="10">
        <v>0</v>
      </c>
      <c r="S846" s="18">
        <v>5819209.1299999999</v>
      </c>
      <c r="T846" s="19">
        <v>20881801.039999999</v>
      </c>
      <c r="U846" s="20">
        <v>1.901032834073799</v>
      </c>
      <c r="V846" s="20">
        <v>1.749033351269099</v>
      </c>
      <c r="W846" s="20">
        <v>1.6442018054044476</v>
      </c>
      <c r="X846" s="21">
        <v>30645011.420000002</v>
      </c>
      <c r="Y846" s="22">
        <v>5792049.1999999881</v>
      </c>
      <c r="Z846" s="23">
        <v>0</v>
      </c>
      <c r="AA846" s="23">
        <v>0</v>
      </c>
      <c r="AB846" s="23">
        <v>0</v>
      </c>
      <c r="AC846" s="24" t="s">
        <v>30</v>
      </c>
      <c r="AD846" s="23">
        <v>0</v>
      </c>
      <c r="AE846" s="25">
        <v>6847344.0399999917</v>
      </c>
      <c r="AF846" s="26">
        <v>21909935.950000003</v>
      </c>
      <c r="AG846" s="27">
        <v>1028134.9099999999</v>
      </c>
    </row>
    <row r="847" spans="1:33" hidden="1">
      <c r="A847" s="10">
        <v>845</v>
      </c>
      <c r="B847" s="10">
        <v>12</v>
      </c>
      <c r="C847" s="11" t="s">
        <v>2015</v>
      </c>
      <c r="D847" s="12" t="s">
        <v>2023</v>
      </c>
      <c r="E847" s="11" t="s">
        <v>2024</v>
      </c>
      <c r="F847" s="11" t="s">
        <v>33</v>
      </c>
      <c r="G847" s="10" t="s">
        <v>460</v>
      </c>
      <c r="H847" s="13" t="s">
        <v>50</v>
      </c>
      <c r="I847" s="14">
        <v>0.9</v>
      </c>
      <c r="J847" s="14">
        <v>0.78</v>
      </c>
      <c r="K847" s="14">
        <v>0.66</v>
      </c>
      <c r="L847" s="15">
        <v>-2707953.94</v>
      </c>
      <c r="M847" s="16">
        <v>-4767058.2</v>
      </c>
      <c r="N847" s="10">
        <v>3</v>
      </c>
      <c r="O847" s="10">
        <v>2</v>
      </c>
      <c r="P847" s="10">
        <v>2</v>
      </c>
      <c r="Q847" s="17" t="s">
        <v>30</v>
      </c>
      <c r="R847" s="10">
        <v>7</v>
      </c>
      <c r="S847" s="18">
        <v>-1564049.91</v>
      </c>
      <c r="T847" s="19">
        <v>-9248954.5500000007</v>
      </c>
      <c r="U847" s="20">
        <v>0.92745973182525809</v>
      </c>
      <c r="V847" s="20">
        <v>0.80864593619410352</v>
      </c>
      <c r="W847" s="20">
        <v>0.68503067169486154</v>
      </c>
      <c r="X847" s="21">
        <v>-1957215.6000000015</v>
      </c>
      <c r="Y847" s="22">
        <v>-4016319.8599999994</v>
      </c>
      <c r="Z847" s="23">
        <v>3</v>
      </c>
      <c r="AA847" s="23">
        <v>2</v>
      </c>
      <c r="AB847" s="23">
        <v>2</v>
      </c>
      <c r="AC847" s="24" t="s">
        <v>30</v>
      </c>
      <c r="AD847" s="23">
        <v>7</v>
      </c>
      <c r="AE847" s="25">
        <v>-813311.56999999285</v>
      </c>
      <c r="AF847" s="26">
        <v>-8498216.2100000009</v>
      </c>
      <c r="AG847" s="27">
        <v>750738.33999999985</v>
      </c>
    </row>
    <row r="848" spans="1:33" hidden="1">
      <c r="A848" s="10">
        <v>846</v>
      </c>
      <c r="B848" s="10">
        <v>12</v>
      </c>
      <c r="C848" s="11" t="s">
        <v>2015</v>
      </c>
      <c r="D848" s="12" t="s">
        <v>2025</v>
      </c>
      <c r="E848" s="11" t="s">
        <v>2026</v>
      </c>
      <c r="F848" s="11" t="s">
        <v>33</v>
      </c>
      <c r="G848" s="10" t="s">
        <v>178</v>
      </c>
      <c r="H848" s="13" t="s">
        <v>50</v>
      </c>
      <c r="I848" s="14">
        <v>1.46</v>
      </c>
      <c r="J848" s="14">
        <v>1.33</v>
      </c>
      <c r="K848" s="14">
        <v>1.26</v>
      </c>
      <c r="L848" s="15">
        <v>12610536.23</v>
      </c>
      <c r="M848" s="16">
        <v>-9243004.6799999997</v>
      </c>
      <c r="N848" s="10">
        <v>1</v>
      </c>
      <c r="O848" s="10">
        <v>1</v>
      </c>
      <c r="P848" s="10">
        <v>0</v>
      </c>
      <c r="Q848" s="17">
        <v>16.3</v>
      </c>
      <c r="R848" s="10">
        <v>2</v>
      </c>
      <c r="S848" s="18">
        <v>-5964653.8799999999</v>
      </c>
      <c r="T848" s="19">
        <v>7301598.7400000002</v>
      </c>
      <c r="U848" s="20">
        <v>1.4932467655695441</v>
      </c>
      <c r="V848" s="20">
        <v>1.3710288911005803</v>
      </c>
      <c r="W848" s="20">
        <v>1.3016490236968878</v>
      </c>
      <c r="X848" s="21">
        <v>13667260.480000004</v>
      </c>
      <c r="Y848" s="22">
        <v>-8186280.4299999774</v>
      </c>
      <c r="Z848" s="23">
        <v>1</v>
      </c>
      <c r="AA848" s="23">
        <v>1</v>
      </c>
      <c r="AB848" s="23">
        <v>0</v>
      </c>
      <c r="AC848" s="24">
        <v>20</v>
      </c>
      <c r="AD848" s="23">
        <v>2</v>
      </c>
      <c r="AE848" s="25">
        <v>-4907929.6299999952</v>
      </c>
      <c r="AF848" s="26">
        <v>8358322.9900000021</v>
      </c>
      <c r="AG848" s="27">
        <v>1056724.2500000002</v>
      </c>
    </row>
    <row r="849" spans="1:33" hidden="1">
      <c r="A849" s="10">
        <v>847</v>
      </c>
      <c r="B849" s="10">
        <v>12</v>
      </c>
      <c r="C849" s="11" t="s">
        <v>2015</v>
      </c>
      <c r="D849" s="12" t="s">
        <v>2027</v>
      </c>
      <c r="E849" s="11" t="s">
        <v>2028</v>
      </c>
      <c r="F849" s="11" t="s">
        <v>33</v>
      </c>
      <c r="G849" s="10" t="s">
        <v>41</v>
      </c>
      <c r="H849" s="13" t="s">
        <v>42</v>
      </c>
      <c r="I849" s="14">
        <v>1.94</v>
      </c>
      <c r="J849" s="14">
        <v>1.89</v>
      </c>
      <c r="K849" s="14">
        <v>1.82</v>
      </c>
      <c r="L849" s="15">
        <v>21890989.870000001</v>
      </c>
      <c r="M849" s="16">
        <v>3175334.47</v>
      </c>
      <c r="N849" s="10">
        <v>0</v>
      </c>
      <c r="O849" s="10">
        <v>0</v>
      </c>
      <c r="P849" s="10">
        <v>0</v>
      </c>
      <c r="Q849" s="17" t="s">
        <v>30</v>
      </c>
      <c r="R849" s="10">
        <v>0</v>
      </c>
      <c r="S849" s="18">
        <v>6651189.04</v>
      </c>
      <c r="T849" s="19">
        <v>18974404.120000001</v>
      </c>
      <c r="U849" s="20">
        <v>1.9722706166016588</v>
      </c>
      <c r="V849" s="20">
        <v>1.9192426261173818</v>
      </c>
      <c r="W849" s="20">
        <v>1.8465089929786185</v>
      </c>
      <c r="X849" s="21">
        <v>22548298.469999999</v>
      </c>
      <c r="Y849" s="22">
        <v>3832643.0699999928</v>
      </c>
      <c r="Z849" s="23">
        <v>0</v>
      </c>
      <c r="AA849" s="23">
        <v>0</v>
      </c>
      <c r="AB849" s="23">
        <v>0</v>
      </c>
      <c r="AC849" s="24" t="s">
        <v>30</v>
      </c>
      <c r="AD849" s="23">
        <v>0</v>
      </c>
      <c r="AE849" s="25">
        <v>7308497.6400000006</v>
      </c>
      <c r="AF849" s="26">
        <v>19631712.719999999</v>
      </c>
      <c r="AG849" s="27">
        <v>657308.6</v>
      </c>
    </row>
    <row r="850" spans="1:33" hidden="1">
      <c r="A850" s="10">
        <v>848</v>
      </c>
      <c r="B850" s="10">
        <v>12</v>
      </c>
      <c r="C850" s="11" t="s">
        <v>2015</v>
      </c>
      <c r="D850" s="12" t="s">
        <v>2029</v>
      </c>
      <c r="E850" s="11" t="s">
        <v>2030</v>
      </c>
      <c r="F850" s="11" t="s">
        <v>33</v>
      </c>
      <c r="G850" s="10" t="s">
        <v>41</v>
      </c>
      <c r="H850" s="13" t="s">
        <v>42</v>
      </c>
      <c r="I850" s="14">
        <v>2.9</v>
      </c>
      <c r="J850" s="14">
        <v>2.75</v>
      </c>
      <c r="K850" s="14">
        <v>2.46</v>
      </c>
      <c r="L850" s="15">
        <v>19065787.539999999</v>
      </c>
      <c r="M850" s="16">
        <v>7040089.2999999998</v>
      </c>
      <c r="N850" s="10">
        <v>0</v>
      </c>
      <c r="O850" s="10">
        <v>0</v>
      </c>
      <c r="P850" s="10">
        <v>0</v>
      </c>
      <c r="Q850" s="17" t="s">
        <v>30</v>
      </c>
      <c r="R850" s="10">
        <v>0</v>
      </c>
      <c r="S850" s="18">
        <v>10462601.640000001</v>
      </c>
      <c r="T850" s="19">
        <v>14603521.539999999</v>
      </c>
      <c r="U850" s="20">
        <v>2.9394098552683583</v>
      </c>
      <c r="V850" s="20">
        <v>2.7872852992485262</v>
      </c>
      <c r="W850" s="20">
        <v>2.4941768834724467</v>
      </c>
      <c r="X850" s="21">
        <v>19437380.439999998</v>
      </c>
      <c r="Y850" s="22">
        <v>7411682.200000003</v>
      </c>
      <c r="Z850" s="23">
        <v>0</v>
      </c>
      <c r="AA850" s="23">
        <v>0</v>
      </c>
      <c r="AB850" s="23">
        <v>0</v>
      </c>
      <c r="AC850" s="24" t="s">
        <v>30</v>
      </c>
      <c r="AD850" s="23">
        <v>0</v>
      </c>
      <c r="AE850" s="25">
        <v>10834194.540000007</v>
      </c>
      <c r="AF850" s="26">
        <v>14975114.439999998</v>
      </c>
      <c r="AG850" s="27">
        <v>371592.9</v>
      </c>
    </row>
    <row r="851" spans="1:33" hidden="1">
      <c r="A851" s="10">
        <v>849</v>
      </c>
      <c r="B851" s="10">
        <v>12</v>
      </c>
      <c r="C851" s="11" t="s">
        <v>2015</v>
      </c>
      <c r="D851" s="12" t="s">
        <v>2031</v>
      </c>
      <c r="E851" s="11" t="s">
        <v>2032</v>
      </c>
      <c r="F851" s="11" t="s">
        <v>33</v>
      </c>
      <c r="G851" s="10" t="s">
        <v>106</v>
      </c>
      <c r="H851" s="13" t="s">
        <v>58</v>
      </c>
      <c r="I851" s="14">
        <v>1.74</v>
      </c>
      <c r="J851" s="14">
        <v>1.59</v>
      </c>
      <c r="K851" s="14">
        <v>1.45</v>
      </c>
      <c r="L851" s="15">
        <v>24311995.690000001</v>
      </c>
      <c r="M851" s="16">
        <v>741928.7</v>
      </c>
      <c r="N851" s="10">
        <v>0</v>
      </c>
      <c r="O851" s="10">
        <v>0</v>
      </c>
      <c r="P851" s="10">
        <v>0</v>
      </c>
      <c r="Q851" s="17" t="s">
        <v>30</v>
      </c>
      <c r="R851" s="10">
        <v>0</v>
      </c>
      <c r="S851" s="18">
        <v>9207183.8900000006</v>
      </c>
      <c r="T851" s="19">
        <v>14960774.609999999</v>
      </c>
      <c r="U851" s="20">
        <v>1.7875298053652022</v>
      </c>
      <c r="V851" s="20">
        <v>1.6364783335714919</v>
      </c>
      <c r="W851" s="20">
        <v>1.5035394022075259</v>
      </c>
      <c r="X851" s="21">
        <v>25931740.070000004</v>
      </c>
      <c r="Y851" s="22">
        <v>2361673.0800000131</v>
      </c>
      <c r="Z851" s="23">
        <v>0</v>
      </c>
      <c r="AA851" s="23">
        <v>0</v>
      </c>
      <c r="AB851" s="23">
        <v>0</v>
      </c>
      <c r="AC851" s="24" t="s">
        <v>30</v>
      </c>
      <c r="AD851" s="23">
        <v>0</v>
      </c>
      <c r="AE851" s="25">
        <v>10826928.270000011</v>
      </c>
      <c r="AF851" s="26">
        <v>16580518.990000006</v>
      </c>
      <c r="AG851" s="27">
        <v>1619744.3799999997</v>
      </c>
    </row>
    <row r="852" spans="1:33" hidden="1">
      <c r="A852" s="10">
        <v>850</v>
      </c>
      <c r="B852" s="10">
        <v>12</v>
      </c>
      <c r="C852" s="11" t="s">
        <v>2015</v>
      </c>
      <c r="D852" s="12" t="s">
        <v>2033</v>
      </c>
      <c r="E852" s="11" t="s">
        <v>2034</v>
      </c>
      <c r="F852" s="11" t="s">
        <v>33</v>
      </c>
      <c r="G852" s="10" t="s">
        <v>170</v>
      </c>
      <c r="H852" s="13" t="s">
        <v>58</v>
      </c>
      <c r="I852" s="14">
        <v>1.17</v>
      </c>
      <c r="J852" s="14">
        <v>0.88</v>
      </c>
      <c r="K852" s="14">
        <v>0.8</v>
      </c>
      <c r="L852" s="15">
        <v>7625917.6299999999</v>
      </c>
      <c r="M852" s="16">
        <v>-456222.53</v>
      </c>
      <c r="N852" s="10">
        <v>2</v>
      </c>
      <c r="O852" s="10">
        <v>1</v>
      </c>
      <c r="P852" s="10">
        <v>0</v>
      </c>
      <c r="Q852" s="17">
        <v>200.5</v>
      </c>
      <c r="R852" s="10">
        <v>3</v>
      </c>
      <c r="S852" s="18">
        <v>11077611.060000001</v>
      </c>
      <c r="T852" s="19">
        <v>-8544050.1699999999</v>
      </c>
      <c r="U852" s="20">
        <v>1.2070523745852493</v>
      </c>
      <c r="V852" s="20">
        <v>0.91352776052952722</v>
      </c>
      <c r="W852" s="20">
        <v>0.83698025246401853</v>
      </c>
      <c r="X852" s="21">
        <v>9044141.4399999976</v>
      </c>
      <c r="Y852" s="22">
        <v>962001.28000000119</v>
      </c>
      <c r="Z852" s="23">
        <v>2</v>
      </c>
      <c r="AA852" s="23">
        <v>0</v>
      </c>
      <c r="AB852" s="23">
        <v>0</v>
      </c>
      <c r="AC852" s="24" t="s">
        <v>30</v>
      </c>
      <c r="AD852" s="23">
        <v>2</v>
      </c>
      <c r="AE852" s="25">
        <v>12495834.870000005</v>
      </c>
      <c r="AF852" s="26">
        <v>-7125826.3599999994</v>
      </c>
      <c r="AG852" s="27">
        <v>1418223.8099999998</v>
      </c>
    </row>
    <row r="853" spans="1:33" hidden="1">
      <c r="A853" s="10">
        <v>851</v>
      </c>
      <c r="B853" s="10">
        <v>12</v>
      </c>
      <c r="C853" s="11" t="s">
        <v>2015</v>
      </c>
      <c r="D853" s="12" t="s">
        <v>2035</v>
      </c>
      <c r="E853" s="11" t="s">
        <v>2036</v>
      </c>
      <c r="F853" s="11" t="s">
        <v>33</v>
      </c>
      <c r="G853" s="10" t="s">
        <v>2037</v>
      </c>
      <c r="H853" s="13" t="s">
        <v>42</v>
      </c>
      <c r="I853" s="14">
        <v>2.2599999999999998</v>
      </c>
      <c r="J853" s="14">
        <v>2.1</v>
      </c>
      <c r="K853" s="14">
        <v>1.94</v>
      </c>
      <c r="L853" s="15">
        <v>13530278.07</v>
      </c>
      <c r="M853" s="16">
        <v>2654517.48</v>
      </c>
      <c r="N853" s="10">
        <v>0</v>
      </c>
      <c r="O853" s="10">
        <v>0</v>
      </c>
      <c r="P853" s="10">
        <v>0</v>
      </c>
      <c r="Q853" s="17" t="s">
        <v>30</v>
      </c>
      <c r="R853" s="10">
        <v>0</v>
      </c>
      <c r="S853" s="18">
        <v>5765790.4199999999</v>
      </c>
      <c r="T853" s="19">
        <v>10067741.68</v>
      </c>
      <c r="U853" s="20">
        <v>2.305909742052533</v>
      </c>
      <c r="V853" s="20">
        <v>2.1429855335148669</v>
      </c>
      <c r="W853" s="20">
        <v>1.9824975445426314</v>
      </c>
      <c r="X853" s="21">
        <v>13981414.550000001</v>
      </c>
      <c r="Y853" s="22">
        <v>3105653.9600000083</v>
      </c>
      <c r="Z853" s="23">
        <v>0</v>
      </c>
      <c r="AA853" s="23">
        <v>0</v>
      </c>
      <c r="AB853" s="23">
        <v>0</v>
      </c>
      <c r="AC853" s="24" t="s">
        <v>30</v>
      </c>
      <c r="AD853" s="23">
        <v>0</v>
      </c>
      <c r="AE853" s="25">
        <v>6216926.900000006</v>
      </c>
      <c r="AF853" s="26">
        <v>10518878.16</v>
      </c>
      <c r="AG853" s="27">
        <v>451136.47999999992</v>
      </c>
    </row>
    <row r="854" spans="1:33" hidden="1">
      <c r="A854" s="10">
        <v>852</v>
      </c>
      <c r="B854" s="10">
        <v>12</v>
      </c>
      <c r="C854" s="11" t="s">
        <v>2015</v>
      </c>
      <c r="D854" s="12" t="s">
        <v>2038</v>
      </c>
      <c r="E854" s="11" t="s">
        <v>2039</v>
      </c>
      <c r="F854" s="11" t="s">
        <v>33</v>
      </c>
      <c r="G854" s="10" t="s">
        <v>173</v>
      </c>
      <c r="H854" s="13" t="s">
        <v>54</v>
      </c>
      <c r="I854" s="14">
        <v>0.89</v>
      </c>
      <c r="J854" s="14">
        <v>0.84</v>
      </c>
      <c r="K854" s="14">
        <v>0.68</v>
      </c>
      <c r="L854" s="15">
        <v>-5989849.2999999998</v>
      </c>
      <c r="M854" s="16">
        <v>-14771159.27</v>
      </c>
      <c r="N854" s="10">
        <v>3</v>
      </c>
      <c r="O854" s="10">
        <v>2</v>
      </c>
      <c r="P854" s="10">
        <v>2</v>
      </c>
      <c r="Q854" s="17" t="s">
        <v>30</v>
      </c>
      <c r="R854" s="10">
        <v>7</v>
      </c>
      <c r="S854" s="18">
        <v>-1363759.99</v>
      </c>
      <c r="T854" s="19">
        <v>-17882328.960000001</v>
      </c>
      <c r="U854" s="20">
        <v>0.93536280114171366</v>
      </c>
      <c r="V854" s="20">
        <v>0.87867984364594687</v>
      </c>
      <c r="W854" s="20">
        <v>0.721567788551992</v>
      </c>
      <c r="X854" s="21">
        <v>-3595484.1200000048</v>
      </c>
      <c r="Y854" s="22">
        <v>-12376794.090000004</v>
      </c>
      <c r="Z854" s="23">
        <v>3</v>
      </c>
      <c r="AA854" s="23">
        <v>2</v>
      </c>
      <c r="AB854" s="23">
        <v>2</v>
      </c>
      <c r="AC854" s="24" t="s">
        <v>30</v>
      </c>
      <c r="AD854" s="23">
        <v>7</v>
      </c>
      <c r="AE854" s="25">
        <v>1030605.1899999976</v>
      </c>
      <c r="AF854" s="26">
        <v>-15487963.780000001</v>
      </c>
      <c r="AG854" s="27">
        <v>2394365.1800000002</v>
      </c>
    </row>
    <row r="855" spans="1:33" hidden="1">
      <c r="A855" s="10">
        <v>853</v>
      </c>
      <c r="B855" s="10">
        <v>12</v>
      </c>
      <c r="C855" s="11" t="s">
        <v>2015</v>
      </c>
      <c r="D855" s="12" t="s">
        <v>2040</v>
      </c>
      <c r="E855" s="11" t="s">
        <v>2041</v>
      </c>
      <c r="F855" s="11" t="s">
        <v>33</v>
      </c>
      <c r="G855" s="10" t="s">
        <v>109</v>
      </c>
      <c r="H855" s="13" t="s">
        <v>42</v>
      </c>
      <c r="I855" s="14">
        <v>4.13</v>
      </c>
      <c r="J855" s="14">
        <v>3.95</v>
      </c>
      <c r="K855" s="14">
        <v>3.57</v>
      </c>
      <c r="L855" s="15">
        <v>34700075.579999998</v>
      </c>
      <c r="M855" s="16">
        <v>9645593.5899999999</v>
      </c>
      <c r="N855" s="10">
        <v>0</v>
      </c>
      <c r="O855" s="10">
        <v>0</v>
      </c>
      <c r="P855" s="10">
        <v>0</v>
      </c>
      <c r="Q855" s="17" t="s">
        <v>30</v>
      </c>
      <c r="R855" s="10">
        <v>0</v>
      </c>
      <c r="S855" s="18">
        <v>12053141.369999999</v>
      </c>
      <c r="T855" s="19">
        <v>28464102.73</v>
      </c>
      <c r="U855" s="20">
        <v>4.1741348489967143</v>
      </c>
      <c r="V855" s="20">
        <v>3.9883673570140825</v>
      </c>
      <c r="W855" s="20">
        <v>3.6112817007148732</v>
      </c>
      <c r="X855" s="21">
        <v>35166932.619999997</v>
      </c>
      <c r="Y855" s="22">
        <v>10112450.629999995</v>
      </c>
      <c r="Z855" s="23">
        <v>0</v>
      </c>
      <c r="AA855" s="23">
        <v>0</v>
      </c>
      <c r="AB855" s="23">
        <v>0</v>
      </c>
      <c r="AC855" s="24" t="s">
        <v>30</v>
      </c>
      <c r="AD855" s="23">
        <v>0</v>
      </c>
      <c r="AE855" s="25">
        <v>12519998.410000011</v>
      </c>
      <c r="AF855" s="26">
        <v>28930959.769999996</v>
      </c>
      <c r="AG855" s="27">
        <v>466857.04</v>
      </c>
    </row>
    <row r="856" spans="1:33" hidden="1">
      <c r="A856" s="10">
        <v>854</v>
      </c>
      <c r="B856" s="10">
        <v>12</v>
      </c>
      <c r="C856" s="11" t="s">
        <v>2042</v>
      </c>
      <c r="D856" s="12" t="s">
        <v>2043</v>
      </c>
      <c r="E856" s="11" t="s">
        <v>2044</v>
      </c>
      <c r="F856" s="11" t="s">
        <v>93</v>
      </c>
      <c r="G856" s="10" t="s">
        <v>2045</v>
      </c>
      <c r="H856" s="13" t="s">
        <v>160</v>
      </c>
      <c r="I856" s="14">
        <v>3.86</v>
      </c>
      <c r="J856" s="14">
        <v>3.65</v>
      </c>
      <c r="K856" s="14">
        <v>2.59</v>
      </c>
      <c r="L856" s="15">
        <v>354484579.47000003</v>
      </c>
      <c r="M856" s="16">
        <v>367640838.66000003</v>
      </c>
      <c r="N856" s="10">
        <v>0</v>
      </c>
      <c r="O856" s="10">
        <v>0</v>
      </c>
      <c r="P856" s="10">
        <v>0</v>
      </c>
      <c r="Q856" s="17" t="s">
        <v>30</v>
      </c>
      <c r="R856" s="10">
        <v>0</v>
      </c>
      <c r="S856" s="18">
        <v>212186149.18000001</v>
      </c>
      <c r="T856" s="19">
        <v>197484733.00999999</v>
      </c>
      <c r="U856" s="20">
        <v>4.0429114085865336</v>
      </c>
      <c r="V856" s="20">
        <v>3.8324530633732516</v>
      </c>
      <c r="W856" s="20">
        <v>2.7761628321555385</v>
      </c>
      <c r="X856" s="21">
        <v>377136104.85000002</v>
      </c>
      <c r="Y856" s="22">
        <v>390292364.03999996</v>
      </c>
      <c r="Z856" s="23">
        <v>0</v>
      </c>
      <c r="AA856" s="23">
        <v>0</v>
      </c>
      <c r="AB856" s="23">
        <v>0</v>
      </c>
      <c r="AC856" s="24" t="s">
        <v>30</v>
      </c>
      <c r="AD856" s="23">
        <v>0</v>
      </c>
      <c r="AE856" s="25">
        <v>234837674.56000018</v>
      </c>
      <c r="AF856" s="26">
        <v>220136258.39000002</v>
      </c>
      <c r="AG856" s="27">
        <v>22651525.379999999</v>
      </c>
    </row>
    <row r="857" spans="1:33" hidden="1">
      <c r="A857" s="10">
        <v>855</v>
      </c>
      <c r="B857" s="10">
        <v>12</v>
      </c>
      <c r="C857" s="11" t="s">
        <v>2042</v>
      </c>
      <c r="D857" s="12" t="s">
        <v>2046</v>
      </c>
      <c r="E857" s="11" t="s">
        <v>2047</v>
      </c>
      <c r="F857" s="11" t="s">
        <v>33</v>
      </c>
      <c r="G857" s="10" t="s">
        <v>41</v>
      </c>
      <c r="H857" s="13" t="s">
        <v>42</v>
      </c>
      <c r="I857" s="14">
        <v>2.29</v>
      </c>
      <c r="J857" s="14">
        <v>2.12</v>
      </c>
      <c r="K857" s="14">
        <v>1.97</v>
      </c>
      <c r="L857" s="15">
        <v>19710026.899999999</v>
      </c>
      <c r="M857" s="16">
        <v>12193232.119999999</v>
      </c>
      <c r="N857" s="10">
        <v>0</v>
      </c>
      <c r="O857" s="10">
        <v>0</v>
      </c>
      <c r="P857" s="10">
        <v>0</v>
      </c>
      <c r="Q857" s="17" t="s">
        <v>30</v>
      </c>
      <c r="R857" s="10">
        <v>0</v>
      </c>
      <c r="S857" s="18">
        <v>14870813.9</v>
      </c>
      <c r="T857" s="19">
        <v>15486453.279999999</v>
      </c>
      <c r="U857" s="20">
        <v>2.3226596087526548</v>
      </c>
      <c r="V857" s="20">
        <v>2.161093082382878</v>
      </c>
      <c r="W857" s="20">
        <v>2.0111095888551973</v>
      </c>
      <c r="X857" s="21">
        <v>20281522.49000001</v>
      </c>
      <c r="Y857" s="22">
        <v>12764727.710000008</v>
      </c>
      <c r="Z857" s="23">
        <v>0</v>
      </c>
      <c r="AA857" s="23">
        <v>0</v>
      </c>
      <c r="AB857" s="23">
        <v>0</v>
      </c>
      <c r="AC857" s="24" t="s">
        <v>30</v>
      </c>
      <c r="AD857" s="23">
        <v>0</v>
      </c>
      <c r="AE857" s="25">
        <v>15442309.489999995</v>
      </c>
      <c r="AF857" s="26">
        <v>16057948.870000001</v>
      </c>
      <c r="AG857" s="27">
        <v>571495.59000000008</v>
      </c>
    </row>
    <row r="858" spans="1:33" hidden="1">
      <c r="A858" s="10">
        <v>856</v>
      </c>
      <c r="B858" s="10">
        <v>12</v>
      </c>
      <c r="C858" s="11" t="s">
        <v>2042</v>
      </c>
      <c r="D858" s="12" t="s">
        <v>2048</v>
      </c>
      <c r="E858" s="11" t="s">
        <v>2049</v>
      </c>
      <c r="F858" s="11" t="s">
        <v>33</v>
      </c>
      <c r="G858" s="10" t="s">
        <v>109</v>
      </c>
      <c r="H858" s="13" t="s">
        <v>50</v>
      </c>
      <c r="I858" s="14">
        <v>1.28</v>
      </c>
      <c r="J858" s="14">
        <v>1.1200000000000001</v>
      </c>
      <c r="K858" s="14">
        <v>0.87</v>
      </c>
      <c r="L858" s="15">
        <v>4528271.32</v>
      </c>
      <c r="M858" s="16">
        <v>11190755.5</v>
      </c>
      <c r="N858" s="10">
        <v>1</v>
      </c>
      <c r="O858" s="10">
        <v>0</v>
      </c>
      <c r="P858" s="10">
        <v>0</v>
      </c>
      <c r="Q858" s="17" t="s">
        <v>30</v>
      </c>
      <c r="R858" s="10">
        <v>1</v>
      </c>
      <c r="S858" s="18">
        <v>13243015.439999999</v>
      </c>
      <c r="T858" s="19">
        <v>-2063822</v>
      </c>
      <c r="U858" s="20">
        <v>1.3480876641615178</v>
      </c>
      <c r="V858" s="20">
        <v>1.1808080910370224</v>
      </c>
      <c r="W858" s="20">
        <v>0.93637040274610417</v>
      </c>
      <c r="X858" s="21">
        <v>5573306.1999999993</v>
      </c>
      <c r="Y858" s="22">
        <v>12235790.379999995</v>
      </c>
      <c r="Z858" s="23">
        <v>1</v>
      </c>
      <c r="AA858" s="23">
        <v>0</v>
      </c>
      <c r="AB858" s="23">
        <v>0</v>
      </c>
      <c r="AC858" s="24" t="s">
        <v>30</v>
      </c>
      <c r="AD858" s="23">
        <v>1</v>
      </c>
      <c r="AE858" s="25">
        <v>14288050.319999993</v>
      </c>
      <c r="AF858" s="26">
        <v>-1018787.120000001</v>
      </c>
      <c r="AG858" s="27">
        <v>1045034.8799999999</v>
      </c>
    </row>
    <row r="859" spans="1:33" hidden="1">
      <c r="A859" s="10">
        <v>857</v>
      </c>
      <c r="B859" s="10">
        <v>12</v>
      </c>
      <c r="C859" s="11" t="s">
        <v>2042</v>
      </c>
      <c r="D859" s="12" t="s">
        <v>2050</v>
      </c>
      <c r="E859" s="11" t="s">
        <v>2051</v>
      </c>
      <c r="F859" s="11" t="s">
        <v>33</v>
      </c>
      <c r="G859" s="10" t="s">
        <v>41</v>
      </c>
      <c r="H859" s="13" t="s">
        <v>79</v>
      </c>
      <c r="I859" s="14">
        <v>2.0099999999999998</v>
      </c>
      <c r="J859" s="14">
        <v>1.88</v>
      </c>
      <c r="K859" s="14">
        <v>1.66</v>
      </c>
      <c r="L859" s="15">
        <v>17393032.420000002</v>
      </c>
      <c r="M859" s="16">
        <v>7230682.0999999996</v>
      </c>
      <c r="N859" s="10">
        <v>0</v>
      </c>
      <c r="O859" s="10">
        <v>0</v>
      </c>
      <c r="P859" s="10">
        <v>0</v>
      </c>
      <c r="Q859" s="17" t="s">
        <v>30</v>
      </c>
      <c r="R859" s="10">
        <v>0</v>
      </c>
      <c r="S859" s="18">
        <v>9526421.5399999991</v>
      </c>
      <c r="T859" s="19">
        <v>11579013.970000001</v>
      </c>
      <c r="U859" s="20">
        <v>2.0518268656716452</v>
      </c>
      <c r="V859" s="20">
        <v>1.9175285607989376</v>
      </c>
      <c r="W859" s="20">
        <v>1.6979561178983746</v>
      </c>
      <c r="X859" s="21">
        <v>18063504.280000001</v>
      </c>
      <c r="Y859" s="22">
        <v>7901153.9599999934</v>
      </c>
      <c r="Z859" s="23">
        <v>0</v>
      </c>
      <c r="AA859" s="23">
        <v>0</v>
      </c>
      <c r="AB859" s="23">
        <v>0</v>
      </c>
      <c r="AC859" s="24" t="s">
        <v>30</v>
      </c>
      <c r="AD859" s="23">
        <v>0</v>
      </c>
      <c r="AE859" s="25">
        <v>10196893.400000006</v>
      </c>
      <c r="AF859" s="26">
        <v>12249485.829999998</v>
      </c>
      <c r="AG859" s="27">
        <v>670471.8600000001</v>
      </c>
    </row>
    <row r="860" spans="1:33" hidden="1">
      <c r="A860" s="10">
        <v>858</v>
      </c>
      <c r="B860" s="10">
        <v>12</v>
      </c>
      <c r="C860" s="11" t="s">
        <v>2042</v>
      </c>
      <c r="D860" s="12" t="s">
        <v>2052</v>
      </c>
      <c r="E860" s="11" t="s">
        <v>2053</v>
      </c>
      <c r="F860" s="11" t="s">
        <v>33</v>
      </c>
      <c r="G860" s="10" t="s">
        <v>350</v>
      </c>
      <c r="H860" s="13" t="s">
        <v>54</v>
      </c>
      <c r="I860" s="14">
        <v>1.21</v>
      </c>
      <c r="J860" s="14">
        <v>1.05</v>
      </c>
      <c r="K860" s="14">
        <v>0.67</v>
      </c>
      <c r="L860" s="15">
        <v>8462772.8900000006</v>
      </c>
      <c r="M860" s="16">
        <v>9236328.6899999995</v>
      </c>
      <c r="N860" s="10">
        <v>2</v>
      </c>
      <c r="O860" s="10">
        <v>0</v>
      </c>
      <c r="P860" s="10">
        <v>0</v>
      </c>
      <c r="Q860" s="17" t="s">
        <v>30</v>
      </c>
      <c r="R860" s="10">
        <v>2</v>
      </c>
      <c r="S860" s="18">
        <v>10242292.630000001</v>
      </c>
      <c r="T860" s="19">
        <v>-12252088.140000001</v>
      </c>
      <c r="U860" s="20">
        <v>1.2751384416830585</v>
      </c>
      <c r="V860" s="20">
        <v>1.1135424075137181</v>
      </c>
      <c r="W860" s="20">
        <v>0.72651665440597346</v>
      </c>
      <c r="X860" s="21">
        <v>10900375.460000001</v>
      </c>
      <c r="Y860" s="22">
        <v>11673931.25999999</v>
      </c>
      <c r="Z860" s="23">
        <v>2</v>
      </c>
      <c r="AA860" s="23">
        <v>0</v>
      </c>
      <c r="AB860" s="23">
        <v>0</v>
      </c>
      <c r="AC860" s="24" t="s">
        <v>30</v>
      </c>
      <c r="AD860" s="23">
        <v>2</v>
      </c>
      <c r="AE860" s="25">
        <v>12679895.199999988</v>
      </c>
      <c r="AF860" s="26">
        <v>-9814485.5700000003</v>
      </c>
      <c r="AG860" s="27">
        <v>2437602.5699999994</v>
      </c>
    </row>
    <row r="861" spans="1:33" hidden="1">
      <c r="A861" s="10">
        <v>859</v>
      </c>
      <c r="B861" s="10">
        <v>12</v>
      </c>
      <c r="C861" s="11" t="s">
        <v>2042</v>
      </c>
      <c r="D861" s="12" t="s">
        <v>2054</v>
      </c>
      <c r="E861" s="11" t="s">
        <v>2055</v>
      </c>
      <c r="F861" s="11" t="s">
        <v>33</v>
      </c>
      <c r="G861" s="10" t="s">
        <v>41</v>
      </c>
      <c r="H861" s="13" t="s">
        <v>50</v>
      </c>
      <c r="I861" s="14">
        <v>1.1499999999999999</v>
      </c>
      <c r="J861" s="14">
        <v>0.96</v>
      </c>
      <c r="K861" s="14">
        <v>0.73</v>
      </c>
      <c r="L861" s="15">
        <v>2641443.2599999998</v>
      </c>
      <c r="M861" s="16">
        <v>-5141482.78</v>
      </c>
      <c r="N861" s="10">
        <v>3</v>
      </c>
      <c r="O861" s="10">
        <v>1</v>
      </c>
      <c r="P861" s="10">
        <v>0</v>
      </c>
      <c r="Q861" s="17">
        <v>6.1</v>
      </c>
      <c r="R861" s="10">
        <v>4</v>
      </c>
      <c r="S861" s="18">
        <v>-1236332.5900000001</v>
      </c>
      <c r="T861" s="19">
        <v>-4457263.5199999996</v>
      </c>
      <c r="U861" s="20">
        <v>1.2015166594594489</v>
      </c>
      <c r="V861" s="20">
        <v>1.0046565935083032</v>
      </c>
      <c r="W861" s="20">
        <v>0.77629173799791251</v>
      </c>
      <c r="X861" s="21">
        <v>3456370.8200000003</v>
      </c>
      <c r="Y861" s="22">
        <v>-4326555.2199999988</v>
      </c>
      <c r="Z861" s="23">
        <v>2</v>
      </c>
      <c r="AA861" s="23">
        <v>1</v>
      </c>
      <c r="AB861" s="23">
        <v>0</v>
      </c>
      <c r="AC861" s="24">
        <v>9.5</v>
      </c>
      <c r="AD861" s="23">
        <v>3</v>
      </c>
      <c r="AE861" s="25">
        <v>-421405.03000000119</v>
      </c>
      <c r="AF861" s="26">
        <v>-3642335.959999999</v>
      </c>
      <c r="AG861" s="27">
        <v>814927.56</v>
      </c>
    </row>
    <row r="862" spans="1:33" hidden="1">
      <c r="A862" s="10">
        <v>860</v>
      </c>
      <c r="B862" s="10">
        <v>12</v>
      </c>
      <c r="C862" s="11" t="s">
        <v>2042</v>
      </c>
      <c r="D862" s="12" t="s">
        <v>2056</v>
      </c>
      <c r="E862" s="11" t="s">
        <v>2057</v>
      </c>
      <c r="F862" s="11" t="s">
        <v>33</v>
      </c>
      <c r="G862" s="10" t="s">
        <v>41</v>
      </c>
      <c r="H862" s="13" t="s">
        <v>42</v>
      </c>
      <c r="I862" s="14">
        <v>2.72</v>
      </c>
      <c r="J862" s="14">
        <v>2.5</v>
      </c>
      <c r="K862" s="14">
        <v>2.2599999999999998</v>
      </c>
      <c r="L862" s="15">
        <v>11196707.41</v>
      </c>
      <c r="M862" s="16">
        <v>505110.85</v>
      </c>
      <c r="N862" s="10">
        <v>0</v>
      </c>
      <c r="O862" s="10">
        <v>0</v>
      </c>
      <c r="P862" s="10">
        <v>0</v>
      </c>
      <c r="Q862" s="17" t="s">
        <v>30</v>
      </c>
      <c r="R862" s="10">
        <v>0</v>
      </c>
      <c r="S862" s="18">
        <v>862612.95</v>
      </c>
      <c r="T862" s="19">
        <v>8186706.2400000002</v>
      </c>
      <c r="U862" s="20">
        <v>2.8045038756578924</v>
      </c>
      <c r="V862" s="20">
        <v>2.5897718170227231</v>
      </c>
      <c r="W862" s="20">
        <v>2.3422816802646804</v>
      </c>
      <c r="X862" s="21">
        <v>11750969.190000001</v>
      </c>
      <c r="Y862" s="22">
        <v>1059372.6299999952</v>
      </c>
      <c r="Z862" s="23">
        <v>0</v>
      </c>
      <c r="AA862" s="23">
        <v>0</v>
      </c>
      <c r="AB862" s="23">
        <v>0</v>
      </c>
      <c r="AC862" s="24" t="s">
        <v>30</v>
      </c>
      <c r="AD862" s="23">
        <v>0</v>
      </c>
      <c r="AE862" s="25">
        <v>1416874.7299999893</v>
      </c>
      <c r="AF862" s="26">
        <v>8740968.0199999996</v>
      </c>
      <c r="AG862" s="27">
        <v>554261.78</v>
      </c>
    </row>
    <row r="863" spans="1:33" hidden="1">
      <c r="A863" s="10">
        <v>861</v>
      </c>
      <c r="B863" s="10">
        <v>12</v>
      </c>
      <c r="C863" s="11" t="s">
        <v>2042</v>
      </c>
      <c r="D863" s="12" t="s">
        <v>2058</v>
      </c>
      <c r="E863" s="11" t="s">
        <v>2059</v>
      </c>
      <c r="F863" s="11" t="s">
        <v>33</v>
      </c>
      <c r="G863" s="10" t="s">
        <v>41</v>
      </c>
      <c r="H863" s="13" t="s">
        <v>50</v>
      </c>
      <c r="I863" s="14">
        <v>1.53</v>
      </c>
      <c r="J863" s="14">
        <v>1.33</v>
      </c>
      <c r="K863" s="14">
        <v>1.24</v>
      </c>
      <c r="L863" s="15">
        <v>7194167.9400000004</v>
      </c>
      <c r="M863" s="16">
        <v>-2198944.92</v>
      </c>
      <c r="N863" s="10">
        <v>0</v>
      </c>
      <c r="O863" s="10">
        <v>1</v>
      </c>
      <c r="P863" s="10">
        <v>0</v>
      </c>
      <c r="Q863" s="17">
        <v>39.200000000000003</v>
      </c>
      <c r="R863" s="10">
        <v>1</v>
      </c>
      <c r="S863" s="18">
        <v>-337619.53</v>
      </c>
      <c r="T863" s="19">
        <v>3318022.94</v>
      </c>
      <c r="U863" s="20">
        <v>1.5785976349871464</v>
      </c>
      <c r="V863" s="20">
        <v>1.3829812019678673</v>
      </c>
      <c r="W863" s="20">
        <v>1.2952097327826182</v>
      </c>
      <c r="X863" s="21">
        <v>7913987.549999997</v>
      </c>
      <c r="Y863" s="22">
        <v>-1479125.3100000024</v>
      </c>
      <c r="Z863" s="23">
        <v>0</v>
      </c>
      <c r="AA863" s="23">
        <v>1</v>
      </c>
      <c r="AB863" s="23">
        <v>0</v>
      </c>
      <c r="AC863" s="24">
        <v>64.2</v>
      </c>
      <c r="AD863" s="23">
        <v>1</v>
      </c>
      <c r="AE863" s="25">
        <v>382200.07999999821</v>
      </c>
      <c r="AF863" s="26">
        <v>4037842.549999997</v>
      </c>
      <c r="AG863" s="27">
        <v>719819.60999999987</v>
      </c>
    </row>
    <row r="864" spans="1:33" hidden="1">
      <c r="A864" s="10">
        <v>862</v>
      </c>
      <c r="B864" s="10">
        <v>12</v>
      </c>
      <c r="C864" s="11" t="s">
        <v>2042</v>
      </c>
      <c r="D864" s="12" t="s">
        <v>2060</v>
      </c>
      <c r="E864" s="11" t="s">
        <v>2061</v>
      </c>
      <c r="F864" s="11" t="s">
        <v>33</v>
      </c>
      <c r="G864" s="10" t="s">
        <v>289</v>
      </c>
      <c r="H864" s="13" t="s">
        <v>42</v>
      </c>
      <c r="I864" s="14">
        <v>2.11</v>
      </c>
      <c r="J864" s="14">
        <v>1.83</v>
      </c>
      <c r="K864" s="14">
        <v>1.54</v>
      </c>
      <c r="L864" s="15">
        <v>8626399.2400000002</v>
      </c>
      <c r="M864" s="16">
        <v>855894.63</v>
      </c>
      <c r="N864" s="10">
        <v>0</v>
      </c>
      <c r="O864" s="10">
        <v>0</v>
      </c>
      <c r="P864" s="10">
        <v>0</v>
      </c>
      <c r="Q864" s="17" t="s">
        <v>30</v>
      </c>
      <c r="R864" s="10">
        <v>0</v>
      </c>
      <c r="S864" s="18">
        <v>2564238.69</v>
      </c>
      <c r="T864" s="19">
        <v>4218941.4000000004</v>
      </c>
      <c r="U864" s="20">
        <v>2.179388051464485</v>
      </c>
      <c r="V864" s="20">
        <v>1.8919844385098845</v>
      </c>
      <c r="W864" s="20">
        <v>1.6061023160287522</v>
      </c>
      <c r="X864" s="21">
        <v>9143535.3899999987</v>
      </c>
      <c r="Y864" s="22">
        <v>1373030.7800000161</v>
      </c>
      <c r="Z864" s="23">
        <v>0</v>
      </c>
      <c r="AA864" s="23">
        <v>0</v>
      </c>
      <c r="AB864" s="23">
        <v>0</v>
      </c>
      <c r="AC864" s="24" t="s">
        <v>30</v>
      </c>
      <c r="AD864" s="23">
        <v>0</v>
      </c>
      <c r="AE864" s="25">
        <v>3081374.8400000036</v>
      </c>
      <c r="AF864" s="26">
        <v>4736077.5500000007</v>
      </c>
      <c r="AG864" s="27">
        <v>517136.15000000008</v>
      </c>
    </row>
    <row r="865" spans="1:33" hidden="1">
      <c r="A865" s="10">
        <v>863</v>
      </c>
      <c r="B865" s="10">
        <v>12</v>
      </c>
      <c r="C865" s="11" t="s">
        <v>2042</v>
      </c>
      <c r="D865" s="12" t="s">
        <v>2062</v>
      </c>
      <c r="E865" s="11" t="s">
        <v>2063</v>
      </c>
      <c r="F865" s="11" t="s">
        <v>33</v>
      </c>
      <c r="G865" s="10" t="s">
        <v>41</v>
      </c>
      <c r="H865" s="13" t="s">
        <v>42</v>
      </c>
      <c r="I865" s="14">
        <v>1.68</v>
      </c>
      <c r="J865" s="14">
        <v>1.45</v>
      </c>
      <c r="K865" s="14">
        <v>1.21</v>
      </c>
      <c r="L865" s="15">
        <v>6616055.2999999998</v>
      </c>
      <c r="M865" s="16">
        <v>4589017.0999999996</v>
      </c>
      <c r="N865" s="10">
        <v>0</v>
      </c>
      <c r="O865" s="10">
        <v>0</v>
      </c>
      <c r="P865" s="10">
        <v>0</v>
      </c>
      <c r="Q865" s="17" t="s">
        <v>30</v>
      </c>
      <c r="R865" s="10">
        <v>0</v>
      </c>
      <c r="S865" s="18">
        <v>6687361.7699999996</v>
      </c>
      <c r="T865" s="19">
        <v>2240970.04</v>
      </c>
      <c r="U865" s="20">
        <v>1.7488075183941347</v>
      </c>
      <c r="V865" s="20">
        <v>1.5176410413621302</v>
      </c>
      <c r="W865" s="20">
        <v>1.2839883169474196</v>
      </c>
      <c r="X865" s="21">
        <v>7315248.0199999977</v>
      </c>
      <c r="Y865" s="22">
        <v>5288209.8199999928</v>
      </c>
      <c r="Z865" s="23">
        <v>0</v>
      </c>
      <c r="AA865" s="23">
        <v>0</v>
      </c>
      <c r="AB865" s="23">
        <v>0</v>
      </c>
      <c r="AC865" s="24" t="s">
        <v>30</v>
      </c>
      <c r="AD865" s="23">
        <v>0</v>
      </c>
      <c r="AE865" s="25">
        <v>7386554.4899999946</v>
      </c>
      <c r="AF865" s="26">
        <v>2940162.76</v>
      </c>
      <c r="AG865" s="27">
        <v>699192.72000000009</v>
      </c>
    </row>
    <row r="866" spans="1:33" hidden="1">
      <c r="A866" s="10">
        <v>864</v>
      </c>
      <c r="B866" s="10">
        <v>12</v>
      </c>
      <c r="C866" s="11" t="s">
        <v>2042</v>
      </c>
      <c r="D866" s="12" t="s">
        <v>2064</v>
      </c>
      <c r="E866" s="11" t="s">
        <v>2065</v>
      </c>
      <c r="F866" s="11" t="s">
        <v>33</v>
      </c>
      <c r="G866" s="10" t="s">
        <v>41</v>
      </c>
      <c r="H866" s="13" t="s">
        <v>451</v>
      </c>
      <c r="I866" s="14">
        <v>1.61</v>
      </c>
      <c r="J866" s="14">
        <v>1.45</v>
      </c>
      <c r="K866" s="14">
        <v>1.26</v>
      </c>
      <c r="L866" s="15">
        <v>7588601.5899999999</v>
      </c>
      <c r="M866" s="16">
        <v>-2996225.08</v>
      </c>
      <c r="N866" s="10">
        <v>0</v>
      </c>
      <c r="O866" s="10">
        <v>1</v>
      </c>
      <c r="P866" s="10">
        <v>0</v>
      </c>
      <c r="Q866" s="17">
        <v>30.3</v>
      </c>
      <c r="R866" s="10">
        <v>1</v>
      </c>
      <c r="S866" s="18">
        <v>2640864.12</v>
      </c>
      <c r="T866" s="19">
        <v>3064498.11</v>
      </c>
      <c r="U866" s="20">
        <v>1.6490065351477694</v>
      </c>
      <c r="V866" s="20">
        <v>1.4922595531468204</v>
      </c>
      <c r="W866" s="20">
        <v>1.2993174321001923</v>
      </c>
      <c r="X866" s="21">
        <v>8087070.1900000013</v>
      </c>
      <c r="Y866" s="22">
        <v>-2497756.4800000042</v>
      </c>
      <c r="Z866" s="23">
        <v>0</v>
      </c>
      <c r="AA866" s="23">
        <v>1</v>
      </c>
      <c r="AB866" s="23">
        <v>0</v>
      </c>
      <c r="AC866" s="24">
        <v>38.799999999999997</v>
      </c>
      <c r="AD866" s="23">
        <v>1</v>
      </c>
      <c r="AE866" s="25">
        <v>3139332.7199999988</v>
      </c>
      <c r="AF866" s="26">
        <v>3562966.709999999</v>
      </c>
      <c r="AG866" s="27">
        <v>498468.60000000003</v>
      </c>
    </row>
    <row r="867" spans="1:33" hidden="1">
      <c r="A867" s="10">
        <v>865</v>
      </c>
      <c r="B867" s="10">
        <v>12</v>
      </c>
      <c r="C867" s="11" t="s">
        <v>2066</v>
      </c>
      <c r="D867" s="12" t="s">
        <v>2067</v>
      </c>
      <c r="E867" s="11" t="s">
        <v>2068</v>
      </c>
      <c r="F867" s="11" t="s">
        <v>27</v>
      </c>
      <c r="G867" s="10" t="s">
        <v>2069</v>
      </c>
      <c r="H867" s="13" t="s">
        <v>90</v>
      </c>
      <c r="I867" s="14">
        <v>3.05</v>
      </c>
      <c r="J867" s="14">
        <v>2.9</v>
      </c>
      <c r="K867" s="14">
        <v>2.27</v>
      </c>
      <c r="L867" s="15">
        <v>603394769.76999998</v>
      </c>
      <c r="M867" s="16">
        <v>172965865.68000001</v>
      </c>
      <c r="N867" s="10">
        <v>0</v>
      </c>
      <c r="O867" s="10">
        <v>0</v>
      </c>
      <c r="P867" s="10">
        <v>0</v>
      </c>
      <c r="Q867" s="17" t="s">
        <v>30</v>
      </c>
      <c r="R867" s="10">
        <v>0</v>
      </c>
      <c r="S867" s="18">
        <v>236972666.31</v>
      </c>
      <c r="T867" s="19">
        <v>521559527.63999999</v>
      </c>
      <c r="U867" s="20">
        <v>3.1314040529342133</v>
      </c>
      <c r="V867" s="20">
        <v>2.9800834327934989</v>
      </c>
      <c r="W867" s="20">
        <v>2.350028008658259</v>
      </c>
      <c r="X867" s="21">
        <v>627784419.1400001</v>
      </c>
      <c r="Y867" s="22">
        <v>197355515.04999971</v>
      </c>
      <c r="Z867" s="23">
        <v>0</v>
      </c>
      <c r="AA867" s="23">
        <v>0</v>
      </c>
      <c r="AB867" s="23">
        <v>0</v>
      </c>
      <c r="AC867" s="24" t="s">
        <v>30</v>
      </c>
      <c r="AD867" s="23">
        <v>0</v>
      </c>
      <c r="AE867" s="25">
        <v>261362315.67999983</v>
      </c>
      <c r="AF867" s="26">
        <v>545949177.00999999</v>
      </c>
      <c r="AG867" s="27">
        <v>24389649.370000001</v>
      </c>
    </row>
    <row r="868" spans="1:33" hidden="1">
      <c r="A868" s="10">
        <v>866</v>
      </c>
      <c r="B868" s="10">
        <v>12</v>
      </c>
      <c r="C868" s="11" t="s">
        <v>2066</v>
      </c>
      <c r="D868" s="12" t="s">
        <v>2070</v>
      </c>
      <c r="E868" s="11" t="s">
        <v>2071</v>
      </c>
      <c r="F868" s="11" t="s">
        <v>93</v>
      </c>
      <c r="G868" s="10" t="s">
        <v>2072</v>
      </c>
      <c r="H868" s="13" t="s">
        <v>598</v>
      </c>
      <c r="I868" s="14">
        <v>1.23</v>
      </c>
      <c r="J868" s="14">
        <v>1.1299999999999999</v>
      </c>
      <c r="K868" s="14">
        <v>0.9</v>
      </c>
      <c r="L868" s="15">
        <v>13673213.48</v>
      </c>
      <c r="M868" s="16">
        <v>21159697.710000001</v>
      </c>
      <c r="N868" s="10">
        <v>1</v>
      </c>
      <c r="O868" s="10">
        <v>0</v>
      </c>
      <c r="P868" s="10">
        <v>0</v>
      </c>
      <c r="Q868" s="17" t="s">
        <v>30</v>
      </c>
      <c r="R868" s="10">
        <v>1</v>
      </c>
      <c r="S868" s="18">
        <v>13423379.84</v>
      </c>
      <c r="T868" s="19">
        <v>-6078061.4299999997</v>
      </c>
      <c r="U868" s="20">
        <v>1.2962417348946467</v>
      </c>
      <c r="V868" s="20">
        <v>1.195171205367775</v>
      </c>
      <c r="W868" s="20">
        <v>0.96637186897626892</v>
      </c>
      <c r="X868" s="21">
        <v>17737728.070000008</v>
      </c>
      <c r="Y868" s="22">
        <v>25224212.300000012</v>
      </c>
      <c r="Z868" s="23">
        <v>1</v>
      </c>
      <c r="AA868" s="23">
        <v>0</v>
      </c>
      <c r="AB868" s="23">
        <v>0</v>
      </c>
      <c r="AC868" s="24" t="s">
        <v>30</v>
      </c>
      <c r="AD868" s="23">
        <v>1</v>
      </c>
      <c r="AE868" s="25">
        <v>17487894.429999948</v>
      </c>
      <c r="AF868" s="26">
        <v>-2013546.8400000036</v>
      </c>
      <c r="AG868" s="27">
        <v>4064514.59</v>
      </c>
    </row>
    <row r="869" spans="1:33" hidden="1">
      <c r="A869" s="10">
        <v>867</v>
      </c>
      <c r="B869" s="10">
        <v>12</v>
      </c>
      <c r="C869" s="11" t="s">
        <v>2066</v>
      </c>
      <c r="D869" s="12" t="s">
        <v>2073</v>
      </c>
      <c r="E869" s="11" t="s">
        <v>2074</v>
      </c>
      <c r="F869" s="11" t="s">
        <v>33</v>
      </c>
      <c r="G869" s="10" t="s">
        <v>49</v>
      </c>
      <c r="H869" s="13" t="s">
        <v>50</v>
      </c>
      <c r="I869" s="14">
        <v>1.47</v>
      </c>
      <c r="J869" s="14">
        <v>1.36</v>
      </c>
      <c r="K869" s="14">
        <v>1.22</v>
      </c>
      <c r="L869" s="15">
        <v>13936648.32</v>
      </c>
      <c r="M869" s="16">
        <v>-4991924.82</v>
      </c>
      <c r="N869" s="10">
        <v>1</v>
      </c>
      <c r="O869" s="10">
        <v>1</v>
      </c>
      <c r="P869" s="10">
        <v>0</v>
      </c>
      <c r="Q869" s="17">
        <v>33.5</v>
      </c>
      <c r="R869" s="10">
        <v>2</v>
      </c>
      <c r="S869" s="18">
        <v>1386901.88</v>
      </c>
      <c r="T869" s="19">
        <v>6500170.0800000001</v>
      </c>
      <c r="U869" s="20">
        <v>1.5171237987679682</v>
      </c>
      <c r="V869" s="20">
        <v>1.4117396096232144</v>
      </c>
      <c r="W869" s="20">
        <v>1.2677599489009812</v>
      </c>
      <c r="X869" s="21">
        <v>15411192.359999999</v>
      </c>
      <c r="Y869" s="22">
        <v>-3517380.780000031</v>
      </c>
      <c r="Z869" s="23">
        <v>0</v>
      </c>
      <c r="AA869" s="23">
        <v>1</v>
      </c>
      <c r="AB869" s="23">
        <v>0</v>
      </c>
      <c r="AC869" s="24">
        <v>52.5</v>
      </c>
      <c r="AD869" s="23">
        <v>1</v>
      </c>
      <c r="AE869" s="25">
        <v>2861445.9199999869</v>
      </c>
      <c r="AF869" s="26">
        <v>7974714.1199999973</v>
      </c>
      <c r="AG869" s="27">
        <v>1474544.04</v>
      </c>
    </row>
    <row r="870" spans="1:33" hidden="1">
      <c r="A870" s="10">
        <v>868</v>
      </c>
      <c r="B870" s="10">
        <v>12</v>
      </c>
      <c r="C870" s="11" t="s">
        <v>2066</v>
      </c>
      <c r="D870" s="12" t="s">
        <v>2075</v>
      </c>
      <c r="E870" s="11" t="s">
        <v>2076</v>
      </c>
      <c r="F870" s="11" t="s">
        <v>33</v>
      </c>
      <c r="G870" s="10" t="s">
        <v>150</v>
      </c>
      <c r="H870" s="13" t="s">
        <v>42</v>
      </c>
      <c r="I870" s="14">
        <v>2.4700000000000002</v>
      </c>
      <c r="J870" s="14">
        <v>2.2200000000000002</v>
      </c>
      <c r="K870" s="14">
        <v>1.69</v>
      </c>
      <c r="L870" s="15">
        <v>13635269.42</v>
      </c>
      <c r="M870" s="16">
        <v>3202160.91</v>
      </c>
      <c r="N870" s="10">
        <v>0</v>
      </c>
      <c r="O870" s="10">
        <v>0</v>
      </c>
      <c r="P870" s="10">
        <v>0</v>
      </c>
      <c r="Q870" s="17" t="s">
        <v>30</v>
      </c>
      <c r="R870" s="10">
        <v>0</v>
      </c>
      <c r="S870" s="18">
        <v>7278661.4199999999</v>
      </c>
      <c r="T870" s="19">
        <v>5563285.7400000002</v>
      </c>
      <c r="U870" s="20">
        <v>2.5381186907480804</v>
      </c>
      <c r="V870" s="20">
        <v>2.2845167076249178</v>
      </c>
      <c r="W870" s="20">
        <v>1.7541119009205293</v>
      </c>
      <c r="X870" s="21">
        <v>14259768.979999999</v>
      </c>
      <c r="Y870" s="22">
        <v>3826660.4699999988</v>
      </c>
      <c r="Z870" s="23">
        <v>0</v>
      </c>
      <c r="AA870" s="23">
        <v>0</v>
      </c>
      <c r="AB870" s="23">
        <v>0</v>
      </c>
      <c r="AC870" s="24" t="s">
        <v>30</v>
      </c>
      <c r="AD870" s="23">
        <v>0</v>
      </c>
      <c r="AE870" s="25">
        <v>7903160.9800000042</v>
      </c>
      <c r="AF870" s="26">
        <v>6187785.3000000007</v>
      </c>
      <c r="AG870" s="27">
        <v>624499.55999999982</v>
      </c>
    </row>
    <row r="871" spans="1:33" hidden="1">
      <c r="A871" s="10">
        <v>869</v>
      </c>
      <c r="B871" s="10">
        <v>12</v>
      </c>
      <c r="C871" s="11" t="s">
        <v>2066</v>
      </c>
      <c r="D871" s="12" t="s">
        <v>2077</v>
      </c>
      <c r="E871" s="11" t="s">
        <v>2078</v>
      </c>
      <c r="F871" s="11" t="s">
        <v>33</v>
      </c>
      <c r="G871" s="10" t="s">
        <v>101</v>
      </c>
      <c r="H871" s="13" t="s">
        <v>35</v>
      </c>
      <c r="I871" s="14">
        <v>2.98</v>
      </c>
      <c r="J871" s="14">
        <v>2.74</v>
      </c>
      <c r="K871" s="14">
        <v>2.42</v>
      </c>
      <c r="L871" s="15">
        <v>43826496.590000004</v>
      </c>
      <c r="M871" s="16">
        <v>78160.570000000007</v>
      </c>
      <c r="N871" s="10">
        <v>0</v>
      </c>
      <c r="O871" s="10">
        <v>0</v>
      </c>
      <c r="P871" s="10">
        <v>0</v>
      </c>
      <c r="Q871" s="17" t="s">
        <v>30</v>
      </c>
      <c r="R871" s="10">
        <v>0</v>
      </c>
      <c r="S871" s="18">
        <v>7847132.1900000004</v>
      </c>
      <c r="T871" s="19">
        <v>31213220.039999999</v>
      </c>
      <c r="U871" s="20">
        <v>3.1129273908905382</v>
      </c>
      <c r="V871" s="20">
        <v>2.867344182600764</v>
      </c>
      <c r="W871" s="20">
        <v>2.5474333928307908</v>
      </c>
      <c r="X871" s="21">
        <v>46664770.469999999</v>
      </c>
      <c r="Y871" s="22">
        <v>2916434.4500000179</v>
      </c>
      <c r="Z871" s="23">
        <v>0</v>
      </c>
      <c r="AA871" s="23">
        <v>0</v>
      </c>
      <c r="AB871" s="23">
        <v>0</v>
      </c>
      <c r="AC871" s="24" t="s">
        <v>30</v>
      </c>
      <c r="AD871" s="23">
        <v>0</v>
      </c>
      <c r="AE871" s="25">
        <v>10685406.069999993</v>
      </c>
      <c r="AF871" s="26">
        <v>34051493.920000002</v>
      </c>
      <c r="AG871" s="27">
        <v>2838273.88</v>
      </c>
    </row>
    <row r="872" spans="1:33" hidden="1">
      <c r="A872" s="10">
        <v>870</v>
      </c>
      <c r="B872" s="10">
        <v>12</v>
      </c>
      <c r="C872" s="11" t="s">
        <v>2066</v>
      </c>
      <c r="D872" s="12" t="s">
        <v>2079</v>
      </c>
      <c r="E872" s="11" t="s">
        <v>2080</v>
      </c>
      <c r="F872" s="11" t="s">
        <v>33</v>
      </c>
      <c r="G872" s="10" t="s">
        <v>61</v>
      </c>
      <c r="H872" s="13" t="s">
        <v>35</v>
      </c>
      <c r="I872" s="14">
        <v>1.39</v>
      </c>
      <c r="J872" s="14">
        <v>1.2</v>
      </c>
      <c r="K872" s="14">
        <v>1.03</v>
      </c>
      <c r="L872" s="15">
        <v>12555828.640000001</v>
      </c>
      <c r="M872" s="16">
        <v>12832860.93</v>
      </c>
      <c r="N872" s="10">
        <v>1</v>
      </c>
      <c r="O872" s="10">
        <v>0</v>
      </c>
      <c r="P872" s="10">
        <v>0</v>
      </c>
      <c r="Q872" s="17" t="s">
        <v>30</v>
      </c>
      <c r="R872" s="10">
        <v>1</v>
      </c>
      <c r="S872" s="18">
        <v>30085241.109999999</v>
      </c>
      <c r="T872" s="19">
        <v>525963.67000000004</v>
      </c>
      <c r="U872" s="20">
        <v>1.4531980849761346</v>
      </c>
      <c r="V872" s="20">
        <v>1.2636586441113282</v>
      </c>
      <c r="W872" s="20">
        <v>1.0929782442466416</v>
      </c>
      <c r="X872" s="21">
        <v>14534282.350000001</v>
      </c>
      <c r="Y872" s="22">
        <v>14811314.640000015</v>
      </c>
      <c r="Z872" s="23">
        <v>1</v>
      </c>
      <c r="AA872" s="23">
        <v>0</v>
      </c>
      <c r="AB872" s="23">
        <v>0</v>
      </c>
      <c r="AC872" s="24" t="s">
        <v>30</v>
      </c>
      <c r="AD872" s="23">
        <v>1</v>
      </c>
      <c r="AE872" s="25">
        <v>32063694.820000023</v>
      </c>
      <c r="AF872" s="26">
        <v>2504417.3799999952</v>
      </c>
      <c r="AG872" s="27">
        <v>1978453.7100000004</v>
      </c>
    </row>
    <row r="873" spans="1:33" hidden="1">
      <c r="A873" s="10">
        <v>871</v>
      </c>
      <c r="B873" s="10">
        <v>12</v>
      </c>
      <c r="C873" s="11" t="s">
        <v>2066</v>
      </c>
      <c r="D873" s="12" t="s">
        <v>2081</v>
      </c>
      <c r="E873" s="11" t="s">
        <v>2082</v>
      </c>
      <c r="F873" s="11" t="s">
        <v>33</v>
      </c>
      <c r="G873" s="10" t="s">
        <v>1770</v>
      </c>
      <c r="H873" s="13" t="s">
        <v>42</v>
      </c>
      <c r="I873" s="14">
        <v>1.24</v>
      </c>
      <c r="J873" s="14">
        <v>1.08</v>
      </c>
      <c r="K873" s="14">
        <v>0.98</v>
      </c>
      <c r="L873" s="15">
        <v>2635156.1</v>
      </c>
      <c r="M873" s="16">
        <v>-6183881.21</v>
      </c>
      <c r="N873" s="10">
        <v>1</v>
      </c>
      <c r="O873" s="10">
        <v>1</v>
      </c>
      <c r="P873" s="10">
        <v>1</v>
      </c>
      <c r="Q873" s="17">
        <v>5.0999999999999996</v>
      </c>
      <c r="R873" s="10">
        <v>3</v>
      </c>
      <c r="S873" s="18">
        <v>-1866237.11</v>
      </c>
      <c r="T873" s="19">
        <v>-377969.52</v>
      </c>
      <c r="U873" s="20">
        <v>1.303857883614109</v>
      </c>
      <c r="V873" s="20">
        <v>1.1426294889177837</v>
      </c>
      <c r="W873" s="20">
        <v>1.0365640024936704</v>
      </c>
      <c r="X873" s="21">
        <v>3287265.7300000004</v>
      </c>
      <c r="Y873" s="22">
        <v>-5531771.5799999982</v>
      </c>
      <c r="Z873" s="23">
        <v>1</v>
      </c>
      <c r="AA873" s="23">
        <v>1</v>
      </c>
      <c r="AB873" s="23">
        <v>0</v>
      </c>
      <c r="AC873" s="24">
        <v>7.1</v>
      </c>
      <c r="AD873" s="23">
        <v>2</v>
      </c>
      <c r="AE873" s="25">
        <v>-1214127.4800000042</v>
      </c>
      <c r="AF873" s="26">
        <v>274140.11000000127</v>
      </c>
      <c r="AG873" s="27">
        <v>652109.63000000012</v>
      </c>
    </row>
    <row r="874" spans="1:33" hidden="1">
      <c r="A874" s="10">
        <v>872</v>
      </c>
      <c r="B874" s="10">
        <v>12</v>
      </c>
      <c r="C874" s="11" t="s">
        <v>2066</v>
      </c>
      <c r="D874" s="12" t="s">
        <v>2083</v>
      </c>
      <c r="E874" s="11" t="s">
        <v>2084</v>
      </c>
      <c r="F874" s="11" t="s">
        <v>33</v>
      </c>
      <c r="G874" s="10" t="s">
        <v>41</v>
      </c>
      <c r="H874" s="13" t="s">
        <v>42</v>
      </c>
      <c r="I874" s="14">
        <v>4.5999999999999996</v>
      </c>
      <c r="J874" s="14">
        <v>4.32</v>
      </c>
      <c r="K874" s="14">
        <v>4.05</v>
      </c>
      <c r="L874" s="15">
        <v>28951364.379999999</v>
      </c>
      <c r="M874" s="16">
        <v>-8608752.4900000002</v>
      </c>
      <c r="N874" s="10">
        <v>0</v>
      </c>
      <c r="O874" s="10">
        <v>1</v>
      </c>
      <c r="P874" s="10">
        <v>0</v>
      </c>
      <c r="Q874" s="17">
        <v>40.299999999999997</v>
      </c>
      <c r="R874" s="10">
        <v>1</v>
      </c>
      <c r="S874" s="18">
        <v>-2577303.21</v>
      </c>
      <c r="T874" s="19">
        <v>24529294.739999998</v>
      </c>
      <c r="U874" s="20">
        <v>4.7189158875889667</v>
      </c>
      <c r="V874" s="20">
        <v>4.4383413066260191</v>
      </c>
      <c r="W874" s="20">
        <v>4.1688974459675219</v>
      </c>
      <c r="X874" s="21">
        <v>29899552.080000006</v>
      </c>
      <c r="Y874" s="22">
        <v>-7660564.7899999917</v>
      </c>
      <c r="Z874" s="23">
        <v>0</v>
      </c>
      <c r="AA874" s="23">
        <v>1</v>
      </c>
      <c r="AB874" s="23">
        <v>0</v>
      </c>
      <c r="AC874" s="24">
        <v>46.8</v>
      </c>
      <c r="AD874" s="23">
        <v>1</v>
      </c>
      <c r="AE874" s="25">
        <v>-1629115.5099999905</v>
      </c>
      <c r="AF874" s="26">
        <v>25477482.440000001</v>
      </c>
      <c r="AG874" s="27">
        <v>948187.69999999984</v>
      </c>
    </row>
    <row r="875" spans="1:33" hidden="1">
      <c r="A875" s="10">
        <v>873</v>
      </c>
      <c r="B875" s="10">
        <v>12</v>
      </c>
      <c r="C875" s="11" t="s">
        <v>2085</v>
      </c>
      <c r="D875" s="12" t="s">
        <v>2086</v>
      </c>
      <c r="E875" s="11" t="s">
        <v>2087</v>
      </c>
      <c r="F875" s="11" t="s">
        <v>27</v>
      </c>
      <c r="G875" s="10" t="s">
        <v>2088</v>
      </c>
      <c r="H875" s="13" t="s">
        <v>90</v>
      </c>
      <c r="I875" s="14">
        <v>1.57</v>
      </c>
      <c r="J875" s="14">
        <v>1.42</v>
      </c>
      <c r="K875" s="14">
        <v>0.94</v>
      </c>
      <c r="L875" s="15">
        <v>323427298.97000003</v>
      </c>
      <c r="M875" s="16">
        <v>49897404.270000003</v>
      </c>
      <c r="N875" s="10">
        <v>0</v>
      </c>
      <c r="O875" s="10">
        <v>0</v>
      </c>
      <c r="P875" s="10">
        <v>0</v>
      </c>
      <c r="Q875" s="17" t="s">
        <v>30</v>
      </c>
      <c r="R875" s="10">
        <v>0</v>
      </c>
      <c r="S875" s="18">
        <v>113836563.22</v>
      </c>
      <c r="T875" s="19">
        <v>-33019118.66</v>
      </c>
      <c r="U875" s="20">
        <v>1.6370593357404515</v>
      </c>
      <c r="V875" s="20">
        <v>1.4850120702082408</v>
      </c>
      <c r="W875" s="20">
        <v>1.0113564839859315</v>
      </c>
      <c r="X875" s="21">
        <v>362915210.6099999</v>
      </c>
      <c r="Y875" s="22">
        <v>89385315.909999847</v>
      </c>
      <c r="Z875" s="23">
        <v>0</v>
      </c>
      <c r="AA875" s="23">
        <v>0</v>
      </c>
      <c r="AB875" s="23">
        <v>0</v>
      </c>
      <c r="AC875" s="24" t="s">
        <v>30</v>
      </c>
      <c r="AD875" s="23">
        <v>0</v>
      </c>
      <c r="AE875" s="25">
        <v>153324474.86000013</v>
      </c>
      <c r="AF875" s="26">
        <v>6468792.9800000191</v>
      </c>
      <c r="AG875" s="27">
        <v>39487911.640000008</v>
      </c>
    </row>
    <row r="876" spans="1:33" hidden="1">
      <c r="A876" s="10">
        <v>874</v>
      </c>
      <c r="B876" s="10">
        <v>12</v>
      </c>
      <c r="C876" s="11" t="s">
        <v>2085</v>
      </c>
      <c r="D876" s="12" t="s">
        <v>2089</v>
      </c>
      <c r="E876" s="11" t="s">
        <v>2090</v>
      </c>
      <c r="F876" s="11" t="s">
        <v>93</v>
      </c>
      <c r="G876" s="10" t="s">
        <v>2091</v>
      </c>
      <c r="H876" s="13" t="s">
        <v>160</v>
      </c>
      <c r="I876" s="14">
        <v>1.0900000000000001</v>
      </c>
      <c r="J876" s="14">
        <v>1.01</v>
      </c>
      <c r="K876" s="14">
        <v>0.82</v>
      </c>
      <c r="L876" s="15">
        <v>54032187.25</v>
      </c>
      <c r="M876" s="16">
        <v>30164376.48</v>
      </c>
      <c r="N876" s="10">
        <v>1</v>
      </c>
      <c r="O876" s="10">
        <v>0</v>
      </c>
      <c r="P876" s="10">
        <v>0</v>
      </c>
      <c r="Q876" s="17" t="s">
        <v>30</v>
      </c>
      <c r="R876" s="10">
        <v>1</v>
      </c>
      <c r="S876" s="18">
        <v>93592365.549999997</v>
      </c>
      <c r="T876" s="19">
        <v>-104903939.31</v>
      </c>
      <c r="U876" s="20">
        <v>1.1322570013402333</v>
      </c>
      <c r="V876" s="20">
        <v>1.0503316898045629</v>
      </c>
      <c r="W876" s="20">
        <v>0.85570454746557489</v>
      </c>
      <c r="X876" s="21">
        <v>75990563.340000033</v>
      </c>
      <c r="Y876" s="22">
        <v>52122752.569999933</v>
      </c>
      <c r="Z876" s="23">
        <v>1</v>
      </c>
      <c r="AA876" s="23">
        <v>0</v>
      </c>
      <c r="AB876" s="23">
        <v>0</v>
      </c>
      <c r="AC876" s="24" t="s">
        <v>30</v>
      </c>
      <c r="AD876" s="23">
        <v>1</v>
      </c>
      <c r="AE876" s="25">
        <v>115550741.63999987</v>
      </c>
      <c r="AF876" s="26">
        <v>-82945563.220000029</v>
      </c>
      <c r="AG876" s="27">
        <v>21958376.089999996</v>
      </c>
    </row>
    <row r="877" spans="1:33" hidden="1">
      <c r="A877" s="10">
        <v>875</v>
      </c>
      <c r="B877" s="10">
        <v>12</v>
      </c>
      <c r="C877" s="11" t="s">
        <v>2085</v>
      </c>
      <c r="D877" s="12" t="s">
        <v>2092</v>
      </c>
      <c r="E877" s="11" t="s">
        <v>2093</v>
      </c>
      <c r="F877" s="11" t="s">
        <v>33</v>
      </c>
      <c r="G877" s="10" t="s">
        <v>41</v>
      </c>
      <c r="H877" s="13" t="s">
        <v>50</v>
      </c>
      <c r="I877" s="14">
        <v>1</v>
      </c>
      <c r="J877" s="14">
        <v>0.89</v>
      </c>
      <c r="K877" s="14">
        <v>0.71</v>
      </c>
      <c r="L877" s="15">
        <v>96426.61</v>
      </c>
      <c r="M877" s="16">
        <v>-231798.05</v>
      </c>
      <c r="N877" s="10">
        <v>3</v>
      </c>
      <c r="O877" s="10">
        <v>1</v>
      </c>
      <c r="P877" s="10">
        <v>1</v>
      </c>
      <c r="Q877" s="17">
        <v>4.9000000000000004</v>
      </c>
      <c r="R877" s="10">
        <v>5</v>
      </c>
      <c r="S877" s="18">
        <v>7031328.6799999997</v>
      </c>
      <c r="T877" s="19">
        <v>-6821331.7000000002</v>
      </c>
      <c r="U877" s="20">
        <v>1.0372193303348038</v>
      </c>
      <c r="V877" s="20">
        <v>0.9269332913059869</v>
      </c>
      <c r="W877" s="20">
        <v>0.74789159464901145</v>
      </c>
      <c r="X877" s="21">
        <v>889905.46000000462</v>
      </c>
      <c r="Y877" s="22">
        <v>561680.79999999702</v>
      </c>
      <c r="Z877" s="23">
        <v>3</v>
      </c>
      <c r="AA877" s="23">
        <v>0</v>
      </c>
      <c r="AB877" s="23">
        <v>0</v>
      </c>
      <c r="AC877" s="24" t="s">
        <v>30</v>
      </c>
      <c r="AD877" s="23">
        <v>3</v>
      </c>
      <c r="AE877" s="25">
        <v>7824807.5300000012</v>
      </c>
      <c r="AF877" s="26">
        <v>-6027852.8499999978</v>
      </c>
      <c r="AG877" s="27">
        <v>793478.85000000009</v>
      </c>
    </row>
    <row r="878" spans="1:33" hidden="1">
      <c r="A878" s="10">
        <v>876</v>
      </c>
      <c r="B878" s="10">
        <v>12</v>
      </c>
      <c r="C878" s="11" t="s">
        <v>2085</v>
      </c>
      <c r="D878" s="12" t="s">
        <v>2094</v>
      </c>
      <c r="E878" s="11" t="s">
        <v>2095</v>
      </c>
      <c r="F878" s="11" t="s">
        <v>33</v>
      </c>
      <c r="G878" s="10" t="s">
        <v>78</v>
      </c>
      <c r="H878" s="13" t="s">
        <v>58</v>
      </c>
      <c r="I878" s="14">
        <v>1.61</v>
      </c>
      <c r="J878" s="14">
        <v>1.51</v>
      </c>
      <c r="K878" s="14">
        <v>1.34</v>
      </c>
      <c r="L878" s="15">
        <v>22354991.52</v>
      </c>
      <c r="M878" s="16">
        <v>-12401585.869999999</v>
      </c>
      <c r="N878" s="10">
        <v>0</v>
      </c>
      <c r="O878" s="10">
        <v>1</v>
      </c>
      <c r="P878" s="10">
        <v>0</v>
      </c>
      <c r="Q878" s="17">
        <v>21.6</v>
      </c>
      <c r="R878" s="10">
        <v>1</v>
      </c>
      <c r="S878" s="18">
        <v>-9752928.8499999996</v>
      </c>
      <c r="T878" s="19">
        <v>12434609.16</v>
      </c>
      <c r="U878" s="20">
        <v>1.649474647718616</v>
      </c>
      <c r="V878" s="20">
        <v>1.5531726261125793</v>
      </c>
      <c r="W878" s="20">
        <v>1.3806819930861325</v>
      </c>
      <c r="X878" s="21">
        <v>23970286.119999997</v>
      </c>
      <c r="Y878" s="22">
        <v>-10786291.270000011</v>
      </c>
      <c r="Z878" s="23">
        <v>0</v>
      </c>
      <c r="AA878" s="23">
        <v>1</v>
      </c>
      <c r="AB878" s="23">
        <v>0</v>
      </c>
      <c r="AC878" s="24">
        <v>26.6</v>
      </c>
      <c r="AD878" s="23">
        <v>1</v>
      </c>
      <c r="AE878" s="25">
        <v>-8137634.2500000298</v>
      </c>
      <c r="AF878" s="26">
        <v>14049903.759999998</v>
      </c>
      <c r="AG878" s="27">
        <v>1615294.6000000003</v>
      </c>
    </row>
    <row r="879" spans="1:33" hidden="1">
      <c r="A879" s="10">
        <v>877</v>
      </c>
      <c r="B879" s="10">
        <v>12</v>
      </c>
      <c r="C879" s="11" t="s">
        <v>2085</v>
      </c>
      <c r="D879" s="12" t="s">
        <v>2096</v>
      </c>
      <c r="E879" s="11" t="s">
        <v>2097</v>
      </c>
      <c r="F879" s="11" t="s">
        <v>33</v>
      </c>
      <c r="G879" s="10" t="s">
        <v>2098</v>
      </c>
      <c r="H879" s="13" t="s">
        <v>46</v>
      </c>
      <c r="I879" s="14">
        <v>1.58</v>
      </c>
      <c r="J879" s="14">
        <v>1.42</v>
      </c>
      <c r="K879" s="14">
        <v>1.02</v>
      </c>
      <c r="L879" s="15">
        <v>27764990.379999999</v>
      </c>
      <c r="M879" s="16">
        <v>-4205163.29</v>
      </c>
      <c r="N879" s="10">
        <v>0</v>
      </c>
      <c r="O879" s="10">
        <v>1</v>
      </c>
      <c r="P879" s="10">
        <v>0</v>
      </c>
      <c r="Q879" s="17">
        <v>79.2</v>
      </c>
      <c r="R879" s="10">
        <v>1</v>
      </c>
      <c r="S879" s="18">
        <v>21689790.25</v>
      </c>
      <c r="T879" s="19">
        <v>1023102.41</v>
      </c>
      <c r="U879" s="20">
        <v>1.6646843937776239</v>
      </c>
      <c r="V879" s="20">
        <v>1.5055349596894947</v>
      </c>
      <c r="W879" s="20">
        <v>1.1032306428553251</v>
      </c>
      <c r="X879" s="21">
        <v>31658735.140000008</v>
      </c>
      <c r="Y879" s="22">
        <v>-311418.52999997139</v>
      </c>
      <c r="Z879" s="23">
        <v>0</v>
      </c>
      <c r="AA879" s="23">
        <v>1</v>
      </c>
      <c r="AB879" s="23">
        <v>0</v>
      </c>
      <c r="AC879" s="24">
        <v>1219.9000000000001</v>
      </c>
      <c r="AD879" s="23">
        <v>1</v>
      </c>
      <c r="AE879" s="25">
        <v>25583535.00999999</v>
      </c>
      <c r="AF879" s="26">
        <v>4916847.1699999943</v>
      </c>
      <c r="AG879" s="27">
        <v>3893744.76</v>
      </c>
    </row>
    <row r="880" spans="1:33" hidden="1">
      <c r="A880" s="10">
        <v>878</v>
      </c>
      <c r="B880" s="10">
        <v>12</v>
      </c>
      <c r="C880" s="11" t="s">
        <v>2085</v>
      </c>
      <c r="D880" s="12" t="s">
        <v>2099</v>
      </c>
      <c r="E880" s="11" t="s">
        <v>2100</v>
      </c>
      <c r="F880" s="11" t="s">
        <v>33</v>
      </c>
      <c r="G880" s="10" t="s">
        <v>49</v>
      </c>
      <c r="H880" s="13" t="s">
        <v>58</v>
      </c>
      <c r="I880" s="14">
        <v>1.41</v>
      </c>
      <c r="J880" s="14">
        <v>1.1599999999999999</v>
      </c>
      <c r="K880" s="14">
        <v>0.8</v>
      </c>
      <c r="L880" s="15">
        <v>6381346.5300000003</v>
      </c>
      <c r="M880" s="16">
        <v>-625651.04</v>
      </c>
      <c r="N880" s="10">
        <v>1</v>
      </c>
      <c r="O880" s="10">
        <v>1</v>
      </c>
      <c r="P880" s="10">
        <v>0</v>
      </c>
      <c r="Q880" s="17">
        <v>122.3</v>
      </c>
      <c r="R880" s="10">
        <v>2</v>
      </c>
      <c r="S880" s="18">
        <v>6626356.1799999997</v>
      </c>
      <c r="T880" s="19">
        <v>-3162093.86</v>
      </c>
      <c r="U880" s="20">
        <v>1.4916229017305132</v>
      </c>
      <c r="V880" s="20">
        <v>1.2417181464037059</v>
      </c>
      <c r="W880" s="20">
        <v>0.88487067357074967</v>
      </c>
      <c r="X880" s="21">
        <v>7732602.6000000015</v>
      </c>
      <c r="Y880" s="22">
        <v>725605.03000000119</v>
      </c>
      <c r="Z880" s="23">
        <v>1</v>
      </c>
      <c r="AA880" s="23">
        <v>0</v>
      </c>
      <c r="AB880" s="23">
        <v>0</v>
      </c>
      <c r="AC880" s="24" t="s">
        <v>30</v>
      </c>
      <c r="AD880" s="23">
        <v>1</v>
      </c>
      <c r="AE880" s="25">
        <v>7977612.2499999702</v>
      </c>
      <c r="AF880" s="26">
        <v>-1810837.790000001</v>
      </c>
      <c r="AG880" s="27">
        <v>1351256.0699999998</v>
      </c>
    </row>
    <row r="881" spans="1:33" hidden="1">
      <c r="A881" s="10">
        <v>879</v>
      </c>
      <c r="B881" s="10">
        <v>12</v>
      </c>
      <c r="C881" s="11" t="s">
        <v>2085</v>
      </c>
      <c r="D881" s="12" t="s">
        <v>2101</v>
      </c>
      <c r="E881" s="11" t="s">
        <v>2102</v>
      </c>
      <c r="F881" s="11" t="s">
        <v>33</v>
      </c>
      <c r="G881" s="10" t="s">
        <v>126</v>
      </c>
      <c r="H881" s="13" t="s">
        <v>58</v>
      </c>
      <c r="I881" s="14">
        <v>0.84</v>
      </c>
      <c r="J881" s="14">
        <v>0.68</v>
      </c>
      <c r="K881" s="14">
        <v>0.56999999999999995</v>
      </c>
      <c r="L881" s="15">
        <v>-3035504.93</v>
      </c>
      <c r="M881" s="16">
        <v>107285.18</v>
      </c>
      <c r="N881" s="10">
        <v>3</v>
      </c>
      <c r="O881" s="10">
        <v>1</v>
      </c>
      <c r="P881" s="10">
        <v>2</v>
      </c>
      <c r="Q881" s="17">
        <v>339.5</v>
      </c>
      <c r="R881" s="10">
        <v>6</v>
      </c>
      <c r="S881" s="18">
        <v>6898763.2199999997</v>
      </c>
      <c r="T881" s="19">
        <v>-8456788.0700000003</v>
      </c>
      <c r="U881" s="20">
        <v>0.91383203415742975</v>
      </c>
      <c r="V881" s="20">
        <v>0.74694638267613889</v>
      </c>
      <c r="W881" s="20">
        <v>0.6355997463115961</v>
      </c>
      <c r="X881" s="21">
        <v>-1678960.2100000009</v>
      </c>
      <c r="Y881" s="22">
        <v>1463829.900000006</v>
      </c>
      <c r="Z881" s="23">
        <v>3</v>
      </c>
      <c r="AA881" s="23">
        <v>1</v>
      </c>
      <c r="AB881" s="23">
        <v>2</v>
      </c>
      <c r="AC881" s="24">
        <v>13.7</v>
      </c>
      <c r="AD881" s="23">
        <v>6</v>
      </c>
      <c r="AE881" s="25">
        <v>8255307.9399999976</v>
      </c>
      <c r="AF881" s="26">
        <v>-7100243.3500000015</v>
      </c>
      <c r="AG881" s="27">
        <v>1356544.72</v>
      </c>
    </row>
    <row r="882" spans="1:33" hidden="1">
      <c r="A882" s="10">
        <v>880</v>
      </c>
      <c r="B882" s="10">
        <v>12</v>
      </c>
      <c r="C882" s="11" t="s">
        <v>2085</v>
      </c>
      <c r="D882" s="12" t="s">
        <v>2103</v>
      </c>
      <c r="E882" s="11" t="s">
        <v>2104</v>
      </c>
      <c r="F882" s="11" t="s">
        <v>33</v>
      </c>
      <c r="G882" s="10" t="s">
        <v>49</v>
      </c>
      <c r="H882" s="13" t="s">
        <v>79</v>
      </c>
      <c r="I882" s="14">
        <v>2.3199999999999998</v>
      </c>
      <c r="J882" s="14">
        <v>2.06</v>
      </c>
      <c r="K882" s="14">
        <v>1.56</v>
      </c>
      <c r="L882" s="15">
        <v>19699126.91</v>
      </c>
      <c r="M882" s="16">
        <v>11911786.109999999</v>
      </c>
      <c r="N882" s="10">
        <v>0</v>
      </c>
      <c r="O882" s="10">
        <v>0</v>
      </c>
      <c r="P882" s="10">
        <v>0</v>
      </c>
      <c r="Q882" s="17" t="s">
        <v>30</v>
      </c>
      <c r="R882" s="10">
        <v>0</v>
      </c>
      <c r="S882" s="18">
        <v>16183865.83</v>
      </c>
      <c r="T882" s="19">
        <v>8335330.7699999996</v>
      </c>
      <c r="U882" s="20">
        <v>2.3912776828012734</v>
      </c>
      <c r="V882" s="20">
        <v>2.1257384562916655</v>
      </c>
      <c r="W882" s="20">
        <v>1.6292002489013018</v>
      </c>
      <c r="X882" s="21">
        <v>20727011.250000007</v>
      </c>
      <c r="Y882" s="22">
        <v>12939670.449999988</v>
      </c>
      <c r="Z882" s="23">
        <v>0</v>
      </c>
      <c r="AA882" s="23">
        <v>0</v>
      </c>
      <c r="AB882" s="23">
        <v>0</v>
      </c>
      <c r="AC882" s="24" t="s">
        <v>30</v>
      </c>
      <c r="AD882" s="23">
        <v>0</v>
      </c>
      <c r="AE882" s="25">
        <v>17211750.170000017</v>
      </c>
      <c r="AF882" s="26">
        <v>9363215.1099999994</v>
      </c>
      <c r="AG882" s="27">
        <v>1027884.34</v>
      </c>
    </row>
    <row r="883" spans="1:33" hidden="1">
      <c r="A883" s="10">
        <v>881</v>
      </c>
      <c r="B883" s="10">
        <v>12</v>
      </c>
      <c r="C883" s="11" t="s">
        <v>2085</v>
      </c>
      <c r="D883" s="12" t="s">
        <v>2105</v>
      </c>
      <c r="E883" s="11" t="s">
        <v>2106</v>
      </c>
      <c r="F883" s="11" t="s">
        <v>33</v>
      </c>
      <c r="G883" s="10" t="s">
        <v>150</v>
      </c>
      <c r="H883" s="13" t="s">
        <v>42</v>
      </c>
      <c r="I883" s="14">
        <v>2.0499999999999998</v>
      </c>
      <c r="J883" s="14">
        <v>1.98</v>
      </c>
      <c r="K883" s="14">
        <v>1.72</v>
      </c>
      <c r="L883" s="15">
        <v>6667487.9299999997</v>
      </c>
      <c r="M883" s="16">
        <v>1766508.04</v>
      </c>
      <c r="N883" s="10">
        <v>0</v>
      </c>
      <c r="O883" s="10">
        <v>0</v>
      </c>
      <c r="P883" s="10">
        <v>0</v>
      </c>
      <c r="Q883" s="17" t="s">
        <v>30</v>
      </c>
      <c r="R883" s="10">
        <v>0</v>
      </c>
      <c r="S883" s="18">
        <v>3506695.37</v>
      </c>
      <c r="T883" s="19">
        <v>4452607.24</v>
      </c>
      <c r="U883" s="20">
        <v>2.0906974012814614</v>
      </c>
      <c r="V883" s="20">
        <v>2.0159099697818683</v>
      </c>
      <c r="W883" s="20">
        <v>1.7572529266486381</v>
      </c>
      <c r="X883" s="21">
        <v>6927591.0700000003</v>
      </c>
      <c r="Y883" s="22">
        <v>2026611.1799999997</v>
      </c>
      <c r="Z883" s="23">
        <v>0</v>
      </c>
      <c r="AA883" s="23">
        <v>0</v>
      </c>
      <c r="AB883" s="23">
        <v>0</v>
      </c>
      <c r="AC883" s="24" t="s">
        <v>30</v>
      </c>
      <c r="AD883" s="23">
        <v>0</v>
      </c>
      <c r="AE883" s="25">
        <v>3766798.5099999979</v>
      </c>
      <c r="AF883" s="26">
        <v>4712710.3800000008</v>
      </c>
      <c r="AG883" s="27">
        <v>260103.14</v>
      </c>
    </row>
    <row r="884" spans="1:33" hidden="1">
      <c r="A884" s="10">
        <v>882</v>
      </c>
      <c r="B884" s="10">
        <v>12</v>
      </c>
      <c r="C884" s="11" t="s">
        <v>2085</v>
      </c>
      <c r="D884" s="12" t="s">
        <v>2107</v>
      </c>
      <c r="E884" s="11" t="s">
        <v>2108</v>
      </c>
      <c r="F884" s="11" t="s">
        <v>33</v>
      </c>
      <c r="G884" s="10" t="s">
        <v>142</v>
      </c>
      <c r="H884" s="13" t="s">
        <v>50</v>
      </c>
      <c r="I884" s="14">
        <v>0.97</v>
      </c>
      <c r="J884" s="14">
        <v>0.9</v>
      </c>
      <c r="K884" s="14">
        <v>0.73</v>
      </c>
      <c r="L884" s="15">
        <v>-1424115.49</v>
      </c>
      <c r="M884" s="16">
        <v>4745365.66</v>
      </c>
      <c r="N884" s="10">
        <v>3</v>
      </c>
      <c r="O884" s="10">
        <v>1</v>
      </c>
      <c r="P884" s="10">
        <v>1</v>
      </c>
      <c r="Q884" s="17">
        <v>3.6</v>
      </c>
      <c r="R884" s="10">
        <v>5</v>
      </c>
      <c r="S884" s="18">
        <v>10760181.75</v>
      </c>
      <c r="T884" s="19">
        <v>-13259687.49</v>
      </c>
      <c r="U884" s="20">
        <v>0.99779393043666853</v>
      </c>
      <c r="V884" s="20">
        <v>0.93014934146370842</v>
      </c>
      <c r="W884" s="20">
        <v>0.76038126082800728</v>
      </c>
      <c r="X884" s="21">
        <v>-110494.64999999851</v>
      </c>
      <c r="Y884" s="22">
        <v>6058986.5</v>
      </c>
      <c r="Z884" s="23">
        <v>3</v>
      </c>
      <c r="AA884" s="23">
        <v>1</v>
      </c>
      <c r="AB884" s="23">
        <v>0</v>
      </c>
      <c r="AC884" s="24">
        <v>0.2</v>
      </c>
      <c r="AD884" s="23">
        <v>4</v>
      </c>
      <c r="AE884" s="25">
        <v>12073802.590000004</v>
      </c>
      <c r="AF884" s="26">
        <v>-11946066.649999999</v>
      </c>
      <c r="AG884" s="27">
        <v>1313620.8400000001</v>
      </c>
    </row>
    <row r="885" spans="1:33" hidden="1">
      <c r="A885" s="10">
        <v>883</v>
      </c>
      <c r="B885" s="10">
        <v>12</v>
      </c>
      <c r="C885" s="11" t="s">
        <v>2085</v>
      </c>
      <c r="D885" s="12" t="s">
        <v>2109</v>
      </c>
      <c r="E885" s="11" t="s">
        <v>2110</v>
      </c>
      <c r="F885" s="11" t="s">
        <v>33</v>
      </c>
      <c r="G885" s="10" t="s">
        <v>41</v>
      </c>
      <c r="H885" s="13" t="s">
        <v>50</v>
      </c>
      <c r="I885" s="14">
        <v>1.95</v>
      </c>
      <c r="J885" s="14">
        <v>1.83</v>
      </c>
      <c r="K885" s="14">
        <v>1.59</v>
      </c>
      <c r="L885" s="15">
        <v>28616464.289999999</v>
      </c>
      <c r="M885" s="16">
        <v>-7457461.3499999996</v>
      </c>
      <c r="N885" s="10">
        <v>0</v>
      </c>
      <c r="O885" s="10">
        <v>1</v>
      </c>
      <c r="P885" s="10">
        <v>0</v>
      </c>
      <c r="Q885" s="17">
        <v>46</v>
      </c>
      <c r="R885" s="10">
        <v>1</v>
      </c>
      <c r="S885" s="18">
        <v>3783578.99</v>
      </c>
      <c r="T885" s="19">
        <v>17320063.300000001</v>
      </c>
      <c r="U885" s="20">
        <v>1.985028058023405</v>
      </c>
      <c r="V885" s="20">
        <v>1.8652924842372012</v>
      </c>
      <c r="W885" s="20">
        <v>1.6199186035618591</v>
      </c>
      <c r="X885" s="21">
        <v>29598641.359999999</v>
      </c>
      <c r="Y885" s="22">
        <v>-6475284.280000031</v>
      </c>
      <c r="Z885" s="23">
        <v>0</v>
      </c>
      <c r="AA885" s="23">
        <v>1</v>
      </c>
      <c r="AB885" s="23">
        <v>0</v>
      </c>
      <c r="AC885" s="24">
        <v>54.8</v>
      </c>
      <c r="AD885" s="23">
        <v>1</v>
      </c>
      <c r="AE885" s="25">
        <v>4765756.0599999726</v>
      </c>
      <c r="AF885" s="26">
        <v>18302240.370000005</v>
      </c>
      <c r="AG885" s="27">
        <v>982177.07</v>
      </c>
    </row>
    <row r="886" spans="1:33" hidden="1">
      <c r="A886" s="10">
        <v>884</v>
      </c>
      <c r="B886" s="10">
        <v>12</v>
      </c>
      <c r="C886" s="11" t="s">
        <v>2085</v>
      </c>
      <c r="D886" s="12" t="s">
        <v>2111</v>
      </c>
      <c r="E886" s="11" t="s">
        <v>2112</v>
      </c>
      <c r="F886" s="11" t="s">
        <v>33</v>
      </c>
      <c r="G886" s="10" t="s">
        <v>1219</v>
      </c>
      <c r="H886" s="13" t="s">
        <v>42</v>
      </c>
      <c r="I886" s="14">
        <v>1.35</v>
      </c>
      <c r="J886" s="14">
        <v>1.29</v>
      </c>
      <c r="K886" s="14">
        <v>1.0900000000000001</v>
      </c>
      <c r="L886" s="15">
        <v>8094609.04</v>
      </c>
      <c r="M886" s="16">
        <v>11328675.619999999</v>
      </c>
      <c r="N886" s="10">
        <v>1</v>
      </c>
      <c r="O886" s="10">
        <v>0</v>
      </c>
      <c r="P886" s="10">
        <v>0</v>
      </c>
      <c r="Q886" s="17" t="s">
        <v>30</v>
      </c>
      <c r="R886" s="10">
        <v>1</v>
      </c>
      <c r="S886" s="18">
        <v>12645306.6</v>
      </c>
      <c r="T886" s="19">
        <v>2257647.29</v>
      </c>
      <c r="U886" s="20">
        <v>1.3844239440319133</v>
      </c>
      <c r="V886" s="20">
        <v>1.3181830650856654</v>
      </c>
      <c r="W886" s="20">
        <v>1.1206671895474409</v>
      </c>
      <c r="X886" s="21">
        <v>8830072.3900000043</v>
      </c>
      <c r="Y886" s="22">
        <v>12064138.969999999</v>
      </c>
      <c r="Z886" s="23">
        <v>1</v>
      </c>
      <c r="AA886" s="23">
        <v>0</v>
      </c>
      <c r="AB886" s="23">
        <v>0</v>
      </c>
      <c r="AC886" s="24" t="s">
        <v>30</v>
      </c>
      <c r="AD886" s="23">
        <v>1</v>
      </c>
      <c r="AE886" s="25">
        <v>13380769.949999988</v>
      </c>
      <c r="AF886" s="26">
        <v>2993110.6400000043</v>
      </c>
      <c r="AG886" s="27">
        <v>735463.35000000009</v>
      </c>
    </row>
    <row r="887" spans="1:33" hidden="1">
      <c r="A887" s="10">
        <v>885</v>
      </c>
      <c r="B887" s="10">
        <v>12</v>
      </c>
      <c r="C887" s="11" t="s">
        <v>2085</v>
      </c>
      <c r="D887" s="12" t="s">
        <v>2113</v>
      </c>
      <c r="E887" s="11" t="s">
        <v>2114</v>
      </c>
      <c r="F887" s="11" t="s">
        <v>33</v>
      </c>
      <c r="G887" s="10" t="s">
        <v>41</v>
      </c>
      <c r="H887" s="13" t="s">
        <v>42</v>
      </c>
      <c r="I887" s="14">
        <v>1.21</v>
      </c>
      <c r="J887" s="14">
        <v>1.1399999999999999</v>
      </c>
      <c r="K887" s="14">
        <v>0.94</v>
      </c>
      <c r="L887" s="15">
        <v>3347320.19</v>
      </c>
      <c r="M887" s="16">
        <v>3776868.81</v>
      </c>
      <c r="N887" s="10">
        <v>1</v>
      </c>
      <c r="O887" s="10">
        <v>0</v>
      </c>
      <c r="P887" s="10">
        <v>0</v>
      </c>
      <c r="Q887" s="17" t="s">
        <v>30</v>
      </c>
      <c r="R887" s="10">
        <v>1</v>
      </c>
      <c r="S887" s="18">
        <v>5043071.04</v>
      </c>
      <c r="T887" s="19">
        <v>-1022559.65</v>
      </c>
      <c r="U887" s="20">
        <v>1.2341707814106195</v>
      </c>
      <c r="V887" s="20">
        <v>1.1649452323333334</v>
      </c>
      <c r="W887" s="20">
        <v>0.96640134033700031</v>
      </c>
      <c r="X887" s="21">
        <v>3821564.4500000011</v>
      </c>
      <c r="Y887" s="22">
        <v>4251113.0700000077</v>
      </c>
      <c r="Z887" s="23">
        <v>1</v>
      </c>
      <c r="AA887" s="23">
        <v>0</v>
      </c>
      <c r="AB887" s="23">
        <v>0</v>
      </c>
      <c r="AC887" s="24" t="s">
        <v>30</v>
      </c>
      <c r="AD887" s="23">
        <v>1</v>
      </c>
      <c r="AE887" s="25">
        <v>5517315.3000000119</v>
      </c>
      <c r="AF887" s="26">
        <v>-548315.3900000006</v>
      </c>
      <c r="AG887" s="27">
        <v>474244.26000000007</v>
      </c>
    </row>
    <row r="888" spans="1:33" hidden="1">
      <c r="A888" s="10">
        <v>886</v>
      </c>
      <c r="B888" s="10">
        <v>12</v>
      </c>
      <c r="C888" s="11" t="s">
        <v>2085</v>
      </c>
      <c r="D888" s="12" t="s">
        <v>2115</v>
      </c>
      <c r="E888" s="11" t="s">
        <v>2116</v>
      </c>
      <c r="F888" s="11" t="s">
        <v>33</v>
      </c>
      <c r="G888" s="10" t="s">
        <v>41</v>
      </c>
      <c r="H888" s="13" t="s">
        <v>50</v>
      </c>
      <c r="I888" s="14">
        <v>1.1399999999999999</v>
      </c>
      <c r="J888" s="14">
        <v>1.08</v>
      </c>
      <c r="K888" s="14">
        <v>1.01</v>
      </c>
      <c r="L888" s="15">
        <v>3483831.9</v>
      </c>
      <c r="M888" s="16">
        <v>3154953.27</v>
      </c>
      <c r="N888" s="10">
        <v>1</v>
      </c>
      <c r="O888" s="10">
        <v>0</v>
      </c>
      <c r="P888" s="10">
        <v>0</v>
      </c>
      <c r="Q888" s="17" t="s">
        <v>30</v>
      </c>
      <c r="R888" s="10">
        <v>1</v>
      </c>
      <c r="S888" s="18">
        <v>7255359.7800000003</v>
      </c>
      <c r="T888" s="19">
        <v>36295.69</v>
      </c>
      <c r="U888" s="20">
        <v>1.167744822229966</v>
      </c>
      <c r="V888" s="20">
        <v>1.1075077828716913</v>
      </c>
      <c r="W888" s="20">
        <v>1.0314614386973557</v>
      </c>
      <c r="X888" s="21">
        <v>4074861.120000001</v>
      </c>
      <c r="Y888" s="22">
        <v>3745982.4899999946</v>
      </c>
      <c r="Z888" s="23">
        <v>1</v>
      </c>
      <c r="AA888" s="23">
        <v>0</v>
      </c>
      <c r="AB888" s="23">
        <v>0</v>
      </c>
      <c r="AC888" s="24" t="s">
        <v>30</v>
      </c>
      <c r="AD888" s="23">
        <v>1</v>
      </c>
      <c r="AE888" s="25">
        <v>7846389</v>
      </c>
      <c r="AF888" s="26">
        <v>627324.91000000015</v>
      </c>
      <c r="AG888" s="27">
        <v>591029.22</v>
      </c>
    </row>
    <row r="889" spans="1:33" hidden="1">
      <c r="A889" s="10">
        <v>887</v>
      </c>
      <c r="B889" s="10">
        <v>12</v>
      </c>
      <c r="C889" s="11" t="s">
        <v>2085</v>
      </c>
      <c r="D889" s="12" t="s">
        <v>2117</v>
      </c>
      <c r="E889" s="11" t="s">
        <v>2118</v>
      </c>
      <c r="F889" s="11" t="s">
        <v>33</v>
      </c>
      <c r="G889" s="10" t="s">
        <v>676</v>
      </c>
      <c r="H889" s="13" t="s">
        <v>42</v>
      </c>
      <c r="I889" s="14">
        <v>1.41</v>
      </c>
      <c r="J889" s="14">
        <v>1.28</v>
      </c>
      <c r="K889" s="14">
        <v>1.0900000000000001</v>
      </c>
      <c r="L889" s="15">
        <v>4116796.09</v>
      </c>
      <c r="M889" s="16">
        <v>7791336.7599999998</v>
      </c>
      <c r="N889" s="10">
        <v>1</v>
      </c>
      <c r="O889" s="10">
        <v>0</v>
      </c>
      <c r="P889" s="10">
        <v>0</v>
      </c>
      <c r="Q889" s="17" t="s">
        <v>30</v>
      </c>
      <c r="R889" s="10">
        <v>1</v>
      </c>
      <c r="S889" s="18">
        <v>3041456.26</v>
      </c>
      <c r="T889" s="19">
        <v>500707.98</v>
      </c>
      <c r="U889" s="20">
        <v>1.45244423639344</v>
      </c>
      <c r="V889" s="20">
        <v>1.3170812036201736</v>
      </c>
      <c r="W889" s="20">
        <v>1.1252262940256923</v>
      </c>
      <c r="X889" s="21">
        <v>4506824.9499999993</v>
      </c>
      <c r="Y889" s="22">
        <v>8181365.6199999899</v>
      </c>
      <c r="Z889" s="23">
        <v>1</v>
      </c>
      <c r="AA889" s="23">
        <v>0</v>
      </c>
      <c r="AB889" s="23">
        <v>0</v>
      </c>
      <c r="AC889" s="24" t="s">
        <v>30</v>
      </c>
      <c r="AD889" s="23">
        <v>1</v>
      </c>
      <c r="AE889" s="25">
        <v>3431485.1199999899</v>
      </c>
      <c r="AF889" s="26">
        <v>890736.83999999985</v>
      </c>
      <c r="AG889" s="27">
        <v>390028.86000000004</v>
      </c>
    </row>
    <row r="890" spans="1:33" hidden="1">
      <c r="A890" s="10">
        <v>888</v>
      </c>
      <c r="B890" s="10">
        <v>12</v>
      </c>
      <c r="C890" s="11" t="s">
        <v>2085</v>
      </c>
      <c r="D890" s="12" t="s">
        <v>2119</v>
      </c>
      <c r="E890" s="11" t="s">
        <v>2120</v>
      </c>
      <c r="F890" s="11" t="s">
        <v>33</v>
      </c>
      <c r="G890" s="10" t="s">
        <v>41</v>
      </c>
      <c r="H890" s="13" t="s">
        <v>50</v>
      </c>
      <c r="I890" s="14">
        <v>1.24</v>
      </c>
      <c r="J890" s="14">
        <v>1.08</v>
      </c>
      <c r="K890" s="14">
        <v>0.79</v>
      </c>
      <c r="L890" s="15">
        <v>3705509.03</v>
      </c>
      <c r="M890" s="16">
        <v>6159055.46</v>
      </c>
      <c r="N890" s="10">
        <v>2</v>
      </c>
      <c r="O890" s="10">
        <v>0</v>
      </c>
      <c r="P890" s="10">
        <v>0</v>
      </c>
      <c r="Q890" s="17" t="s">
        <v>30</v>
      </c>
      <c r="R890" s="10">
        <v>2</v>
      </c>
      <c r="S890" s="18">
        <v>6716604.1100000003</v>
      </c>
      <c r="T890" s="19">
        <v>-3672865.36</v>
      </c>
      <c r="U890" s="20">
        <v>1.2721566502852295</v>
      </c>
      <c r="V890" s="20">
        <v>1.11250736879002</v>
      </c>
      <c r="W890" s="20">
        <v>0.82618851203998034</v>
      </c>
      <c r="X890" s="21">
        <v>4251765.5300000012</v>
      </c>
      <c r="Y890" s="22">
        <v>6705311.9599999934</v>
      </c>
      <c r="Z890" s="23">
        <v>1</v>
      </c>
      <c r="AA890" s="23">
        <v>0</v>
      </c>
      <c r="AB890" s="23">
        <v>0</v>
      </c>
      <c r="AC890" s="24" t="s">
        <v>30</v>
      </c>
      <c r="AD890" s="23">
        <v>1</v>
      </c>
      <c r="AE890" s="25">
        <v>7262860.6099999994</v>
      </c>
      <c r="AF890" s="26">
        <v>-3126608.8599999994</v>
      </c>
      <c r="AG890" s="27">
        <v>546256.5</v>
      </c>
    </row>
    <row r="891" spans="1:33" hidden="1">
      <c r="A891" s="10">
        <v>889</v>
      </c>
      <c r="B891" s="10">
        <v>12</v>
      </c>
      <c r="C891" s="11" t="s">
        <v>2085</v>
      </c>
      <c r="D891" s="12" t="s">
        <v>2121</v>
      </c>
      <c r="E891" s="11" t="s">
        <v>2122</v>
      </c>
      <c r="F891" s="11" t="s">
        <v>33</v>
      </c>
      <c r="G891" s="10" t="s">
        <v>518</v>
      </c>
      <c r="H891" s="13" t="s">
        <v>42</v>
      </c>
      <c r="I891" s="14">
        <v>0.65</v>
      </c>
      <c r="J891" s="14">
        <v>0.56000000000000005</v>
      </c>
      <c r="K891" s="14">
        <v>0.48</v>
      </c>
      <c r="L891" s="15">
        <v>-6698745.9000000004</v>
      </c>
      <c r="M891" s="16">
        <v>17442603.329999998</v>
      </c>
      <c r="N891" s="10">
        <v>3</v>
      </c>
      <c r="O891" s="10">
        <v>1</v>
      </c>
      <c r="P891" s="10">
        <v>1</v>
      </c>
      <c r="Q891" s="17">
        <v>4.5999999999999996</v>
      </c>
      <c r="R891" s="10">
        <v>5</v>
      </c>
      <c r="S891" s="18">
        <v>2837258.25</v>
      </c>
      <c r="T891" s="19">
        <v>-10285663.1</v>
      </c>
      <c r="U891" s="20">
        <v>0.68284445693859075</v>
      </c>
      <c r="V891" s="20">
        <v>0.5896171040480338</v>
      </c>
      <c r="W891" s="20">
        <v>0.51314452538227417</v>
      </c>
      <c r="X891" s="21">
        <v>-6127032.8500000015</v>
      </c>
      <c r="Y891" s="22">
        <v>18014316.379999995</v>
      </c>
      <c r="Z891" s="23">
        <v>3</v>
      </c>
      <c r="AA891" s="23">
        <v>1</v>
      </c>
      <c r="AB891" s="23">
        <v>1</v>
      </c>
      <c r="AC891" s="24">
        <v>4</v>
      </c>
      <c r="AD891" s="23">
        <v>5</v>
      </c>
      <c r="AE891" s="25">
        <v>3408971.299999997</v>
      </c>
      <c r="AF891" s="26">
        <v>-9713950.0500000007</v>
      </c>
      <c r="AG891" s="27">
        <v>571713.05000000005</v>
      </c>
    </row>
    <row r="892" spans="1:33" hidden="1">
      <c r="A892" s="10">
        <v>890</v>
      </c>
      <c r="B892" s="10">
        <v>12</v>
      </c>
      <c r="C892" s="11" t="s">
        <v>2123</v>
      </c>
      <c r="D892" s="12" t="s">
        <v>2124</v>
      </c>
      <c r="E892" s="11" t="s">
        <v>2125</v>
      </c>
      <c r="F892" s="11" t="s">
        <v>93</v>
      </c>
      <c r="G892" s="10" t="s">
        <v>2126</v>
      </c>
      <c r="H892" s="13" t="s">
        <v>199</v>
      </c>
      <c r="I892" s="14">
        <v>1.1000000000000001</v>
      </c>
      <c r="J892" s="14">
        <v>0.94</v>
      </c>
      <c r="K892" s="14">
        <v>0.62</v>
      </c>
      <c r="L892" s="15">
        <v>14520843.390000001</v>
      </c>
      <c r="M892" s="16">
        <v>-11833719.619999999</v>
      </c>
      <c r="N892" s="10">
        <v>3</v>
      </c>
      <c r="O892" s="10">
        <v>1</v>
      </c>
      <c r="P892" s="10">
        <v>0</v>
      </c>
      <c r="Q892" s="17">
        <v>14.7</v>
      </c>
      <c r="R892" s="10">
        <v>4</v>
      </c>
      <c r="S892" s="18">
        <v>-729791.85</v>
      </c>
      <c r="T892" s="19">
        <v>-51699406.479999997</v>
      </c>
      <c r="U892" s="20">
        <v>1.1734104494296078</v>
      </c>
      <c r="V892" s="20">
        <v>1.0134726941529379</v>
      </c>
      <c r="W892" s="20">
        <v>0.69345958638629979</v>
      </c>
      <c r="X892" s="21">
        <v>24288087.219999999</v>
      </c>
      <c r="Y892" s="22">
        <v>-2066475.7899999619</v>
      </c>
      <c r="Z892" s="23">
        <v>2</v>
      </c>
      <c r="AA892" s="23">
        <v>1</v>
      </c>
      <c r="AB892" s="23">
        <v>0</v>
      </c>
      <c r="AC892" s="24">
        <v>141</v>
      </c>
      <c r="AD892" s="23">
        <v>3</v>
      </c>
      <c r="AE892" s="25">
        <v>9037451.9800000191</v>
      </c>
      <c r="AF892" s="26">
        <v>-41932162.650000006</v>
      </c>
      <c r="AG892" s="27">
        <v>9767243.8299999982</v>
      </c>
    </row>
    <row r="893" spans="1:33" hidden="1">
      <c r="A893" s="10">
        <v>891</v>
      </c>
      <c r="B893" s="10">
        <v>12</v>
      </c>
      <c r="C893" s="11" t="s">
        <v>2123</v>
      </c>
      <c r="D893" s="12" t="s">
        <v>2127</v>
      </c>
      <c r="E893" s="11" t="s">
        <v>2128</v>
      </c>
      <c r="F893" s="11" t="s">
        <v>33</v>
      </c>
      <c r="G893" s="10" t="s">
        <v>41</v>
      </c>
      <c r="H893" s="13" t="s">
        <v>42</v>
      </c>
      <c r="I893" s="14">
        <v>3.05</v>
      </c>
      <c r="J893" s="14">
        <v>2.87</v>
      </c>
      <c r="K893" s="14">
        <v>2.66</v>
      </c>
      <c r="L893" s="15">
        <v>24270463.530000001</v>
      </c>
      <c r="M893" s="16">
        <v>11536044.949999999</v>
      </c>
      <c r="N893" s="10">
        <v>0</v>
      </c>
      <c r="O893" s="10">
        <v>0</v>
      </c>
      <c r="P893" s="10">
        <v>0</v>
      </c>
      <c r="Q893" s="17" t="s">
        <v>30</v>
      </c>
      <c r="R893" s="10">
        <v>0</v>
      </c>
      <c r="S893" s="18">
        <v>5811446.0599999996</v>
      </c>
      <c r="T893" s="19">
        <v>19675782.719999999</v>
      </c>
      <c r="U893" s="20">
        <v>3.0891577793117571</v>
      </c>
      <c r="V893" s="20">
        <v>2.9100224931934768</v>
      </c>
      <c r="W893" s="20">
        <v>2.7013183578571764</v>
      </c>
      <c r="X893" s="21">
        <v>24749967.710000001</v>
      </c>
      <c r="Y893" s="22">
        <v>12015549.13000001</v>
      </c>
      <c r="Z893" s="23">
        <v>0</v>
      </c>
      <c r="AA893" s="23">
        <v>0</v>
      </c>
      <c r="AB893" s="23">
        <v>0</v>
      </c>
      <c r="AC893" s="24" t="s">
        <v>30</v>
      </c>
      <c r="AD893" s="23">
        <v>0</v>
      </c>
      <c r="AE893" s="25">
        <v>6290950.2400000095</v>
      </c>
      <c r="AF893" s="26">
        <v>20155286.899999999</v>
      </c>
      <c r="AG893" s="27">
        <v>479504.18000000011</v>
      </c>
    </row>
    <row r="894" spans="1:33" hidden="1">
      <c r="A894" s="10">
        <v>892</v>
      </c>
      <c r="B894" s="10">
        <v>12</v>
      </c>
      <c r="C894" s="11" t="s">
        <v>2123</v>
      </c>
      <c r="D894" s="12" t="s">
        <v>2129</v>
      </c>
      <c r="E894" s="11" t="s">
        <v>2130</v>
      </c>
      <c r="F894" s="11" t="s">
        <v>33</v>
      </c>
      <c r="G894" s="10" t="s">
        <v>118</v>
      </c>
      <c r="H894" s="13" t="s">
        <v>42</v>
      </c>
      <c r="I894" s="14">
        <v>1.88</v>
      </c>
      <c r="J894" s="14">
        <v>1.75</v>
      </c>
      <c r="K894" s="14">
        <v>1.64</v>
      </c>
      <c r="L894" s="15">
        <v>13764603.539999999</v>
      </c>
      <c r="M894" s="16">
        <v>8091487.9800000004</v>
      </c>
      <c r="N894" s="10">
        <v>0</v>
      </c>
      <c r="O894" s="10">
        <v>0</v>
      </c>
      <c r="P894" s="10">
        <v>0</v>
      </c>
      <c r="Q894" s="17" t="s">
        <v>30</v>
      </c>
      <c r="R894" s="10">
        <v>0</v>
      </c>
      <c r="S894" s="18">
        <v>9048358.6600000001</v>
      </c>
      <c r="T894" s="19">
        <v>10017151.26</v>
      </c>
      <c r="U894" s="20">
        <v>1.917679929530862</v>
      </c>
      <c r="V894" s="20">
        <v>1.7922146806767869</v>
      </c>
      <c r="W894" s="20">
        <v>1.6789471279366663</v>
      </c>
      <c r="X894" s="21">
        <v>14405065.919999998</v>
      </c>
      <c r="Y894" s="22">
        <v>8731950.3599999994</v>
      </c>
      <c r="Z894" s="23">
        <v>0</v>
      </c>
      <c r="AA894" s="23">
        <v>0</v>
      </c>
      <c r="AB894" s="23">
        <v>0</v>
      </c>
      <c r="AC894" s="24" t="s">
        <v>30</v>
      </c>
      <c r="AD894" s="23">
        <v>0</v>
      </c>
      <c r="AE894" s="25">
        <v>9688821.0400000066</v>
      </c>
      <c r="AF894" s="26">
        <v>10657613.639999997</v>
      </c>
      <c r="AG894" s="27">
        <v>640462.38</v>
      </c>
    </row>
    <row r="895" spans="1:33" hidden="1">
      <c r="A895" s="10">
        <v>893</v>
      </c>
      <c r="B895" s="10">
        <v>12</v>
      </c>
      <c r="C895" s="11" t="s">
        <v>2123</v>
      </c>
      <c r="D895" s="12" t="s">
        <v>2131</v>
      </c>
      <c r="E895" s="11" t="s">
        <v>2132</v>
      </c>
      <c r="F895" s="11" t="s">
        <v>33</v>
      </c>
      <c r="G895" s="10" t="s">
        <v>118</v>
      </c>
      <c r="H895" s="13" t="s">
        <v>42</v>
      </c>
      <c r="I895" s="14">
        <v>1.48</v>
      </c>
      <c r="J895" s="14">
        <v>1.39</v>
      </c>
      <c r="K895" s="14">
        <v>1.1499999999999999</v>
      </c>
      <c r="L895" s="15">
        <v>5882448.4000000004</v>
      </c>
      <c r="M895" s="16">
        <v>12202370.27</v>
      </c>
      <c r="N895" s="10">
        <v>1</v>
      </c>
      <c r="O895" s="10">
        <v>0</v>
      </c>
      <c r="P895" s="10">
        <v>0</v>
      </c>
      <c r="Q895" s="17" t="s">
        <v>30</v>
      </c>
      <c r="R895" s="10">
        <v>1</v>
      </c>
      <c r="S895" s="18">
        <v>5687096.2000000002</v>
      </c>
      <c r="T895" s="19">
        <v>1844704.7</v>
      </c>
      <c r="U895" s="20">
        <v>1.5243220889174307</v>
      </c>
      <c r="V895" s="20">
        <v>1.4346833192931809</v>
      </c>
      <c r="W895" s="20">
        <v>1.1977056879953771</v>
      </c>
      <c r="X895" s="21">
        <v>6481849.0600000005</v>
      </c>
      <c r="Y895" s="22">
        <v>12801770.930000007</v>
      </c>
      <c r="Z895" s="23">
        <v>0</v>
      </c>
      <c r="AA895" s="23">
        <v>0</v>
      </c>
      <c r="AB895" s="23">
        <v>0</v>
      </c>
      <c r="AC895" s="24" t="s">
        <v>30</v>
      </c>
      <c r="AD895" s="23">
        <v>0</v>
      </c>
      <c r="AE895" s="25">
        <v>6286496.8599999994</v>
      </c>
      <c r="AF895" s="26">
        <v>2444105.3599999994</v>
      </c>
      <c r="AG895" s="27">
        <v>599400.66</v>
      </c>
    </row>
    <row r="896" spans="1:33" hidden="1">
      <c r="A896" s="10">
        <v>894</v>
      </c>
      <c r="B896" s="10">
        <v>12</v>
      </c>
      <c r="C896" s="11" t="s">
        <v>2123</v>
      </c>
      <c r="D896" s="12" t="s">
        <v>2133</v>
      </c>
      <c r="E896" s="11" t="s">
        <v>2134</v>
      </c>
      <c r="F896" s="11" t="s">
        <v>33</v>
      </c>
      <c r="G896" s="10" t="s">
        <v>746</v>
      </c>
      <c r="H896" s="13" t="s">
        <v>35</v>
      </c>
      <c r="I896" s="14">
        <v>1.2</v>
      </c>
      <c r="J896" s="14">
        <v>1.05</v>
      </c>
      <c r="K896" s="14">
        <v>0.85</v>
      </c>
      <c r="L896" s="15">
        <v>6164039.4400000004</v>
      </c>
      <c r="M896" s="16">
        <v>43424404.460000001</v>
      </c>
      <c r="N896" s="10">
        <v>1</v>
      </c>
      <c r="O896" s="10">
        <v>0</v>
      </c>
      <c r="P896" s="10">
        <v>0</v>
      </c>
      <c r="Q896" s="17" t="s">
        <v>30</v>
      </c>
      <c r="R896" s="10">
        <v>1</v>
      </c>
      <c r="S896" s="18">
        <v>12697491.91</v>
      </c>
      <c r="T896" s="19">
        <v>-4633313.0599999996</v>
      </c>
      <c r="U896" s="20">
        <v>1.2597054623697184</v>
      </c>
      <c r="V896" s="20">
        <v>1.1061287421318085</v>
      </c>
      <c r="W896" s="20">
        <v>0.90384975946719548</v>
      </c>
      <c r="X896" s="21">
        <v>7879967.6400000006</v>
      </c>
      <c r="Y896" s="22">
        <v>45140332.659999996</v>
      </c>
      <c r="Z896" s="23">
        <v>1</v>
      </c>
      <c r="AA896" s="23">
        <v>0</v>
      </c>
      <c r="AB896" s="23">
        <v>0</v>
      </c>
      <c r="AC896" s="24" t="s">
        <v>30</v>
      </c>
      <c r="AD896" s="23">
        <v>1</v>
      </c>
      <c r="AE896" s="25">
        <v>14413420.109999985</v>
      </c>
      <c r="AF896" s="26">
        <v>-2917384.8599999994</v>
      </c>
      <c r="AG896" s="27">
        <v>1715928.2000000002</v>
      </c>
    </row>
    <row r="897" spans="1:33" hidden="1">
      <c r="A897" s="10">
        <v>895</v>
      </c>
      <c r="B897" s="10">
        <v>12</v>
      </c>
      <c r="C897" s="11" t="s">
        <v>2123</v>
      </c>
      <c r="D897" s="12" t="s">
        <v>2135</v>
      </c>
      <c r="E897" s="11" t="s">
        <v>2136</v>
      </c>
      <c r="F897" s="11" t="s">
        <v>33</v>
      </c>
      <c r="G897" s="10" t="s">
        <v>41</v>
      </c>
      <c r="H897" s="13" t="s">
        <v>42</v>
      </c>
      <c r="I897" s="14">
        <v>2.58</v>
      </c>
      <c r="J897" s="14">
        <v>2.4</v>
      </c>
      <c r="K897" s="14">
        <v>2.2200000000000002</v>
      </c>
      <c r="L897" s="15">
        <v>16479422.119999999</v>
      </c>
      <c r="M897" s="16">
        <v>7974513.2199999997</v>
      </c>
      <c r="N897" s="10">
        <v>0</v>
      </c>
      <c r="O897" s="10">
        <v>0</v>
      </c>
      <c r="P897" s="10">
        <v>0</v>
      </c>
      <c r="Q897" s="17" t="s">
        <v>30</v>
      </c>
      <c r="R897" s="10">
        <v>0</v>
      </c>
      <c r="S897" s="18">
        <v>6861220.1799999997</v>
      </c>
      <c r="T897" s="19">
        <v>12703614.57</v>
      </c>
      <c r="U897" s="20">
        <v>2.6366446287630803</v>
      </c>
      <c r="V897" s="20">
        <v>2.4612189957214108</v>
      </c>
      <c r="W897" s="20">
        <v>2.2748417173878845</v>
      </c>
      <c r="X897" s="21">
        <v>17080169.759999998</v>
      </c>
      <c r="Y897" s="22">
        <v>8575260.8600000143</v>
      </c>
      <c r="Z897" s="23">
        <v>0</v>
      </c>
      <c r="AA897" s="23">
        <v>0</v>
      </c>
      <c r="AB897" s="23">
        <v>0</v>
      </c>
      <c r="AC897" s="24" t="s">
        <v>30</v>
      </c>
      <c r="AD897" s="23">
        <v>0</v>
      </c>
      <c r="AE897" s="25">
        <v>7461967.8200000077</v>
      </c>
      <c r="AF897" s="26">
        <v>13304362.210000001</v>
      </c>
      <c r="AG897" s="27">
        <v>600747.6399999999</v>
      </c>
    </row>
    <row r="898" spans="1:33" hidden="1">
      <c r="A898" s="10">
        <v>896</v>
      </c>
      <c r="B898" s="10">
        <v>12</v>
      </c>
      <c r="C898" s="11" t="s">
        <v>2123</v>
      </c>
      <c r="D898" s="12" t="s">
        <v>2137</v>
      </c>
      <c r="E898" s="11" t="s">
        <v>2138</v>
      </c>
      <c r="F898" s="11" t="s">
        <v>33</v>
      </c>
      <c r="G898" s="10" t="s">
        <v>41</v>
      </c>
      <c r="H898" s="13" t="s">
        <v>451</v>
      </c>
      <c r="I898" s="14">
        <v>1.04</v>
      </c>
      <c r="J898" s="14">
        <v>0.93</v>
      </c>
      <c r="K898" s="14">
        <v>0.65</v>
      </c>
      <c r="L898" s="15">
        <v>599550.14</v>
      </c>
      <c r="M898" s="16">
        <v>-2437932.19</v>
      </c>
      <c r="N898" s="10">
        <v>3</v>
      </c>
      <c r="O898" s="10">
        <v>1</v>
      </c>
      <c r="P898" s="10">
        <v>2</v>
      </c>
      <c r="Q898" s="17">
        <v>2.9</v>
      </c>
      <c r="R898" s="10">
        <v>6</v>
      </c>
      <c r="S898" s="18">
        <v>-478523.91</v>
      </c>
      <c r="T898" s="19">
        <v>-6007172.25</v>
      </c>
      <c r="U898" s="20">
        <v>1.0800726004050478</v>
      </c>
      <c r="V898" s="20">
        <v>0.97043941328296057</v>
      </c>
      <c r="W898" s="20">
        <v>0.69953719879225285</v>
      </c>
      <c r="X898" s="21">
        <v>1361946.6000000015</v>
      </c>
      <c r="Y898" s="22">
        <v>-1675535.7299999967</v>
      </c>
      <c r="Z898" s="23">
        <v>3</v>
      </c>
      <c r="AA898" s="23">
        <v>1</v>
      </c>
      <c r="AB898" s="23">
        <v>0</v>
      </c>
      <c r="AC898" s="24">
        <v>9.6999999999999993</v>
      </c>
      <c r="AD898" s="23">
        <v>4</v>
      </c>
      <c r="AE898" s="25">
        <v>283872.54999999702</v>
      </c>
      <c r="AF898" s="26">
        <v>-5244775.7899999991</v>
      </c>
      <c r="AG898" s="27">
        <v>762396.46000000008</v>
      </c>
    </row>
    <row r="899" spans="1:33" hidden="1">
      <c r="A899" s="56" t="s">
        <v>2139</v>
      </c>
      <c r="B899" s="56"/>
      <c r="C899" s="56"/>
      <c r="D899" s="56"/>
      <c r="E899" s="56"/>
      <c r="F899" s="29" t="str">
        <f>IF(E899="","",VLOOKUP($D899,[1]ID!$A$1:$R$963,7,0))</f>
        <v/>
      </c>
      <c r="G899" s="30" t="str">
        <f>IF(D899="","",VLOOKUP($D899,[1]ID!$A$1:$R$963,10,0))</f>
        <v/>
      </c>
      <c r="H899" s="31" t="str">
        <f>IF(D899="","",VLOOKUP($D899,[1]ID!$A$1:$R$963,14,0))</f>
        <v/>
      </c>
      <c r="I899" s="32"/>
      <c r="J899" s="32"/>
      <c r="K899" s="32"/>
      <c r="L899" s="33">
        <f>SUM(L3:L898)</f>
        <v>44186509607.020004</v>
      </c>
      <c r="M899" s="33">
        <f>SUM(M3:M898)</f>
        <v>8515404327.7599974</v>
      </c>
      <c r="N899" s="30"/>
      <c r="O899" s="30"/>
      <c r="P899" s="30"/>
      <c r="Q899" s="34"/>
      <c r="R899" s="30"/>
      <c r="S899" s="33">
        <f t="shared" ref="S899:T899" si="0">SUM(S3:S898)</f>
        <v>14239833933.119997</v>
      </c>
      <c r="T899" s="33">
        <f t="shared" si="0"/>
        <v>11923087956.969999</v>
      </c>
      <c r="U899" s="35"/>
      <c r="V899" s="35"/>
      <c r="W899" s="35"/>
      <c r="X899" s="33">
        <f>SUM(X3:X898)</f>
        <v>46820204470.171616</v>
      </c>
      <c r="Y899" s="33">
        <f>SUM(Y3:Y898)</f>
        <v>11149099190.909086</v>
      </c>
      <c r="Z899" s="36"/>
      <c r="AA899" s="36"/>
      <c r="AB899" s="36"/>
      <c r="AC899" s="37"/>
      <c r="AD899" s="36"/>
      <c r="AE899" s="33">
        <f>SUM(AE3:AE898)</f>
        <v>16873528796.268902</v>
      </c>
      <c r="AF899" s="33">
        <f>SUM(AF3:AF898)</f>
        <v>14556782820.137897</v>
      </c>
      <c r="AG899" s="38">
        <f>SUM(AG3:AG898)</f>
        <v>2633694863.1699991</v>
      </c>
    </row>
    <row r="900" spans="1:33" hidden="1">
      <c r="A900" s="39"/>
      <c r="B900" s="39"/>
      <c r="C900" s="40"/>
      <c r="D900" s="41"/>
      <c r="E900" s="40"/>
      <c r="F900" s="40" t="str">
        <f>IF(E900="","",VLOOKUP($D900,[1]ID!$A$1:$R$963,7,0))</f>
        <v/>
      </c>
      <c r="G900" s="39"/>
      <c r="H900" s="39"/>
      <c r="I900" s="42"/>
      <c r="J900" s="42"/>
      <c r="K900" s="42"/>
      <c r="L900" s="43"/>
      <c r="M900" s="43"/>
      <c r="N900" s="39"/>
      <c r="O900" s="39"/>
      <c r="P900" s="39"/>
      <c r="Q900" s="39"/>
      <c r="R900" s="39"/>
      <c r="S900" s="39"/>
      <c r="T900" s="44" t="s">
        <v>2140</v>
      </c>
      <c r="AG900" s="45">
        <f>SUM([2]Sheet1!U900)</f>
        <v>2633694863.1699991</v>
      </c>
    </row>
    <row r="901" spans="1:33" hidden="1">
      <c r="L901" s="49"/>
      <c r="M901" s="43" t="s">
        <v>2141</v>
      </c>
      <c r="R901" s="46">
        <f>COUNTIF(R$3:R$898,0)</f>
        <v>366</v>
      </c>
      <c r="Y901" s="43" t="s">
        <v>2141</v>
      </c>
      <c r="AD901" s="46">
        <f>COUNTIF(AD$3:AD$898,0)</f>
        <v>401</v>
      </c>
      <c r="AG901" s="45">
        <f>SUM(AG900-AG899)</f>
        <v>0</v>
      </c>
    </row>
    <row r="902" spans="1:33" hidden="1">
      <c r="M902" s="46" t="s">
        <v>2142</v>
      </c>
      <c r="R902" s="46">
        <f>COUNTIF(R$3:R$898,1)</f>
        <v>218</v>
      </c>
      <c r="Y902" s="46" t="s">
        <v>2142</v>
      </c>
      <c r="AD902" s="46">
        <f>COUNTIF(AD$3:AD$898,1)</f>
        <v>212</v>
      </c>
    </row>
    <row r="903" spans="1:33" hidden="1">
      <c r="D903" s="50"/>
      <c r="M903" s="43" t="s">
        <v>2143</v>
      </c>
      <c r="R903" s="46">
        <f>COUNTIF(R$3:R$898,2)</f>
        <v>92</v>
      </c>
      <c r="Y903" s="43" t="s">
        <v>2143</v>
      </c>
      <c r="AD903" s="46">
        <f>COUNTIF(AD$3:AD$898,2)</f>
        <v>100</v>
      </c>
    </row>
    <row r="904" spans="1:33" hidden="1">
      <c r="M904" s="46" t="s">
        <v>2144</v>
      </c>
      <c r="R904" s="46">
        <f>COUNTIF(R$3:R$898,3)</f>
        <v>86</v>
      </c>
      <c r="Y904" s="46" t="s">
        <v>2144</v>
      </c>
      <c r="AD904" s="46">
        <f>COUNTIF(AD$3:AD$898,3)</f>
        <v>81</v>
      </c>
    </row>
    <row r="905" spans="1:33" hidden="1">
      <c r="M905" s="43" t="s">
        <v>2145</v>
      </c>
      <c r="R905" s="46">
        <f>COUNTIF(R$3:R$898,4)</f>
        <v>42</v>
      </c>
      <c r="Y905" s="43" t="s">
        <v>2145</v>
      </c>
      <c r="AD905" s="46">
        <f>COUNTIF(AD$3:AD$898,4)</f>
        <v>31</v>
      </c>
    </row>
    <row r="906" spans="1:33" hidden="1">
      <c r="M906" s="46" t="s">
        <v>2146</v>
      </c>
      <c r="R906" s="46">
        <f>COUNTIF(R$3:R$898,5)</f>
        <v>23</v>
      </c>
      <c r="Y906" s="46" t="s">
        <v>2146</v>
      </c>
      <c r="AD906" s="46">
        <f>COUNTIF(AD$3:AD$898,5)</f>
        <v>17</v>
      </c>
    </row>
    <row r="907" spans="1:33" hidden="1">
      <c r="M907" s="43" t="s">
        <v>2147</v>
      </c>
      <c r="R907" s="46">
        <f>COUNTIF(R$3:R$898,6)</f>
        <v>52</v>
      </c>
      <c r="Y907" s="43" t="s">
        <v>2147</v>
      </c>
      <c r="AD907" s="46">
        <f>COUNTIF(AD$3:AD$898,6)</f>
        <v>39</v>
      </c>
    </row>
    <row r="908" spans="1:33" hidden="1">
      <c r="M908" s="46" t="s">
        <v>2148</v>
      </c>
      <c r="R908" s="46">
        <f>COUNTIF(R$3:R$898,7)</f>
        <v>17</v>
      </c>
      <c r="Y908" s="46" t="s">
        <v>2148</v>
      </c>
      <c r="AD908" s="46">
        <f>COUNTIF(AD$3:AD$898,7)</f>
        <v>15</v>
      </c>
    </row>
    <row r="909" spans="1:33" hidden="1">
      <c r="R909" s="46">
        <f>SUM(R901:R908)</f>
        <v>896</v>
      </c>
      <c r="AD909" s="46">
        <f>SUM(AD901:AD908)</f>
        <v>896</v>
      </c>
    </row>
  </sheetData>
  <autoFilter ref="A2:AG909" xr:uid="{812D0072-0997-471C-84E3-C23076E12375}">
    <filterColumn colId="1">
      <filters>
        <filter val="8"/>
      </filters>
    </filterColumn>
    <filterColumn colId="2">
      <filters>
        <filter val="นครพนม"/>
      </filters>
    </filterColumn>
  </autoFilter>
  <mergeCells count="10">
    <mergeCell ref="I1:T1"/>
    <mergeCell ref="U1:AF1"/>
    <mergeCell ref="AG1:AG2"/>
    <mergeCell ref="A899:E899"/>
    <mergeCell ref="A1:A2"/>
    <mergeCell ref="B1:B2"/>
    <mergeCell ref="C1:C2"/>
    <mergeCell ref="D1:D2"/>
    <mergeCell ref="E1:E2"/>
    <mergeCell ref="F1:F2"/>
  </mergeCells>
  <conditionalFormatting sqref="R3:R899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3:R898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3:I898">
    <cfRule type="cellIs" dxfId="9" priority="12" operator="lessThan">
      <formula>1.5</formula>
    </cfRule>
  </conditionalFormatting>
  <conditionalFormatting sqref="J3:J898">
    <cfRule type="cellIs" dxfId="8" priority="11" operator="lessThan">
      <formula>1</formula>
    </cfRule>
  </conditionalFormatting>
  <conditionalFormatting sqref="K3:K898">
    <cfRule type="cellIs" dxfId="7" priority="10" operator="lessThan">
      <formula>0.8</formula>
    </cfRule>
  </conditionalFormatting>
  <conditionalFormatting sqref="L3:M898">
    <cfRule type="cellIs" dxfId="6" priority="9" operator="lessThan">
      <formula>0</formula>
    </cfRule>
  </conditionalFormatting>
  <conditionalFormatting sqref="S3:T898">
    <cfRule type="cellIs" dxfId="5" priority="8" operator="lessThan">
      <formula>0</formula>
    </cfRule>
  </conditionalFormatting>
  <conditionalFormatting sqref="AD3:AD899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D3:AD898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3:U898">
    <cfRule type="cellIs" dxfId="4" priority="5" operator="lessThan">
      <formula>1.5</formula>
    </cfRule>
  </conditionalFormatting>
  <conditionalFormatting sqref="V3:V898">
    <cfRule type="cellIs" dxfId="3" priority="4" operator="lessThan">
      <formula>1</formula>
    </cfRule>
  </conditionalFormatting>
  <conditionalFormatting sqref="W3:W898">
    <cfRule type="cellIs" dxfId="2" priority="3" operator="lessThan">
      <formula>0.8</formula>
    </cfRule>
  </conditionalFormatting>
  <conditionalFormatting sqref="X3:Y898">
    <cfRule type="cellIs" dxfId="1" priority="2" operator="lessThan">
      <formula>0</formula>
    </cfRule>
  </conditionalFormatting>
  <conditionalFormatting sqref="AE3:AF898">
    <cfRule type="cellIs" dxfId="0" priority="1" operator="lessThan">
      <formula>0</formula>
    </cfRule>
  </conditionalFormatting>
  <pageMargins left="0.22" right="0.19" top="0.46" bottom="0.31" header="0.19" footer="0.17"/>
  <pageSetup paperSize="9" scale="44" orientation="landscape" r:id="rId1"/>
  <headerFooter>
    <oddHeader>&amp;C&amp;"TH SarabunPSK,ตัวหนา"&amp;26การประเมินวิกฤตทางการเงิน หน่วยบริการสังกัดสำนักงานปลัดกระทรวงสาธารณสุข ไตรมาส 4 ปี 2563 (ก่อนและหลังเพิ่มเงิน UC IP GB)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compare Risk7ก่อนและหลังปรับ</vt:lpstr>
      <vt:lpstr>'compare Risk7ก่อนและหลังปรับ'!Print_Area</vt:lpstr>
      <vt:lpstr>'compare Risk7ก่อนและหลังปรับ'!Print_Titles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NUMKHANG</dc:creator>
  <cp:lastModifiedBy>SWIFT</cp:lastModifiedBy>
  <dcterms:created xsi:type="dcterms:W3CDTF">2020-11-12T09:45:53Z</dcterms:created>
  <dcterms:modified xsi:type="dcterms:W3CDTF">2021-09-22T07:22:22Z</dcterms:modified>
</cp:coreProperties>
</file>