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UNGTHIP2019\RUNGTHIP65\UCปี65\"/>
    </mc:Choice>
  </mc:AlternateContent>
  <xr:revisionPtr revIDLastSave="0" documentId="13_ncr:1_{D3E9E648-866C-455D-A814-618455CEB825}" xr6:coauthVersionLast="47" xr6:coauthVersionMax="47" xr10:uidLastSave="{00000000-0000-0000-0000-000000000000}"/>
  <bookViews>
    <workbookView xWindow="-110" yWindow="-110" windowWidth="19420" windowHeight="10420" activeTab="1" xr2:uid="{7416308D-4CD2-48E8-8078-BE8978579097}"/>
  </bookViews>
  <sheets>
    <sheet name="Province64" sheetId="2" r:id="rId1"/>
    <sheet name="hmain_6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5" i="1" l="1"/>
  <c r="G91" i="1"/>
  <c r="G71" i="1"/>
  <c r="G60" i="1"/>
  <c r="G44" i="1"/>
  <c r="G19" i="1"/>
  <c r="G11" i="1"/>
  <c r="G93" i="1"/>
  <c r="G94" i="1"/>
  <c r="G95" i="1"/>
  <c r="G96" i="1"/>
  <c r="G97" i="1"/>
  <c r="G98" i="1"/>
  <c r="G99" i="1"/>
  <c r="G100" i="1"/>
  <c r="G101" i="1"/>
  <c r="G102" i="1"/>
  <c r="G103" i="1"/>
  <c r="G104" i="1"/>
  <c r="G9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72" i="1"/>
  <c r="G62" i="1"/>
  <c r="G63" i="1"/>
  <c r="G64" i="1"/>
  <c r="G65" i="1"/>
  <c r="G66" i="1"/>
  <c r="G67" i="1"/>
  <c r="G68" i="1"/>
  <c r="G69" i="1"/>
  <c r="G70" i="1"/>
  <c r="G61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45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20" i="1"/>
  <c r="G13" i="1"/>
  <c r="G14" i="1"/>
  <c r="G15" i="1"/>
  <c r="G16" i="1"/>
  <c r="G17" i="1"/>
  <c r="G18" i="1"/>
  <c r="G12" i="1"/>
  <c r="G4" i="1"/>
  <c r="G5" i="1"/>
  <c r="G6" i="1"/>
  <c r="G7" i="1"/>
  <c r="G8" i="1"/>
  <c r="G9" i="1"/>
  <c r="G10" i="1"/>
  <c r="G3" i="1"/>
  <c r="F93" i="1" l="1"/>
  <c r="F94" i="1"/>
  <c r="F95" i="1"/>
  <c r="F96" i="1"/>
  <c r="F97" i="1"/>
  <c r="F98" i="1"/>
  <c r="F99" i="1"/>
  <c r="F100" i="1"/>
  <c r="F101" i="1"/>
  <c r="F102" i="1"/>
  <c r="F103" i="1"/>
  <c r="F104" i="1"/>
  <c r="F9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72" i="1"/>
  <c r="F62" i="1"/>
  <c r="F63" i="1"/>
  <c r="F64" i="1"/>
  <c r="F65" i="1"/>
  <c r="F66" i="1"/>
  <c r="F67" i="1"/>
  <c r="F68" i="1"/>
  <c r="F69" i="1"/>
  <c r="F70" i="1"/>
  <c r="F61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45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20" i="1"/>
  <c r="F13" i="1"/>
  <c r="F14" i="1"/>
  <c r="F15" i="1"/>
  <c r="F16" i="1"/>
  <c r="F17" i="1"/>
  <c r="F18" i="1"/>
  <c r="F12" i="1"/>
  <c r="F4" i="1"/>
  <c r="F5" i="1"/>
  <c r="F6" i="1"/>
  <c r="F7" i="1"/>
  <c r="F8" i="1"/>
  <c r="F9" i="1"/>
  <c r="F10" i="1"/>
  <c r="F3" i="1"/>
  <c r="F60" i="1"/>
  <c r="F105" i="1"/>
  <c r="F91" i="1"/>
  <c r="F71" i="1"/>
  <c r="F44" i="1"/>
  <c r="F19" i="1"/>
  <c r="F11" i="1"/>
  <c r="E105" i="1"/>
  <c r="E91" i="1"/>
  <c r="E71" i="1"/>
  <c r="E60" i="1"/>
  <c r="E44" i="1"/>
  <c r="E19" i="1"/>
  <c r="G106" i="1"/>
  <c r="E11" i="1"/>
  <c r="F106" i="1" l="1"/>
  <c r="E106" i="1"/>
  <c r="D10" i="2" l="1"/>
  <c r="B10" i="2"/>
  <c r="C10" i="2"/>
</calcChain>
</file>

<file path=xl/sharedStrings.xml><?xml version="1.0" encoding="utf-8"?>
<sst xmlns="http://schemas.openxmlformats.org/spreadsheetml/2006/main" count="322" uniqueCount="233">
  <si>
    <t>ลำดับที่</t>
  </si>
  <si>
    <t>จังหวัด</t>
  </si>
  <si>
    <t>รหัสหน่วยบริการ</t>
  </si>
  <si>
    <t>ชื่อหน่วยบริการประจำ</t>
  </si>
  <si>
    <t>Non UC</t>
  </si>
  <si>
    <t>บึงกาฬ</t>
  </si>
  <si>
    <t>11040</t>
  </si>
  <si>
    <t>รพ.บึงกาฬ</t>
  </si>
  <si>
    <t>11041</t>
  </si>
  <si>
    <t>รพ.พรเจริญ</t>
  </si>
  <si>
    <t>11043</t>
  </si>
  <si>
    <t>รพ.โซ่พิสัย</t>
  </si>
  <si>
    <t>11046</t>
  </si>
  <si>
    <t>รพ.เซกา</t>
  </si>
  <si>
    <t>11047</t>
  </si>
  <si>
    <t>รพ.ปากคาด</t>
  </si>
  <si>
    <t>11048</t>
  </si>
  <si>
    <t>รพ.บึงโขงหลง</t>
  </si>
  <si>
    <t>11049</t>
  </si>
  <si>
    <t>รพ.ศรีวิไล</t>
  </si>
  <si>
    <t>11050</t>
  </si>
  <si>
    <t>รพ.บุ่งคล้า</t>
  </si>
  <si>
    <t>ผลรวมจังหวัดบึงกาฬ</t>
  </si>
  <si>
    <t>หนองบัวลำภู</t>
  </si>
  <si>
    <t>10704</t>
  </si>
  <si>
    <t>รพ.หนองบัวลำภู</t>
  </si>
  <si>
    <t>10991</t>
  </si>
  <si>
    <t>รพ.นากลาง</t>
  </si>
  <si>
    <t>10992</t>
  </si>
  <si>
    <t>รพ.โนนสัง</t>
  </si>
  <si>
    <t>10993</t>
  </si>
  <si>
    <t>รพ.ศรีบุญเรือง</t>
  </si>
  <si>
    <t>10994</t>
  </si>
  <si>
    <t>รพ.สุวรรณคูหา</t>
  </si>
  <si>
    <t>11924</t>
  </si>
  <si>
    <t>รพ.วีระพลการแพทย์</t>
  </si>
  <si>
    <t>23367</t>
  </si>
  <si>
    <t>ผลรวมจังหวัดหนองบัวลำภู</t>
  </si>
  <si>
    <t>อุดรธานี</t>
  </si>
  <si>
    <t>10671</t>
  </si>
  <si>
    <t>รพ.อุดรธานี</t>
  </si>
  <si>
    <t>11013</t>
  </si>
  <si>
    <t>รพ.กุดจับ</t>
  </si>
  <si>
    <t>11014</t>
  </si>
  <si>
    <t>รพ.หนองวัวซอ</t>
  </si>
  <si>
    <t>11015</t>
  </si>
  <si>
    <t>รพ.กุมภวาปี</t>
  </si>
  <si>
    <t>11016</t>
  </si>
  <si>
    <t>รพ.ห้วยเกิ้ง</t>
  </si>
  <si>
    <t>11017</t>
  </si>
  <si>
    <t>รพ.โนนสะอาด</t>
  </si>
  <si>
    <t>11018</t>
  </si>
  <si>
    <t>รพ.หนองหาน</t>
  </si>
  <si>
    <t>11019</t>
  </si>
  <si>
    <t>รพ.ทุ่งฝน</t>
  </si>
  <si>
    <t>11020</t>
  </si>
  <si>
    <t>รพ.ไชยวาน</t>
  </si>
  <si>
    <t>11021</t>
  </si>
  <si>
    <t>รพ.ศรีธาตุ</t>
  </si>
  <si>
    <t>11022</t>
  </si>
  <si>
    <t>รพ.วังสามหมอ</t>
  </si>
  <si>
    <t>11023</t>
  </si>
  <si>
    <t>รพ.บ้านผือ</t>
  </si>
  <si>
    <t>11024</t>
  </si>
  <si>
    <t>รพ.น้ำโสม</t>
  </si>
  <si>
    <t>11025</t>
  </si>
  <si>
    <t>รพ.เพ็ญ</t>
  </si>
  <si>
    <t>11026</t>
  </si>
  <si>
    <t>รพ.สร้างคอม</t>
  </si>
  <si>
    <t>11027</t>
  </si>
  <si>
    <t>รพ.หนองแสง</t>
  </si>
  <si>
    <t>11028</t>
  </si>
  <si>
    <t>รพ.นายูง</t>
  </si>
  <si>
    <t>11029</t>
  </si>
  <si>
    <t>รพ.พิบูลย์รักษ์</t>
  </si>
  <si>
    <t>11446</t>
  </si>
  <si>
    <t>รพร.บ้านดุง</t>
  </si>
  <si>
    <t>11499</t>
  </si>
  <si>
    <t>รพ.กองบิน 23</t>
  </si>
  <si>
    <t>11501</t>
  </si>
  <si>
    <t>รพ.ค่ายประจักษ์ศิลปาคม</t>
  </si>
  <si>
    <t>25058</t>
  </si>
  <si>
    <t>รพ.กู่แก้ว</t>
  </si>
  <si>
    <t>25059</t>
  </si>
  <si>
    <t>รพ.ประจักษ์ศิลปาคม</t>
  </si>
  <si>
    <t>ผลรวมจังหวัดอุดรธานี</t>
  </si>
  <si>
    <t>เลย</t>
  </si>
  <si>
    <t>10705</t>
  </si>
  <si>
    <t>รพ.เลย</t>
  </si>
  <si>
    <t>11030</t>
  </si>
  <si>
    <t>รพ.นาด้วง</t>
  </si>
  <si>
    <t>11031</t>
  </si>
  <si>
    <t>รพ.เชียงคาน</t>
  </si>
  <si>
    <t>11032</t>
  </si>
  <si>
    <t>รพ.ปากชม</t>
  </si>
  <si>
    <t>11033</t>
  </si>
  <si>
    <t>รพ.นาแห้ว</t>
  </si>
  <si>
    <t>11034</t>
  </si>
  <si>
    <t>รพ.ภูเรือ</t>
  </si>
  <si>
    <t>11035</t>
  </si>
  <si>
    <t>รพ.ท่าลี่</t>
  </si>
  <si>
    <t>11036</t>
  </si>
  <si>
    <t>รพ.วังสะพุง</t>
  </si>
  <si>
    <t>11037</t>
  </si>
  <si>
    <t>รพ.ภูกระดึง</t>
  </si>
  <si>
    <t>11038</t>
  </si>
  <si>
    <t>รพ.ภูหลวง</t>
  </si>
  <si>
    <t>11039</t>
  </si>
  <si>
    <t>รพ.ผาขาว</t>
  </si>
  <si>
    <t>11447</t>
  </si>
  <si>
    <t>รพร.ด่านซ้าย</t>
  </si>
  <si>
    <t>11502</t>
  </si>
  <si>
    <t>รพ.ค่ายศรีสองรัก</t>
  </si>
  <si>
    <t>14133</t>
  </si>
  <si>
    <t>รพ.เอราวัณ</t>
  </si>
  <si>
    <t>28861</t>
  </si>
  <si>
    <t>รพ.หนองหิน</t>
  </si>
  <si>
    <t>ผลรวมจังหวัดเลย</t>
  </si>
  <si>
    <t>หนองคาย</t>
  </si>
  <si>
    <t>10706</t>
  </si>
  <si>
    <t>รพ.หนองคาย</t>
  </si>
  <si>
    <t>11042</t>
  </si>
  <si>
    <t>รพ.โพนพิสัย</t>
  </si>
  <si>
    <t>11044</t>
  </si>
  <si>
    <t>รพ.ศรีเชียงใหม่</t>
  </si>
  <si>
    <t>11045</t>
  </si>
  <si>
    <t>รพ.สังคม</t>
  </si>
  <si>
    <t>11448</t>
  </si>
  <si>
    <t>รพร.ท่าบ่อ</t>
  </si>
  <si>
    <t>14558</t>
  </si>
  <si>
    <t>รพ.พิสัยเวช</t>
  </si>
  <si>
    <t>21356</t>
  </si>
  <si>
    <t>รพ.สระใคร</t>
  </si>
  <si>
    <t>28778</t>
  </si>
  <si>
    <t>รพ.โพธิ์ตาก</t>
  </si>
  <si>
    <t>28811</t>
  </si>
  <si>
    <t>รพ.เฝ้าไร่</t>
  </si>
  <si>
    <t>28815</t>
  </si>
  <si>
    <t>รพ.รัตนวาปี</t>
  </si>
  <si>
    <t>ผลรวมจังหวัดหนองคาย</t>
  </si>
  <si>
    <t>สกลนคร</t>
  </si>
  <si>
    <t>10710</t>
  </si>
  <si>
    <t>รพ.สกลนคร</t>
  </si>
  <si>
    <t>11089</t>
  </si>
  <si>
    <t>รพ.กุสุมาลย์</t>
  </si>
  <si>
    <t>11090</t>
  </si>
  <si>
    <t>รพ.กุดบาก</t>
  </si>
  <si>
    <t>11091</t>
  </si>
  <si>
    <t>รพ.พระอาจารย์ฝั้นอาจาโร</t>
  </si>
  <si>
    <t>11092</t>
  </si>
  <si>
    <t>รพ.พังโคน</t>
  </si>
  <si>
    <t>11093</t>
  </si>
  <si>
    <t>รพ.วาริชภูมิ</t>
  </si>
  <si>
    <t>11094</t>
  </si>
  <si>
    <t>รพ.นิคมน้ำอูน</t>
  </si>
  <si>
    <t>11095</t>
  </si>
  <si>
    <t>รพ.วานรนิวาส</t>
  </si>
  <si>
    <t>11096</t>
  </si>
  <si>
    <t>รพ.คำตากล้า</t>
  </si>
  <si>
    <t>11097</t>
  </si>
  <si>
    <t>รพ.บ้านม่วง</t>
  </si>
  <si>
    <t>11098</t>
  </si>
  <si>
    <t>รพ.อากาศอำนวย</t>
  </si>
  <si>
    <t>11099</t>
  </si>
  <si>
    <t>รพ.ส่องดาว</t>
  </si>
  <si>
    <t>11100</t>
  </si>
  <si>
    <t>รพ.เต่างอย</t>
  </si>
  <si>
    <t>11101</t>
  </si>
  <si>
    <t>รพ.โคกศรีสุพรรณ</t>
  </si>
  <si>
    <t>11102</t>
  </si>
  <si>
    <t>รพ.เจริญศิลป์</t>
  </si>
  <si>
    <t>11103</t>
  </si>
  <si>
    <t>รพ.โพนนาแก้ว</t>
  </si>
  <si>
    <t>11450</t>
  </si>
  <si>
    <t>รพร.สว่างแดนดิน</t>
  </si>
  <si>
    <t>11505</t>
  </si>
  <si>
    <t>รพ.ค่ายกฤษณ์สีวะรา</t>
  </si>
  <si>
    <t>21323</t>
  </si>
  <si>
    <t>ผลรวมจังหวัดสกลนคร</t>
  </si>
  <si>
    <t>นครพนม</t>
  </si>
  <si>
    <t>10711</t>
  </si>
  <si>
    <t>รพ.นครพนม</t>
  </si>
  <si>
    <t>11104</t>
  </si>
  <si>
    <t>รพ.ปลาปาก</t>
  </si>
  <si>
    <t>11105</t>
  </si>
  <si>
    <t>รพ.ท่าอุเทน</t>
  </si>
  <si>
    <t>11106</t>
  </si>
  <si>
    <t>รพ.บ้านแพง</t>
  </si>
  <si>
    <t>11107</t>
  </si>
  <si>
    <t>รพ.นาทม</t>
  </si>
  <si>
    <t>11108</t>
  </si>
  <si>
    <t>รพ.เรณูนคร</t>
  </si>
  <si>
    <t>11109</t>
  </si>
  <si>
    <t>รพ.นาแก</t>
  </si>
  <si>
    <t>11110</t>
  </si>
  <si>
    <t>รพ.ศรีสงคราม</t>
  </si>
  <si>
    <t>11111</t>
  </si>
  <si>
    <t>รพ.นาหว้า</t>
  </si>
  <si>
    <t>11112</t>
  </si>
  <si>
    <t>รพ.โพนสวรรค์</t>
  </si>
  <si>
    <t>11451</t>
  </si>
  <si>
    <t>รพร.ธาตุพนม</t>
  </si>
  <si>
    <t>11506</t>
  </si>
  <si>
    <t>รพ.ค่ายพระยอดเมืองขวาง</t>
  </si>
  <si>
    <t>รพ.วังยาง</t>
  </si>
  <si>
    <t>ผลรวมจังหวัดนครพนม</t>
  </si>
  <si>
    <t>ผลรวม เขต 8 อุดรธานี</t>
  </si>
  <si>
    <t>pop uc</t>
  </si>
  <si>
    <t>All pop</t>
  </si>
  <si>
    <t>สิทธิหลักประกันสุขภาพแห่งชาติ (Universal Coverage Scheme : UCS)</t>
  </si>
  <si>
    <t>จำนวนประชากรไทย</t>
  </si>
  <si>
    <t>ประชากร NON UC</t>
  </si>
  <si>
    <t>3800 - บึงกาฬ</t>
  </si>
  <si>
    <t>3900 - หนองบัวลำภู</t>
  </si>
  <si>
    <t>4100 - อุดรธานี</t>
  </si>
  <si>
    <t>4200 - เลย</t>
  </si>
  <si>
    <t>4300 - หนองคาย</t>
  </si>
  <si>
    <t>4700 - สกลนคร</t>
  </si>
  <si>
    <t>4800 - นครพนม</t>
  </si>
  <si>
    <t>เขค 8 อุดรธานี</t>
  </si>
  <si>
    <t>เขต/จังหวัด</t>
  </si>
  <si>
    <t xml:space="preserve">หมายเหตุ </t>
  </si>
  <si>
    <r>
      <t>1.</t>
    </r>
    <r>
      <rPr>
        <sz val="7"/>
        <rFont val="Times New Roman"/>
        <family val="1"/>
      </rPr>
      <t xml:space="preserve">       </t>
    </r>
    <r>
      <rPr>
        <sz val="16"/>
        <color rgb="FF000000"/>
        <rFont val="TH SarabunPSK"/>
        <family val="2"/>
      </rPr>
      <t>รายงานนี้นับตามพื้นที่การลงทะเบียน</t>
    </r>
  </si>
  <si>
    <r>
      <t xml:space="preserve">       2.</t>
    </r>
    <r>
      <rPr>
        <sz val="7"/>
        <rFont val="Times New Roman"/>
        <family val="1"/>
      </rPr>
      <t xml:space="preserve">       </t>
    </r>
    <r>
      <rPr>
        <sz val="16"/>
        <rFont val="TH SarabunPSK"/>
        <family val="2"/>
      </rPr>
      <t>จำนวนประชากรไทย</t>
    </r>
    <r>
      <rPr>
        <sz val="16"/>
        <color rgb="FF000000"/>
        <rFont val="TH SarabunPSK"/>
        <family val="2"/>
      </rPr>
      <t xml:space="preserve">  หมายถึง จำนวนนับของบุคคลที่มีสัญชาติไทย ไม่นับรวม บุคคลต่างด้าว (NRD), บุคคลผู้มีปัญหาสถานะและสิทธิ (STP), บุคคลต่างด้าวที่ซื้อบัตรประกันสุขภาพ (NRH) และบุคคลที่ไม่อยู่ตามทะเบียนบ้าน (รอยืนยันสิทธิ)</t>
    </r>
  </si>
  <si>
    <t>แหล่งข้อมูล:สำนักบริหารงานทะเบียน สำนักงานหลักประกันสุขภาพแห่งชาติ</t>
  </si>
  <si>
    <t>ข้อมูลประชากร ณ 1 เม.ย.63</t>
  </si>
  <si>
    <t>ประชากร ปี 64 (ข้อมูล ณ 1 เม.ย.63)</t>
  </si>
  <si>
    <t>รพ.นาวัง เฉลิมพระเกียรติ 80 พรรษา</t>
  </si>
  <si>
    <t>12418</t>
  </si>
  <si>
    <t>หน่วยบริการประจำเทศบาลนครอุดรธานี</t>
  </si>
  <si>
    <t>รพ.พระอาจารย์แบน  ธนากโร</t>
  </si>
  <si>
    <t>40840</t>
  </si>
  <si>
    <t>หมายเหตุ : POP PPnonUC จังหวัดสามารถปรับเกลี่ยได้ตามความเหมาะสม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</si>
</sst>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 New"/>
      <family val="2"/>
    </font>
    <font>
      <b/>
      <sz val="16"/>
      <color theme="1"/>
      <name val="TH SarabunPSK"/>
      <family val="2"/>
      <charset val="222"/>
    </font>
    <font>
      <b/>
      <sz val="16"/>
      <color rgb="FF000000"/>
      <name val="TH SarabunPSK"/>
      <family val="2"/>
    </font>
    <font>
      <sz val="16"/>
      <name val="TH SarabunPSK"/>
      <family val="2"/>
    </font>
    <font>
      <sz val="7"/>
      <name val="Times New Roman"/>
      <family val="1"/>
    </font>
    <font>
      <sz val="16"/>
      <color rgb="FF000000"/>
      <name val="TH SarabunPSK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27">
    <xf numFmtId="0" fontId="0" fillId="0" borderId="0" xfId="0"/>
    <xf numFmtId="0" fontId="0" fillId="0" borderId="0" xfId="0" applyFill="1"/>
    <xf numFmtId="0" fontId="0" fillId="0" borderId="1" xfId="0" applyBorder="1"/>
    <xf numFmtId="164" fontId="0" fillId="0" borderId="1" xfId="1" applyNumberFormat="1" applyFont="1" applyBorder="1"/>
    <xf numFmtId="164" fontId="0" fillId="2" borderId="1" xfId="1" applyNumberFormat="1" applyFont="1" applyFill="1" applyBorder="1"/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/>
    <xf numFmtId="3" fontId="4" fillId="0" borderId="1" xfId="0" applyNumberFormat="1" applyFont="1" applyBorder="1"/>
    <xf numFmtId="3" fontId="3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/>
    </xf>
    <xf numFmtId="3" fontId="6" fillId="0" borderId="1" xfId="0" applyNumberFormat="1" applyFont="1" applyFill="1" applyBorder="1"/>
    <xf numFmtId="3" fontId="2" fillId="0" borderId="1" xfId="0" applyNumberFormat="1" applyFont="1" applyBorder="1"/>
    <xf numFmtId="0" fontId="7" fillId="0" borderId="0" xfId="0" applyFont="1" applyAlignment="1">
      <alignment vertical="center"/>
    </xf>
    <xf numFmtId="3" fontId="5" fillId="0" borderId="0" xfId="0" applyNumberFormat="1" applyFont="1"/>
    <xf numFmtId="0" fontId="8" fillId="0" borderId="0" xfId="0" applyFont="1" applyAlignment="1">
      <alignment horizontal="left" vertical="center" indent="3"/>
    </xf>
    <xf numFmtId="3" fontId="4" fillId="0" borderId="0" xfId="0" applyNumberFormat="1" applyFont="1" applyFill="1" applyBorder="1"/>
    <xf numFmtId="0" fontId="3" fillId="0" borderId="1" xfId="0" applyFont="1" applyBorder="1" applyAlignment="1">
      <alignment vertical="center"/>
    </xf>
    <xf numFmtId="164" fontId="4" fillId="0" borderId="1" xfId="1" applyNumberFormat="1" applyFont="1" applyBorder="1"/>
    <xf numFmtId="3" fontId="0" fillId="0" borderId="0" xfId="0" applyNumberFormat="1"/>
    <xf numFmtId="0" fontId="8" fillId="0" borderId="0" xfId="0" applyFont="1" applyAlignment="1">
      <alignment horizontal="left" vertical="center" wrapText="1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2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ECD88C4B-24CB-4872-AF7E-A2423CDCE8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10182-F455-4D0F-8431-9F32A6958F3C}">
  <dimension ref="A1:F16"/>
  <sheetViews>
    <sheetView topLeftCell="A4" workbookViewId="0">
      <selection activeCell="E4" sqref="E4"/>
    </sheetView>
  </sheetViews>
  <sheetFormatPr defaultRowHeight="14.5"/>
  <cols>
    <col min="1" max="2" width="17.7265625" customWidth="1"/>
    <col min="3" max="3" width="28.453125" customWidth="1"/>
    <col min="4" max="4" width="18.54296875" customWidth="1"/>
  </cols>
  <sheetData>
    <row r="1" spans="1:6" ht="24">
      <c r="A1" s="9" t="s">
        <v>225</v>
      </c>
      <c r="B1" s="9"/>
    </row>
    <row r="2" spans="1:6" ht="72">
      <c r="A2" s="8" t="s">
        <v>220</v>
      </c>
      <c r="B2" s="12" t="s">
        <v>210</v>
      </c>
      <c r="C2" s="11" t="s">
        <v>209</v>
      </c>
      <c r="D2" s="19" t="s">
        <v>211</v>
      </c>
    </row>
    <row r="3" spans="1:6" ht="24">
      <c r="A3" s="2" t="s">
        <v>212</v>
      </c>
      <c r="B3" s="10">
        <v>368095</v>
      </c>
      <c r="C3" s="10">
        <v>326293</v>
      </c>
      <c r="D3" s="20">
        <v>41802</v>
      </c>
      <c r="F3" s="21"/>
    </row>
    <row r="4" spans="1:6" ht="24">
      <c r="A4" s="2" t="s">
        <v>213</v>
      </c>
      <c r="B4" s="10">
        <v>439643</v>
      </c>
      <c r="C4" s="10">
        <v>386694</v>
      </c>
      <c r="D4" s="20">
        <v>52949</v>
      </c>
      <c r="F4" s="21"/>
    </row>
    <row r="5" spans="1:6" ht="24">
      <c r="A5" s="2" t="s">
        <v>214</v>
      </c>
      <c r="B5" s="10">
        <v>1421492</v>
      </c>
      <c r="C5" s="10">
        <v>1205523</v>
      </c>
      <c r="D5" s="20">
        <v>215969</v>
      </c>
      <c r="F5" s="21"/>
    </row>
    <row r="6" spans="1:6" ht="24">
      <c r="A6" s="2" t="s">
        <v>215</v>
      </c>
      <c r="B6" s="10">
        <v>595419</v>
      </c>
      <c r="C6" s="10">
        <v>505372</v>
      </c>
      <c r="D6" s="20">
        <v>90047</v>
      </c>
      <c r="F6" s="21"/>
    </row>
    <row r="7" spans="1:6" ht="24">
      <c r="A7" s="2" t="s">
        <v>216</v>
      </c>
      <c r="B7" s="10">
        <v>462603</v>
      </c>
      <c r="C7" s="10">
        <v>395354</v>
      </c>
      <c r="D7" s="20">
        <v>67249</v>
      </c>
      <c r="F7" s="21"/>
    </row>
    <row r="8" spans="1:6" ht="24">
      <c r="A8" s="2" t="s">
        <v>217</v>
      </c>
      <c r="B8" s="10">
        <v>1000145</v>
      </c>
      <c r="C8" s="10">
        <v>857958</v>
      </c>
      <c r="D8" s="20">
        <v>142187</v>
      </c>
      <c r="F8" s="21"/>
    </row>
    <row r="9" spans="1:6" ht="24">
      <c r="A9" s="2" t="s">
        <v>218</v>
      </c>
      <c r="B9" s="10">
        <v>613792</v>
      </c>
      <c r="C9" s="10">
        <v>536570</v>
      </c>
      <c r="D9" s="20">
        <v>77222</v>
      </c>
      <c r="F9" s="21"/>
    </row>
    <row r="10" spans="1:6" ht="24">
      <c r="A10" s="13" t="s">
        <v>219</v>
      </c>
      <c r="B10" s="14">
        <f>SUM(B3:B9)</f>
        <v>4901189</v>
      </c>
      <c r="C10" s="14">
        <f>SUM(C3:C9)</f>
        <v>4213764</v>
      </c>
      <c r="D10" s="14">
        <f>SUM(D3:D9)</f>
        <v>687425</v>
      </c>
      <c r="F10" s="21"/>
    </row>
    <row r="12" spans="1:6" ht="24">
      <c r="A12" s="18" t="s">
        <v>224</v>
      </c>
      <c r="B12" s="18"/>
    </row>
    <row r="13" spans="1:6" ht="24">
      <c r="A13" s="15" t="s">
        <v>221</v>
      </c>
      <c r="B13" s="15"/>
      <c r="C13" s="16"/>
      <c r="D13" s="16"/>
    </row>
    <row r="14" spans="1:6" ht="24">
      <c r="A14" s="17" t="s">
        <v>222</v>
      </c>
      <c r="B14" s="17"/>
      <c r="C14" s="16"/>
      <c r="D14" s="16"/>
    </row>
    <row r="15" spans="1:6" ht="29.25" customHeight="1">
      <c r="A15" s="22" t="s">
        <v>223</v>
      </c>
      <c r="B15" s="22"/>
      <c r="C15" s="22"/>
      <c r="D15" s="22"/>
    </row>
    <row r="16" spans="1:6" ht="33" customHeight="1">
      <c r="A16" s="22"/>
      <c r="B16" s="22"/>
      <c r="C16" s="22"/>
      <c r="D16" s="22"/>
    </row>
  </sheetData>
  <mergeCells count="1">
    <mergeCell ref="A15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78EB5-8CEF-4F82-99AC-A7AACBC50B32}">
  <dimension ref="A1:I108"/>
  <sheetViews>
    <sheetView tabSelected="1" workbookViewId="0">
      <pane ySplit="2" topLeftCell="A3" activePane="bottomLeft" state="frozen"/>
      <selection pane="bottomLeft" activeCell="A106" sqref="A106:D106"/>
    </sheetView>
  </sheetViews>
  <sheetFormatPr defaultRowHeight="14.5"/>
  <cols>
    <col min="2" max="2" width="13.7265625" customWidth="1"/>
    <col min="4" max="4" width="20.90625" customWidth="1"/>
    <col min="5" max="5" width="14" customWidth="1"/>
    <col min="6" max="6" width="13" customWidth="1"/>
    <col min="7" max="7" width="13.08984375" bestFit="1" customWidth="1"/>
  </cols>
  <sheetData>
    <row r="1" spans="1:7">
      <c r="E1" s="26" t="s">
        <v>226</v>
      </c>
      <c r="F1" s="26"/>
      <c r="G1" s="26"/>
    </row>
    <row r="2" spans="1:7">
      <c r="A2" s="6" t="s">
        <v>0</v>
      </c>
      <c r="B2" s="6" t="s">
        <v>1</v>
      </c>
      <c r="C2" s="6" t="s">
        <v>2</v>
      </c>
      <c r="D2" s="6" t="s">
        <v>3</v>
      </c>
      <c r="E2" s="7" t="s">
        <v>207</v>
      </c>
      <c r="F2" s="6" t="s">
        <v>4</v>
      </c>
      <c r="G2" s="6" t="s">
        <v>208</v>
      </c>
    </row>
    <row r="3" spans="1:7">
      <c r="A3" s="2">
        <v>1</v>
      </c>
      <c r="B3" s="2" t="s">
        <v>5</v>
      </c>
      <c r="C3" s="2" t="s">
        <v>6</v>
      </c>
      <c r="D3" s="2" t="s">
        <v>7</v>
      </c>
      <c r="E3" s="3">
        <v>76768</v>
      </c>
      <c r="F3" s="3">
        <f>E3*F$11/E$11</f>
        <v>9834.890530903207</v>
      </c>
      <c r="G3" s="3">
        <f>SUM(E3:F3)</f>
        <v>86602.890530903212</v>
      </c>
    </row>
    <row r="4" spans="1:7">
      <c r="A4" s="2">
        <v>2</v>
      </c>
      <c r="B4" s="2" t="s">
        <v>5</v>
      </c>
      <c r="C4" s="2" t="s">
        <v>8</v>
      </c>
      <c r="D4" s="2" t="s">
        <v>9</v>
      </c>
      <c r="E4" s="3">
        <v>41820</v>
      </c>
      <c r="F4" s="3">
        <f t="shared" ref="F4:F10" si="0">E4*F$11/E$11</f>
        <v>5357.6375833989696</v>
      </c>
      <c r="G4" s="3">
        <f t="shared" ref="G4:G10" si="1">SUM(E4:F4)</f>
        <v>47177.637583398973</v>
      </c>
    </row>
    <row r="5" spans="1:7">
      <c r="A5" s="2">
        <v>3</v>
      </c>
      <c r="B5" s="2" t="s">
        <v>5</v>
      </c>
      <c r="C5" s="2" t="s">
        <v>10</v>
      </c>
      <c r="D5" s="2" t="s">
        <v>11</v>
      </c>
      <c r="E5" s="3">
        <v>48560</v>
      </c>
      <c r="F5" s="3">
        <f t="shared" si="0"/>
        <v>6221.1114550419406</v>
      </c>
      <c r="G5" s="3">
        <f t="shared" si="1"/>
        <v>54781.111455041944</v>
      </c>
    </row>
    <row r="6" spans="1:7">
      <c r="A6" s="2">
        <v>4</v>
      </c>
      <c r="B6" s="2" t="s">
        <v>5</v>
      </c>
      <c r="C6" s="2" t="s">
        <v>12</v>
      </c>
      <c r="D6" s="2" t="s">
        <v>13</v>
      </c>
      <c r="E6" s="3">
        <v>53836</v>
      </c>
      <c r="F6" s="3">
        <f t="shared" si="0"/>
        <v>6897.0295777108304</v>
      </c>
      <c r="G6" s="3">
        <f t="shared" si="1"/>
        <v>60733.029577710833</v>
      </c>
    </row>
    <row r="7" spans="1:7">
      <c r="A7" s="2">
        <v>5</v>
      </c>
      <c r="B7" s="2" t="s">
        <v>5</v>
      </c>
      <c r="C7" s="2" t="s">
        <v>14</v>
      </c>
      <c r="D7" s="2" t="s">
        <v>15</v>
      </c>
      <c r="E7" s="3">
        <v>31312</v>
      </c>
      <c r="F7" s="3">
        <f t="shared" si="0"/>
        <v>4011.4382594784443</v>
      </c>
      <c r="G7" s="3">
        <f t="shared" si="1"/>
        <v>35323.438259478447</v>
      </c>
    </row>
    <row r="8" spans="1:7">
      <c r="A8" s="2">
        <v>6</v>
      </c>
      <c r="B8" s="2" t="s">
        <v>5</v>
      </c>
      <c r="C8" s="2" t="s">
        <v>16</v>
      </c>
      <c r="D8" s="2" t="s">
        <v>17</v>
      </c>
      <c r="E8" s="3">
        <v>30842</v>
      </c>
      <c r="F8" s="3">
        <f t="shared" si="0"/>
        <v>3951.225689794142</v>
      </c>
      <c r="G8" s="3">
        <f t="shared" si="1"/>
        <v>34793.225689794141</v>
      </c>
    </row>
    <row r="9" spans="1:7">
      <c r="A9" s="2">
        <v>7</v>
      </c>
      <c r="B9" s="2" t="s">
        <v>5</v>
      </c>
      <c r="C9" s="2" t="s">
        <v>18</v>
      </c>
      <c r="D9" s="2" t="s">
        <v>19</v>
      </c>
      <c r="E9" s="3">
        <v>31876</v>
      </c>
      <c r="F9" s="3">
        <f t="shared" si="0"/>
        <v>4083.6933430996069</v>
      </c>
      <c r="G9" s="3">
        <f t="shared" si="1"/>
        <v>35959.693343099607</v>
      </c>
    </row>
    <row r="10" spans="1:7">
      <c r="A10" s="2">
        <v>8</v>
      </c>
      <c r="B10" s="2" t="s">
        <v>5</v>
      </c>
      <c r="C10" s="2" t="s">
        <v>20</v>
      </c>
      <c r="D10" s="2" t="s">
        <v>21</v>
      </c>
      <c r="E10" s="3">
        <v>11279</v>
      </c>
      <c r="F10" s="3">
        <f t="shared" si="0"/>
        <v>1444.9735605728595</v>
      </c>
      <c r="G10" s="3">
        <f t="shared" si="1"/>
        <v>12723.97356057286</v>
      </c>
    </row>
    <row r="11" spans="1:7">
      <c r="A11" s="23" t="s">
        <v>22</v>
      </c>
      <c r="B11" s="24"/>
      <c r="C11" s="24"/>
      <c r="D11" s="25"/>
      <c r="E11" s="4">
        <f>SUBTOTAL(9,E3:E10)</f>
        <v>326293</v>
      </c>
      <c r="F11" s="4">
        <f>Province64!D3</f>
        <v>41802</v>
      </c>
      <c r="G11" s="4">
        <f>SUBTOTAL(9,G3:G10)</f>
        <v>368095.00000000006</v>
      </c>
    </row>
    <row r="12" spans="1:7">
      <c r="A12" s="2">
        <v>9</v>
      </c>
      <c r="B12" s="2" t="s">
        <v>23</v>
      </c>
      <c r="C12" s="2" t="s">
        <v>24</v>
      </c>
      <c r="D12" s="2" t="s">
        <v>25</v>
      </c>
      <c r="E12" s="3">
        <v>100640</v>
      </c>
      <c r="F12" s="3">
        <f>E12*F$19/E$19</f>
        <v>13780.372490910126</v>
      </c>
      <c r="G12" s="3">
        <f>SUM(E12:F12)</f>
        <v>114420.37249091013</v>
      </c>
    </row>
    <row r="13" spans="1:7">
      <c r="A13" s="2">
        <v>10</v>
      </c>
      <c r="B13" s="2" t="s">
        <v>23</v>
      </c>
      <c r="C13" s="2" t="s">
        <v>26</v>
      </c>
      <c r="D13" s="2" t="s">
        <v>27</v>
      </c>
      <c r="E13" s="3">
        <v>69726</v>
      </c>
      <c r="F13" s="3">
        <f t="shared" ref="F13:F18" si="2">E13*F$19/E$19</f>
        <v>9547.3991683346521</v>
      </c>
      <c r="G13" s="3">
        <f t="shared" ref="G13:G18" si="3">SUM(E13:F13)</f>
        <v>79273.399168334654</v>
      </c>
    </row>
    <row r="14" spans="1:7">
      <c r="A14" s="2">
        <v>11</v>
      </c>
      <c r="B14" s="2" t="s">
        <v>23</v>
      </c>
      <c r="C14" s="2" t="s">
        <v>28</v>
      </c>
      <c r="D14" s="2" t="s">
        <v>29</v>
      </c>
      <c r="E14" s="3">
        <v>47182</v>
      </c>
      <c r="F14" s="3">
        <f t="shared" si="2"/>
        <v>6460.5080968414304</v>
      </c>
      <c r="G14" s="3">
        <f t="shared" si="3"/>
        <v>53642.508096841433</v>
      </c>
    </row>
    <row r="15" spans="1:7">
      <c r="A15" s="2">
        <v>12</v>
      </c>
      <c r="B15" s="2" t="s">
        <v>23</v>
      </c>
      <c r="C15" s="2" t="s">
        <v>30</v>
      </c>
      <c r="D15" s="2" t="s">
        <v>31</v>
      </c>
      <c r="E15" s="3">
        <v>82587</v>
      </c>
      <c r="F15" s="3">
        <f t="shared" si="2"/>
        <v>11308.422326180391</v>
      </c>
      <c r="G15" s="3">
        <f t="shared" si="3"/>
        <v>93895.422326180385</v>
      </c>
    </row>
    <row r="16" spans="1:7">
      <c r="A16" s="2">
        <v>13</v>
      </c>
      <c r="B16" s="2" t="s">
        <v>23</v>
      </c>
      <c r="C16" s="2" t="s">
        <v>32</v>
      </c>
      <c r="D16" s="2" t="s">
        <v>33</v>
      </c>
      <c r="E16" s="3">
        <v>53672</v>
      </c>
      <c r="F16" s="3">
        <f t="shared" si="2"/>
        <v>7349.166855446425</v>
      </c>
      <c r="G16" s="3">
        <f t="shared" si="3"/>
        <v>61021.166855446427</v>
      </c>
    </row>
    <row r="17" spans="1:7">
      <c r="A17" s="2">
        <v>14</v>
      </c>
      <c r="B17" s="2" t="s">
        <v>23</v>
      </c>
      <c r="C17" s="2" t="s">
        <v>36</v>
      </c>
      <c r="D17" s="2" t="s">
        <v>227</v>
      </c>
      <c r="E17" s="3">
        <v>29031</v>
      </c>
      <c r="F17" s="3">
        <f t="shared" si="2"/>
        <v>3975.1390479293705</v>
      </c>
      <c r="G17" s="3">
        <f t="shared" si="3"/>
        <v>33006.13904792937</v>
      </c>
    </row>
    <row r="18" spans="1:7">
      <c r="A18" s="2">
        <v>15</v>
      </c>
      <c r="B18" s="2" t="s">
        <v>23</v>
      </c>
      <c r="C18" s="2" t="s">
        <v>34</v>
      </c>
      <c r="D18" s="2" t="s">
        <v>35</v>
      </c>
      <c r="E18" s="3">
        <v>3856</v>
      </c>
      <c r="F18" s="3">
        <f t="shared" si="2"/>
        <v>527.99201435760574</v>
      </c>
      <c r="G18" s="3">
        <f t="shared" si="3"/>
        <v>4383.9920143576055</v>
      </c>
    </row>
    <row r="19" spans="1:7">
      <c r="A19" s="23" t="s">
        <v>37</v>
      </c>
      <c r="B19" s="24"/>
      <c r="C19" s="24"/>
      <c r="D19" s="25"/>
      <c r="E19" s="4">
        <f>SUBTOTAL(9,E12:E18)</f>
        <v>386694</v>
      </c>
      <c r="F19" s="4">
        <f>Province64!D4</f>
        <v>52949</v>
      </c>
      <c r="G19" s="4">
        <f>SUBTOTAL(9,G12:G18)</f>
        <v>439642.99999999994</v>
      </c>
    </row>
    <row r="20" spans="1:7">
      <c r="A20" s="2">
        <v>16</v>
      </c>
      <c r="B20" s="2" t="s">
        <v>38</v>
      </c>
      <c r="C20" s="2" t="s">
        <v>39</v>
      </c>
      <c r="D20" s="2" t="s">
        <v>40</v>
      </c>
      <c r="E20" s="3">
        <v>259511</v>
      </c>
      <c r="F20" s="3">
        <f>E20*F$44/E$44</f>
        <v>46491.299758693945</v>
      </c>
      <c r="G20" s="3">
        <f>SUM(E20:F20)</f>
        <v>306002.29975869396</v>
      </c>
    </row>
    <row r="21" spans="1:7">
      <c r="A21" s="2">
        <v>17</v>
      </c>
      <c r="B21" s="2" t="s">
        <v>38</v>
      </c>
      <c r="C21" s="2" t="s">
        <v>41</v>
      </c>
      <c r="D21" s="2" t="s">
        <v>42</v>
      </c>
      <c r="E21" s="3">
        <v>51752</v>
      </c>
      <c r="F21" s="3">
        <f t="shared" ref="F21:F43" si="4">E21*F$44/E$44</f>
        <v>9271.3516772388411</v>
      </c>
      <c r="G21" s="3">
        <f t="shared" ref="G21:G43" si="5">SUM(E21:F21)</f>
        <v>61023.351677238839</v>
      </c>
    </row>
    <row r="22" spans="1:7">
      <c r="A22" s="2">
        <v>18</v>
      </c>
      <c r="B22" s="2" t="s">
        <v>38</v>
      </c>
      <c r="C22" s="2" t="s">
        <v>43</v>
      </c>
      <c r="D22" s="2" t="s">
        <v>44</v>
      </c>
      <c r="E22" s="3">
        <v>49952</v>
      </c>
      <c r="F22" s="3">
        <f t="shared" si="4"/>
        <v>8948.8823423526555</v>
      </c>
      <c r="G22" s="3">
        <f t="shared" si="5"/>
        <v>58900.882342352656</v>
      </c>
    </row>
    <row r="23" spans="1:7">
      <c r="A23" s="2">
        <v>19</v>
      </c>
      <c r="B23" s="2" t="s">
        <v>38</v>
      </c>
      <c r="C23" s="2" t="s">
        <v>45</v>
      </c>
      <c r="D23" s="2" t="s">
        <v>46</v>
      </c>
      <c r="E23" s="3">
        <v>84526</v>
      </c>
      <c r="F23" s="3">
        <f t="shared" si="4"/>
        <v>15142.801666994324</v>
      </c>
      <c r="G23" s="3">
        <f t="shared" si="5"/>
        <v>99668.801666994317</v>
      </c>
    </row>
    <row r="24" spans="1:7">
      <c r="A24" s="2">
        <v>20</v>
      </c>
      <c r="B24" s="2" t="s">
        <v>38</v>
      </c>
      <c r="C24" s="2" t="s">
        <v>47</v>
      </c>
      <c r="D24" s="2" t="s">
        <v>48</v>
      </c>
      <c r="E24" s="3">
        <v>4061</v>
      </c>
      <c r="F24" s="3">
        <f t="shared" si="4"/>
        <v>727.52664942933484</v>
      </c>
      <c r="G24" s="3">
        <f t="shared" si="5"/>
        <v>4788.5266494293346</v>
      </c>
    </row>
    <row r="25" spans="1:7">
      <c r="A25" s="2">
        <v>21</v>
      </c>
      <c r="B25" s="2" t="s">
        <v>38</v>
      </c>
      <c r="C25" s="2" t="s">
        <v>49</v>
      </c>
      <c r="D25" s="2" t="s">
        <v>50</v>
      </c>
      <c r="E25" s="3">
        <v>37153</v>
      </c>
      <c r="F25" s="3">
        <f t="shared" si="4"/>
        <v>6655.9462216813781</v>
      </c>
      <c r="G25" s="3">
        <f t="shared" si="5"/>
        <v>43808.946221681377</v>
      </c>
    </row>
    <row r="26" spans="1:7">
      <c r="A26" s="2">
        <v>22</v>
      </c>
      <c r="B26" s="2" t="s">
        <v>38</v>
      </c>
      <c r="C26" s="2" t="s">
        <v>51</v>
      </c>
      <c r="D26" s="2" t="s">
        <v>52</v>
      </c>
      <c r="E26" s="3">
        <v>91710</v>
      </c>
      <c r="F26" s="3">
        <f t="shared" si="4"/>
        <v>16429.812612451195</v>
      </c>
      <c r="G26" s="3">
        <f t="shared" si="5"/>
        <v>108139.81261245119</v>
      </c>
    </row>
    <row r="27" spans="1:7">
      <c r="A27" s="2">
        <v>23</v>
      </c>
      <c r="B27" s="2" t="s">
        <v>38</v>
      </c>
      <c r="C27" s="2" t="s">
        <v>53</v>
      </c>
      <c r="D27" s="2" t="s">
        <v>54</v>
      </c>
      <c r="E27" s="3">
        <v>25272</v>
      </c>
      <c r="F27" s="3">
        <f t="shared" si="4"/>
        <v>4527.4694618020558</v>
      </c>
      <c r="G27" s="3">
        <f t="shared" si="5"/>
        <v>29799.469461802055</v>
      </c>
    </row>
    <row r="28" spans="1:7">
      <c r="A28" s="2">
        <v>24</v>
      </c>
      <c r="B28" s="2" t="s">
        <v>38</v>
      </c>
      <c r="C28" s="2" t="s">
        <v>55</v>
      </c>
      <c r="D28" s="2" t="s">
        <v>56</v>
      </c>
      <c r="E28" s="3">
        <v>29850</v>
      </c>
      <c r="F28" s="3">
        <f t="shared" si="4"/>
        <v>5347.6164701959233</v>
      </c>
      <c r="G28" s="3">
        <f t="shared" si="5"/>
        <v>35197.616470195921</v>
      </c>
    </row>
    <row r="29" spans="1:7">
      <c r="A29" s="2">
        <v>25</v>
      </c>
      <c r="B29" s="2" t="s">
        <v>38</v>
      </c>
      <c r="C29" s="2" t="s">
        <v>57</v>
      </c>
      <c r="D29" s="2" t="s">
        <v>58</v>
      </c>
      <c r="E29" s="3">
        <v>36573</v>
      </c>
      <c r="F29" s="3">
        <f t="shared" si="4"/>
        <v>6552.0394359958291</v>
      </c>
      <c r="G29" s="3">
        <f t="shared" si="5"/>
        <v>43125.03943599583</v>
      </c>
    </row>
    <row r="30" spans="1:7">
      <c r="A30" s="2">
        <v>26</v>
      </c>
      <c r="B30" s="2" t="s">
        <v>38</v>
      </c>
      <c r="C30" s="2" t="s">
        <v>59</v>
      </c>
      <c r="D30" s="2" t="s">
        <v>60</v>
      </c>
      <c r="E30" s="3">
        <v>43596</v>
      </c>
      <c r="F30" s="3">
        <f t="shared" si="4"/>
        <v>7810.2072909434328</v>
      </c>
      <c r="G30" s="3">
        <f t="shared" si="5"/>
        <v>51406.207290943436</v>
      </c>
    </row>
    <row r="31" spans="1:7">
      <c r="A31" s="2">
        <v>27</v>
      </c>
      <c r="B31" s="2" t="s">
        <v>38</v>
      </c>
      <c r="C31" s="2" t="s">
        <v>61</v>
      </c>
      <c r="D31" s="2" t="s">
        <v>62</v>
      </c>
      <c r="E31" s="3">
        <v>87077</v>
      </c>
      <c r="F31" s="3">
        <f t="shared" si="4"/>
        <v>15599.812374380248</v>
      </c>
      <c r="G31" s="3">
        <f t="shared" si="5"/>
        <v>102676.81237438024</v>
      </c>
    </row>
    <row r="32" spans="1:7">
      <c r="A32" s="2">
        <v>28</v>
      </c>
      <c r="B32" s="2" t="s">
        <v>38</v>
      </c>
      <c r="C32" s="2" t="s">
        <v>63</v>
      </c>
      <c r="D32" s="2" t="s">
        <v>64</v>
      </c>
      <c r="E32" s="3">
        <v>46833</v>
      </c>
      <c r="F32" s="3">
        <f t="shared" si="4"/>
        <v>8390.1146448470918</v>
      </c>
      <c r="G32" s="3">
        <f t="shared" si="5"/>
        <v>55223.11464484709</v>
      </c>
    </row>
    <row r="33" spans="1:7">
      <c r="A33" s="2">
        <v>29</v>
      </c>
      <c r="B33" s="2" t="s">
        <v>38</v>
      </c>
      <c r="C33" s="2" t="s">
        <v>65</v>
      </c>
      <c r="D33" s="2" t="s">
        <v>66</v>
      </c>
      <c r="E33" s="3">
        <v>88644</v>
      </c>
      <c r="F33" s="3">
        <f t="shared" si="4"/>
        <v>15880.539845361724</v>
      </c>
      <c r="G33" s="3">
        <f t="shared" si="5"/>
        <v>104524.53984536172</v>
      </c>
    </row>
    <row r="34" spans="1:7">
      <c r="A34" s="2">
        <v>30</v>
      </c>
      <c r="B34" s="2" t="s">
        <v>38</v>
      </c>
      <c r="C34" s="2" t="s">
        <v>67</v>
      </c>
      <c r="D34" s="2" t="s">
        <v>68</v>
      </c>
      <c r="E34" s="3">
        <v>22384</v>
      </c>
      <c r="F34" s="3">
        <f t="shared" si="4"/>
        <v>4010.0853289402194</v>
      </c>
      <c r="G34" s="3">
        <f t="shared" si="5"/>
        <v>26394.085328940218</v>
      </c>
    </row>
    <row r="35" spans="1:7">
      <c r="A35" s="2">
        <v>31</v>
      </c>
      <c r="B35" s="2" t="s">
        <v>38</v>
      </c>
      <c r="C35" s="2" t="s">
        <v>69</v>
      </c>
      <c r="D35" s="2" t="s">
        <v>70</v>
      </c>
      <c r="E35" s="3">
        <v>21097</v>
      </c>
      <c r="F35" s="3">
        <f t="shared" si="4"/>
        <v>3779.5197544965963</v>
      </c>
      <c r="G35" s="3">
        <f t="shared" si="5"/>
        <v>24876.519754496596</v>
      </c>
    </row>
    <row r="36" spans="1:7">
      <c r="A36" s="2">
        <v>32</v>
      </c>
      <c r="B36" s="2" t="s">
        <v>38</v>
      </c>
      <c r="C36" s="2" t="s">
        <v>71</v>
      </c>
      <c r="D36" s="2" t="s">
        <v>72</v>
      </c>
      <c r="E36" s="3">
        <v>23846</v>
      </c>
      <c r="F36" s="3">
        <f t="shared" si="4"/>
        <v>4272.0020887199998</v>
      </c>
      <c r="G36" s="3">
        <f t="shared" si="5"/>
        <v>28118.002088720001</v>
      </c>
    </row>
    <row r="37" spans="1:7">
      <c r="A37" s="2">
        <v>33</v>
      </c>
      <c r="B37" s="2" t="s">
        <v>38</v>
      </c>
      <c r="C37" s="2" t="s">
        <v>73</v>
      </c>
      <c r="D37" s="2" t="s">
        <v>74</v>
      </c>
      <c r="E37" s="3">
        <v>19462</v>
      </c>
      <c r="F37" s="3">
        <f t="shared" si="4"/>
        <v>3486.6101086416434</v>
      </c>
      <c r="G37" s="3">
        <f t="shared" si="5"/>
        <v>22948.610108641642</v>
      </c>
    </row>
    <row r="38" spans="1:7">
      <c r="A38" s="2">
        <v>34</v>
      </c>
      <c r="B38" s="2" t="s">
        <v>38</v>
      </c>
      <c r="C38" s="2" t="s">
        <v>75</v>
      </c>
      <c r="D38" s="2" t="s">
        <v>76</v>
      </c>
      <c r="E38" s="3">
        <v>98564</v>
      </c>
      <c r="F38" s="3">
        <f t="shared" si="4"/>
        <v>17657.704179845594</v>
      </c>
      <c r="G38" s="3">
        <f t="shared" si="5"/>
        <v>116221.70417984559</v>
      </c>
    </row>
    <row r="39" spans="1:7">
      <c r="A39" s="2">
        <v>35</v>
      </c>
      <c r="B39" s="2" t="s">
        <v>38</v>
      </c>
      <c r="C39" s="2" t="s">
        <v>81</v>
      </c>
      <c r="D39" s="2" t="s">
        <v>82</v>
      </c>
      <c r="E39" s="3">
        <v>18224</v>
      </c>
      <c r="F39" s="3">
        <f t="shared" si="4"/>
        <v>3264.8228660921441</v>
      </c>
      <c r="G39" s="3">
        <f t="shared" si="5"/>
        <v>21488.822866092145</v>
      </c>
    </row>
    <row r="40" spans="1:7">
      <c r="A40" s="2">
        <v>36</v>
      </c>
      <c r="B40" s="2" t="s">
        <v>38</v>
      </c>
      <c r="C40" s="2" t="s">
        <v>83</v>
      </c>
      <c r="D40" s="2" t="s">
        <v>84</v>
      </c>
      <c r="E40" s="3">
        <v>19204</v>
      </c>
      <c r="F40" s="3">
        <f t="shared" si="4"/>
        <v>3440.3895039746235</v>
      </c>
      <c r="G40" s="3">
        <f t="shared" si="5"/>
        <v>22644.389503974624</v>
      </c>
    </row>
    <row r="41" spans="1:7">
      <c r="A41" s="2">
        <v>37</v>
      </c>
      <c r="B41" s="2" t="s">
        <v>38</v>
      </c>
      <c r="C41" s="5" t="s">
        <v>77</v>
      </c>
      <c r="D41" s="2" t="s">
        <v>78</v>
      </c>
      <c r="E41" s="3">
        <v>685</v>
      </c>
      <c r="F41" s="3">
        <f t="shared" si="4"/>
        <v>122.71749688724313</v>
      </c>
      <c r="G41" s="3">
        <f t="shared" si="5"/>
        <v>807.7174968872431</v>
      </c>
    </row>
    <row r="42" spans="1:7">
      <c r="A42" s="2">
        <v>38</v>
      </c>
      <c r="B42" s="2" t="s">
        <v>38</v>
      </c>
      <c r="C42" s="2" t="s">
        <v>79</v>
      </c>
      <c r="D42" s="2" t="s">
        <v>80</v>
      </c>
      <c r="E42" s="3">
        <v>7900</v>
      </c>
      <c r="F42" s="3">
        <f t="shared" si="4"/>
        <v>1415.2820808893732</v>
      </c>
      <c r="G42" s="3">
        <f t="shared" si="5"/>
        <v>9315.2820808893739</v>
      </c>
    </row>
    <row r="43" spans="1:7">
      <c r="A43" s="2">
        <v>39</v>
      </c>
      <c r="B43" s="2" t="s">
        <v>38</v>
      </c>
      <c r="C43" s="2" t="s">
        <v>228</v>
      </c>
      <c r="D43" s="2" t="s">
        <v>229</v>
      </c>
      <c r="E43" s="3">
        <v>37647</v>
      </c>
      <c r="F43" s="3">
        <f t="shared" si="4"/>
        <v>6744.4461391445866</v>
      </c>
      <c r="G43" s="3">
        <f t="shared" si="5"/>
        <v>44391.446139144588</v>
      </c>
    </row>
    <row r="44" spans="1:7">
      <c r="A44" s="23" t="s">
        <v>85</v>
      </c>
      <c r="B44" s="24"/>
      <c r="C44" s="24"/>
      <c r="D44" s="25"/>
      <c r="E44" s="4">
        <f>SUBTOTAL(9,E20:E43)</f>
        <v>1205523</v>
      </c>
      <c r="F44" s="4">
        <f>Province64!D5</f>
        <v>215969</v>
      </c>
      <c r="G44" s="4">
        <f>SUBTOTAL(9,G20:G43)</f>
        <v>1421492.0000000002</v>
      </c>
    </row>
    <row r="45" spans="1:7">
      <c r="A45" s="2">
        <v>40</v>
      </c>
      <c r="B45" s="2" t="s">
        <v>86</v>
      </c>
      <c r="C45" s="2" t="s">
        <v>87</v>
      </c>
      <c r="D45" s="2" t="s">
        <v>88</v>
      </c>
      <c r="E45" s="3">
        <v>92905</v>
      </c>
      <c r="F45" s="3">
        <f>E45*F$60/E$60</f>
        <v>16553.779265570709</v>
      </c>
      <c r="G45" s="3">
        <f>SUM(E45:F45)</f>
        <v>109458.77926557072</v>
      </c>
    </row>
    <row r="46" spans="1:7">
      <c r="A46" s="2">
        <v>41</v>
      </c>
      <c r="B46" s="2" t="s">
        <v>86</v>
      </c>
      <c r="C46" s="2" t="s">
        <v>89</v>
      </c>
      <c r="D46" s="2" t="s">
        <v>90</v>
      </c>
      <c r="E46" s="3">
        <v>21409</v>
      </c>
      <c r="F46" s="3">
        <f t="shared" ref="F46:F59" si="6">E46*F$60/E$60</f>
        <v>3814.6478692923233</v>
      </c>
      <c r="G46" s="3">
        <f t="shared" ref="G46:G59" si="7">SUM(E46:F46)</f>
        <v>25223.647869292323</v>
      </c>
    </row>
    <row r="47" spans="1:7">
      <c r="A47" s="2">
        <v>42</v>
      </c>
      <c r="B47" s="2" t="s">
        <v>86</v>
      </c>
      <c r="C47" s="2" t="s">
        <v>91</v>
      </c>
      <c r="D47" s="2" t="s">
        <v>92</v>
      </c>
      <c r="E47" s="3">
        <v>47161</v>
      </c>
      <c r="F47" s="3">
        <f t="shared" si="6"/>
        <v>8403.1299062868547</v>
      </c>
      <c r="G47" s="3">
        <f t="shared" si="7"/>
        <v>55564.129906286857</v>
      </c>
    </row>
    <row r="48" spans="1:7">
      <c r="A48" s="2">
        <v>43</v>
      </c>
      <c r="B48" s="2" t="s">
        <v>86</v>
      </c>
      <c r="C48" s="2" t="s">
        <v>93</v>
      </c>
      <c r="D48" s="2" t="s">
        <v>94</v>
      </c>
      <c r="E48" s="3">
        <v>34265</v>
      </c>
      <c r="F48" s="3">
        <f t="shared" si="6"/>
        <v>6105.3252950301958</v>
      </c>
      <c r="G48" s="3">
        <f t="shared" si="7"/>
        <v>40370.325295030198</v>
      </c>
    </row>
    <row r="49" spans="1:7">
      <c r="A49" s="2">
        <v>44</v>
      </c>
      <c r="B49" s="2" t="s">
        <v>86</v>
      </c>
      <c r="C49" s="2" t="s">
        <v>95</v>
      </c>
      <c r="D49" s="2" t="s">
        <v>96</v>
      </c>
      <c r="E49" s="3">
        <v>8824</v>
      </c>
      <c r="F49" s="3">
        <f t="shared" si="6"/>
        <v>1572.2571254442273</v>
      </c>
      <c r="G49" s="3">
        <f t="shared" si="7"/>
        <v>10396.257125444226</v>
      </c>
    </row>
    <row r="50" spans="1:7">
      <c r="A50" s="2">
        <v>45</v>
      </c>
      <c r="B50" s="2" t="s">
        <v>86</v>
      </c>
      <c r="C50" s="2" t="s">
        <v>97</v>
      </c>
      <c r="D50" s="2" t="s">
        <v>98</v>
      </c>
      <c r="E50" s="3">
        <v>18132</v>
      </c>
      <c r="F50" s="3">
        <f t="shared" si="6"/>
        <v>3230.7531956657672</v>
      </c>
      <c r="G50" s="3">
        <f t="shared" si="7"/>
        <v>21362.753195665766</v>
      </c>
    </row>
    <row r="51" spans="1:7">
      <c r="A51" s="2">
        <v>46</v>
      </c>
      <c r="B51" s="2" t="s">
        <v>86</v>
      </c>
      <c r="C51" s="2" t="s">
        <v>99</v>
      </c>
      <c r="D51" s="2" t="s">
        <v>100</v>
      </c>
      <c r="E51" s="3">
        <v>21233</v>
      </c>
      <c r="F51" s="3">
        <f t="shared" si="6"/>
        <v>3783.288253009664</v>
      </c>
      <c r="G51" s="3">
        <f t="shared" si="7"/>
        <v>25016.288253009665</v>
      </c>
    </row>
    <row r="52" spans="1:7">
      <c r="A52" s="2">
        <v>47</v>
      </c>
      <c r="B52" s="2" t="s">
        <v>86</v>
      </c>
      <c r="C52" s="2" t="s">
        <v>101</v>
      </c>
      <c r="D52" s="2" t="s">
        <v>102</v>
      </c>
      <c r="E52" s="3">
        <v>86991</v>
      </c>
      <c r="F52" s="3">
        <f t="shared" si="6"/>
        <v>15500.024886618174</v>
      </c>
      <c r="G52" s="3">
        <f t="shared" si="7"/>
        <v>102491.02488661818</v>
      </c>
    </row>
    <row r="53" spans="1:7">
      <c r="A53" s="2">
        <v>48</v>
      </c>
      <c r="B53" s="2" t="s">
        <v>86</v>
      </c>
      <c r="C53" s="2" t="s">
        <v>103</v>
      </c>
      <c r="D53" s="2" t="s">
        <v>104</v>
      </c>
      <c r="E53" s="3">
        <v>26805</v>
      </c>
      <c r="F53" s="3">
        <f t="shared" si="6"/>
        <v>4776.1051957765767</v>
      </c>
      <c r="G53" s="3">
        <f t="shared" si="7"/>
        <v>31581.105195776578</v>
      </c>
    </row>
    <row r="54" spans="1:7">
      <c r="A54" s="2">
        <v>49</v>
      </c>
      <c r="B54" s="2" t="s">
        <v>86</v>
      </c>
      <c r="C54" s="2" t="s">
        <v>105</v>
      </c>
      <c r="D54" s="2" t="s">
        <v>106</v>
      </c>
      <c r="E54" s="3">
        <v>20120</v>
      </c>
      <c r="F54" s="3">
        <f t="shared" si="6"/>
        <v>3584.9743159494392</v>
      </c>
      <c r="G54" s="3">
        <f t="shared" si="7"/>
        <v>23704.974315949439</v>
      </c>
    </row>
    <row r="55" spans="1:7">
      <c r="A55" s="2">
        <v>50</v>
      </c>
      <c r="B55" s="2" t="s">
        <v>86</v>
      </c>
      <c r="C55" s="2" t="s">
        <v>107</v>
      </c>
      <c r="D55" s="2" t="s">
        <v>108</v>
      </c>
      <c r="E55" s="3">
        <v>32222</v>
      </c>
      <c r="F55" s="3">
        <f t="shared" si="6"/>
        <v>5741.3042946581927</v>
      </c>
      <c r="G55" s="3">
        <f t="shared" si="7"/>
        <v>37963.304294658192</v>
      </c>
    </row>
    <row r="56" spans="1:7">
      <c r="A56" s="2">
        <v>51</v>
      </c>
      <c r="B56" s="2" t="s">
        <v>86</v>
      </c>
      <c r="C56" s="2" t="s">
        <v>109</v>
      </c>
      <c r="D56" s="2" t="s">
        <v>110</v>
      </c>
      <c r="E56" s="3">
        <v>41779</v>
      </c>
      <c r="F56" s="3">
        <f t="shared" si="6"/>
        <v>7444.1670947341763</v>
      </c>
      <c r="G56" s="3">
        <f t="shared" si="7"/>
        <v>49223.167094734177</v>
      </c>
    </row>
    <row r="57" spans="1:7">
      <c r="A57" s="2">
        <v>52</v>
      </c>
      <c r="B57" s="2" t="s">
        <v>86</v>
      </c>
      <c r="C57" s="2" t="s">
        <v>113</v>
      </c>
      <c r="D57" s="2" t="s">
        <v>114</v>
      </c>
      <c r="E57" s="3">
        <v>31384</v>
      </c>
      <c r="F57" s="3">
        <f t="shared" si="6"/>
        <v>5591.9897580396218</v>
      </c>
      <c r="G57" s="3">
        <f t="shared" si="7"/>
        <v>36975.989758039621</v>
      </c>
    </row>
    <row r="58" spans="1:7">
      <c r="A58" s="2">
        <v>53</v>
      </c>
      <c r="B58" s="2" t="s">
        <v>86</v>
      </c>
      <c r="C58" s="2" t="s">
        <v>115</v>
      </c>
      <c r="D58" s="2" t="s">
        <v>116</v>
      </c>
      <c r="E58" s="3">
        <v>19972</v>
      </c>
      <c r="F58" s="3">
        <f t="shared" si="6"/>
        <v>3558.6037295299302</v>
      </c>
      <c r="G58" s="3">
        <f t="shared" si="7"/>
        <v>23530.603729529932</v>
      </c>
    </row>
    <row r="59" spans="1:7">
      <c r="A59" s="2">
        <v>54</v>
      </c>
      <c r="B59" s="2" t="s">
        <v>86</v>
      </c>
      <c r="C59" s="2" t="s">
        <v>111</v>
      </c>
      <c r="D59" s="2" t="s">
        <v>112</v>
      </c>
      <c r="E59" s="3">
        <v>2170</v>
      </c>
      <c r="F59" s="3">
        <f t="shared" si="6"/>
        <v>386.64981439414925</v>
      </c>
      <c r="G59" s="3">
        <f t="shared" si="7"/>
        <v>2556.6498143941494</v>
      </c>
    </row>
    <row r="60" spans="1:7">
      <c r="A60" s="23" t="s">
        <v>117</v>
      </c>
      <c r="B60" s="24"/>
      <c r="C60" s="24"/>
      <c r="D60" s="25"/>
      <c r="E60" s="4">
        <f>SUBTOTAL(9,E45:E59)</f>
        <v>505372</v>
      </c>
      <c r="F60" s="4">
        <f>Province64!D6</f>
        <v>90047</v>
      </c>
      <c r="G60" s="4">
        <f>SUBTOTAL(9,G45:G59)</f>
        <v>595419</v>
      </c>
    </row>
    <row r="61" spans="1:7">
      <c r="A61" s="2">
        <v>55</v>
      </c>
      <c r="B61" s="2" t="s">
        <v>118</v>
      </c>
      <c r="C61" s="2" t="s">
        <v>119</v>
      </c>
      <c r="D61" s="2" t="s">
        <v>120</v>
      </c>
      <c r="E61" s="3">
        <v>113857</v>
      </c>
      <c r="F61" s="3">
        <f>E61*F$71/E$71</f>
        <v>19366.869673760732</v>
      </c>
      <c r="G61" s="3">
        <f>SUM(E61:F61)</f>
        <v>133223.86967376072</v>
      </c>
    </row>
    <row r="62" spans="1:7">
      <c r="A62" s="2">
        <v>56</v>
      </c>
      <c r="B62" s="2" t="s">
        <v>118</v>
      </c>
      <c r="C62" s="2" t="s">
        <v>121</v>
      </c>
      <c r="D62" s="2" t="s">
        <v>122</v>
      </c>
      <c r="E62" s="3">
        <v>58808</v>
      </c>
      <c r="F62" s="3">
        <f t="shared" ref="F62:F70" si="8">E62*F$71/E$71</f>
        <v>10003.134385892137</v>
      </c>
      <c r="G62" s="3">
        <f t="shared" ref="G62:G70" si="9">SUM(E62:F62)</f>
        <v>68811.134385892132</v>
      </c>
    </row>
    <row r="63" spans="1:7">
      <c r="A63" s="2">
        <v>57</v>
      </c>
      <c r="B63" s="2" t="s">
        <v>118</v>
      </c>
      <c r="C63" s="2" t="s">
        <v>123</v>
      </c>
      <c r="D63" s="2" t="s">
        <v>124</v>
      </c>
      <c r="E63" s="3">
        <v>23615</v>
      </c>
      <c r="F63" s="3">
        <f t="shared" si="8"/>
        <v>4016.8687682431441</v>
      </c>
      <c r="G63" s="3">
        <f t="shared" si="9"/>
        <v>27631.868768243145</v>
      </c>
    </row>
    <row r="64" spans="1:7">
      <c r="A64" s="2">
        <v>58</v>
      </c>
      <c r="B64" s="2" t="s">
        <v>118</v>
      </c>
      <c r="C64" s="2" t="s">
        <v>125</v>
      </c>
      <c r="D64" s="2" t="s">
        <v>126</v>
      </c>
      <c r="E64" s="3">
        <v>20444</v>
      </c>
      <c r="F64" s="3">
        <f t="shared" si="8"/>
        <v>3477.4874062232834</v>
      </c>
      <c r="G64" s="3">
        <f t="shared" si="9"/>
        <v>23921.487406223285</v>
      </c>
    </row>
    <row r="65" spans="1:7">
      <c r="A65" s="2">
        <v>59</v>
      </c>
      <c r="B65" s="2" t="s">
        <v>118</v>
      </c>
      <c r="C65" s="2" t="s">
        <v>127</v>
      </c>
      <c r="D65" s="2" t="s">
        <v>128</v>
      </c>
      <c r="E65" s="3">
        <v>63858</v>
      </c>
      <c r="F65" s="3">
        <f t="shared" si="8"/>
        <v>10862.130247828529</v>
      </c>
      <c r="G65" s="3">
        <f t="shared" si="9"/>
        <v>74720.130247828522</v>
      </c>
    </row>
    <row r="66" spans="1:7">
      <c r="A66" s="2">
        <v>60</v>
      </c>
      <c r="B66" s="2" t="s">
        <v>118</v>
      </c>
      <c r="C66" s="2" t="s">
        <v>131</v>
      </c>
      <c r="D66" s="2" t="s">
        <v>132</v>
      </c>
      <c r="E66" s="3">
        <v>20258</v>
      </c>
      <c r="F66" s="3">
        <f t="shared" si="8"/>
        <v>3445.8491427935469</v>
      </c>
      <c r="G66" s="3">
        <f t="shared" si="9"/>
        <v>23703.849142793548</v>
      </c>
    </row>
    <row r="67" spans="1:7">
      <c r="A67" s="2">
        <v>61</v>
      </c>
      <c r="B67" s="2" t="s">
        <v>118</v>
      </c>
      <c r="C67" s="2" t="s">
        <v>133</v>
      </c>
      <c r="D67" s="2" t="s">
        <v>134</v>
      </c>
      <c r="E67" s="3">
        <v>11935</v>
      </c>
      <c r="F67" s="3">
        <f t="shared" si="8"/>
        <v>2030.121903408085</v>
      </c>
      <c r="G67" s="3">
        <f t="shared" si="9"/>
        <v>13965.121903408086</v>
      </c>
    </row>
    <row r="68" spans="1:7">
      <c r="A68" s="2">
        <v>62</v>
      </c>
      <c r="B68" s="2" t="s">
        <v>118</v>
      </c>
      <c r="C68" s="2" t="s">
        <v>135</v>
      </c>
      <c r="D68" s="2" t="s">
        <v>136</v>
      </c>
      <c r="E68" s="3">
        <v>36734</v>
      </c>
      <c r="F68" s="3">
        <f t="shared" si="8"/>
        <v>6248.386929182454</v>
      </c>
      <c r="G68" s="3">
        <f t="shared" si="9"/>
        <v>42982.386929182452</v>
      </c>
    </row>
    <row r="69" spans="1:7">
      <c r="A69" s="2">
        <v>63</v>
      </c>
      <c r="B69" s="2" t="s">
        <v>118</v>
      </c>
      <c r="C69" s="2" t="s">
        <v>137</v>
      </c>
      <c r="D69" s="2" t="s">
        <v>138</v>
      </c>
      <c r="E69" s="3">
        <v>29056</v>
      </c>
      <c r="F69" s="3">
        <f t="shared" si="8"/>
        <v>4942.3730226581747</v>
      </c>
      <c r="G69" s="3">
        <f t="shared" si="9"/>
        <v>33998.373022658176</v>
      </c>
    </row>
    <row r="70" spans="1:7">
      <c r="A70" s="2">
        <v>64</v>
      </c>
      <c r="B70" s="2" t="s">
        <v>118</v>
      </c>
      <c r="C70" s="2" t="s">
        <v>129</v>
      </c>
      <c r="D70" s="2" t="s">
        <v>130</v>
      </c>
      <c r="E70" s="3">
        <v>16789</v>
      </c>
      <c r="F70" s="3">
        <f t="shared" si="8"/>
        <v>2855.7785200099152</v>
      </c>
      <c r="G70" s="3">
        <f t="shared" si="9"/>
        <v>19644.778520009917</v>
      </c>
    </row>
    <row r="71" spans="1:7">
      <c r="A71" s="23" t="s">
        <v>139</v>
      </c>
      <c r="B71" s="24"/>
      <c r="C71" s="24"/>
      <c r="D71" s="25"/>
      <c r="E71" s="4">
        <f>SUBTOTAL(9,E61:E70)</f>
        <v>395354</v>
      </c>
      <c r="F71" s="4">
        <f>Province64!D7</f>
        <v>67249</v>
      </c>
      <c r="G71" s="4">
        <f>SUBTOTAL(9,G61:G70)</f>
        <v>462603</v>
      </c>
    </row>
    <row r="72" spans="1:7">
      <c r="A72" s="2">
        <v>65</v>
      </c>
      <c r="B72" s="2" t="s">
        <v>140</v>
      </c>
      <c r="C72" s="2" t="s">
        <v>141</v>
      </c>
      <c r="D72" s="2" t="s">
        <v>142</v>
      </c>
      <c r="E72" s="3">
        <v>144119</v>
      </c>
      <c r="F72" s="3">
        <f>E72*F$91/E$91</f>
        <v>23884.442190643364</v>
      </c>
      <c r="G72" s="3">
        <f>SUM(E72:F72)</f>
        <v>168003.44219064337</v>
      </c>
    </row>
    <row r="73" spans="1:7">
      <c r="A73" s="2">
        <v>66</v>
      </c>
      <c r="B73" s="2" t="s">
        <v>140</v>
      </c>
      <c r="C73" s="2" t="s">
        <v>143</v>
      </c>
      <c r="D73" s="2" t="s">
        <v>144</v>
      </c>
      <c r="E73" s="3">
        <v>35944</v>
      </c>
      <c r="F73" s="3">
        <f t="shared" ref="F73:F90" si="10">E73*F$91/E$91</f>
        <v>5956.8994379678261</v>
      </c>
      <c r="G73" s="3">
        <f t="shared" ref="G73:G90" si="11">SUM(E73:F73)</f>
        <v>41900.899437967826</v>
      </c>
    </row>
    <row r="74" spans="1:7">
      <c r="A74" s="2">
        <v>67</v>
      </c>
      <c r="B74" s="2" t="s">
        <v>140</v>
      </c>
      <c r="C74" s="2" t="s">
        <v>145</v>
      </c>
      <c r="D74" s="2" t="s">
        <v>146</v>
      </c>
      <c r="E74" s="3">
        <v>24067</v>
      </c>
      <c r="F74" s="3">
        <f t="shared" si="10"/>
        <v>3988.5571659684974</v>
      </c>
      <c r="G74" s="3">
        <f t="shared" si="11"/>
        <v>28055.557165968497</v>
      </c>
    </row>
    <row r="75" spans="1:7">
      <c r="A75" s="2">
        <v>68</v>
      </c>
      <c r="B75" s="2" t="s">
        <v>140</v>
      </c>
      <c r="C75" s="2" t="s">
        <v>147</v>
      </c>
      <c r="D75" s="2" t="s">
        <v>148</v>
      </c>
      <c r="E75" s="3">
        <v>55513</v>
      </c>
      <c r="F75" s="3">
        <f t="shared" si="10"/>
        <v>9200.0155380566412</v>
      </c>
      <c r="G75" s="3">
        <f t="shared" si="11"/>
        <v>64713.015538056643</v>
      </c>
    </row>
    <row r="76" spans="1:7">
      <c r="A76" s="2">
        <v>69</v>
      </c>
      <c r="B76" s="2" t="s">
        <v>140</v>
      </c>
      <c r="C76" s="2" t="s">
        <v>149</v>
      </c>
      <c r="D76" s="2" t="s">
        <v>150</v>
      </c>
      <c r="E76" s="3">
        <v>39521</v>
      </c>
      <c r="F76" s="3">
        <f t="shared" si="10"/>
        <v>6549.7057280193203</v>
      </c>
      <c r="G76" s="3">
        <f t="shared" si="11"/>
        <v>46070.705728019318</v>
      </c>
    </row>
    <row r="77" spans="1:7">
      <c r="A77" s="2">
        <v>70</v>
      </c>
      <c r="B77" s="2" t="s">
        <v>140</v>
      </c>
      <c r="C77" s="2" t="s">
        <v>151</v>
      </c>
      <c r="D77" s="2" t="s">
        <v>152</v>
      </c>
      <c r="E77" s="3">
        <v>37339</v>
      </c>
      <c r="F77" s="3">
        <f t="shared" si="10"/>
        <v>6188.0889192711065</v>
      </c>
      <c r="G77" s="3">
        <f t="shared" si="11"/>
        <v>43527.088919271104</v>
      </c>
    </row>
    <row r="78" spans="1:7">
      <c r="A78" s="2">
        <v>71</v>
      </c>
      <c r="B78" s="2" t="s">
        <v>140</v>
      </c>
      <c r="C78" s="2" t="s">
        <v>153</v>
      </c>
      <c r="D78" s="2" t="s">
        <v>154</v>
      </c>
      <c r="E78" s="3">
        <v>10627</v>
      </c>
      <c r="F78" s="3">
        <f t="shared" si="10"/>
        <v>1761.1832385734499</v>
      </c>
      <c r="G78" s="3">
        <f t="shared" si="11"/>
        <v>12388.183238573451</v>
      </c>
    </row>
    <row r="79" spans="1:7">
      <c r="A79" s="2">
        <v>72</v>
      </c>
      <c r="B79" s="2" t="s">
        <v>140</v>
      </c>
      <c r="C79" s="2" t="s">
        <v>155</v>
      </c>
      <c r="D79" s="2" t="s">
        <v>156</v>
      </c>
      <c r="E79" s="3">
        <v>92525</v>
      </c>
      <c r="F79" s="3">
        <f t="shared" si="10"/>
        <v>15333.911654183537</v>
      </c>
      <c r="G79" s="3">
        <f t="shared" si="11"/>
        <v>107858.91165418354</v>
      </c>
    </row>
    <row r="80" spans="1:7">
      <c r="A80" s="2">
        <v>73</v>
      </c>
      <c r="B80" s="2" t="s">
        <v>140</v>
      </c>
      <c r="C80" s="2" t="s">
        <v>157</v>
      </c>
      <c r="D80" s="2" t="s">
        <v>158</v>
      </c>
      <c r="E80" s="3">
        <v>30686</v>
      </c>
      <c r="F80" s="3">
        <f t="shared" si="10"/>
        <v>5085.5056797652096</v>
      </c>
      <c r="G80" s="3">
        <f t="shared" si="11"/>
        <v>35771.505679765207</v>
      </c>
    </row>
    <row r="81" spans="1:9">
      <c r="A81" s="2">
        <v>74</v>
      </c>
      <c r="B81" s="2" t="s">
        <v>140</v>
      </c>
      <c r="C81" s="2" t="s">
        <v>159</v>
      </c>
      <c r="D81" s="2" t="s">
        <v>160</v>
      </c>
      <c r="E81" s="3">
        <v>53059</v>
      </c>
      <c r="F81" s="3">
        <f t="shared" si="10"/>
        <v>8793.3209236349558</v>
      </c>
      <c r="G81" s="3">
        <f t="shared" si="11"/>
        <v>61852.320923634958</v>
      </c>
    </row>
    <row r="82" spans="1:9">
      <c r="A82" s="2">
        <v>75</v>
      </c>
      <c r="B82" s="2" t="s">
        <v>140</v>
      </c>
      <c r="C82" s="2" t="s">
        <v>161</v>
      </c>
      <c r="D82" s="2" t="s">
        <v>162</v>
      </c>
      <c r="E82" s="3">
        <v>53459</v>
      </c>
      <c r="F82" s="3">
        <f t="shared" si="10"/>
        <v>8859.6118143312378</v>
      </c>
      <c r="G82" s="3">
        <f t="shared" si="11"/>
        <v>62318.611814331234</v>
      </c>
    </row>
    <row r="83" spans="1:9">
      <c r="A83" s="2">
        <v>76</v>
      </c>
      <c r="B83" s="2" t="s">
        <v>140</v>
      </c>
      <c r="C83" s="2" t="s">
        <v>163</v>
      </c>
      <c r="D83" s="2" t="s">
        <v>164</v>
      </c>
      <c r="E83" s="3">
        <v>26548</v>
      </c>
      <c r="F83" s="3">
        <f t="shared" si="10"/>
        <v>4399.7264155121811</v>
      </c>
      <c r="G83" s="3">
        <f t="shared" si="11"/>
        <v>30947.726415512181</v>
      </c>
    </row>
    <row r="84" spans="1:9">
      <c r="A84" s="2">
        <v>77</v>
      </c>
      <c r="B84" s="2" t="s">
        <v>140</v>
      </c>
      <c r="C84" s="2" t="s">
        <v>165</v>
      </c>
      <c r="D84" s="2" t="s">
        <v>166</v>
      </c>
      <c r="E84" s="3">
        <v>17941</v>
      </c>
      <c r="F84" s="3">
        <f t="shared" si="10"/>
        <v>2973.3121749549514</v>
      </c>
      <c r="G84" s="3">
        <f t="shared" si="11"/>
        <v>20914.31217495495</v>
      </c>
    </row>
    <row r="85" spans="1:9">
      <c r="A85" s="2">
        <v>78</v>
      </c>
      <c r="B85" s="2" t="s">
        <v>140</v>
      </c>
      <c r="C85" s="2" t="s">
        <v>167</v>
      </c>
      <c r="D85" s="2" t="s">
        <v>168</v>
      </c>
      <c r="E85" s="3">
        <v>24830</v>
      </c>
      <c r="F85" s="3">
        <f t="shared" si="10"/>
        <v>4115.0070399716533</v>
      </c>
      <c r="G85" s="3">
        <f t="shared" si="11"/>
        <v>28945.007039971653</v>
      </c>
    </row>
    <row r="86" spans="1:9">
      <c r="A86" s="2">
        <v>79</v>
      </c>
      <c r="B86" s="2" t="s">
        <v>140</v>
      </c>
      <c r="C86" s="2" t="s">
        <v>169</v>
      </c>
      <c r="D86" s="2" t="s">
        <v>170</v>
      </c>
      <c r="E86" s="3">
        <v>33198</v>
      </c>
      <c r="F86" s="3">
        <f t="shared" si="10"/>
        <v>5501.8124733378554</v>
      </c>
      <c r="G86" s="3">
        <f t="shared" si="11"/>
        <v>38699.812473337857</v>
      </c>
    </row>
    <row r="87" spans="1:9">
      <c r="A87" s="2">
        <v>80</v>
      </c>
      <c r="B87" s="2" t="s">
        <v>140</v>
      </c>
      <c r="C87" s="2" t="s">
        <v>171</v>
      </c>
      <c r="D87" s="2" t="s">
        <v>172</v>
      </c>
      <c r="E87" s="3">
        <v>28207</v>
      </c>
      <c r="F87" s="3">
        <f t="shared" si="10"/>
        <v>4674.6678846750074</v>
      </c>
      <c r="G87" s="3">
        <f t="shared" si="11"/>
        <v>32881.667884675007</v>
      </c>
    </row>
    <row r="88" spans="1:9">
      <c r="A88" s="2">
        <v>81</v>
      </c>
      <c r="B88" s="2" t="s">
        <v>140</v>
      </c>
      <c r="C88" s="2" t="s">
        <v>173</v>
      </c>
      <c r="D88" s="2" t="s">
        <v>174</v>
      </c>
      <c r="E88" s="3">
        <v>114215</v>
      </c>
      <c r="F88" s="3">
        <f t="shared" si="10"/>
        <v>18928.535202189385</v>
      </c>
      <c r="G88" s="3">
        <f t="shared" si="11"/>
        <v>133143.53520218938</v>
      </c>
    </row>
    <row r="89" spans="1:9">
      <c r="A89" s="2">
        <v>82</v>
      </c>
      <c r="B89" s="2" t="s">
        <v>140</v>
      </c>
      <c r="C89" s="2" t="s">
        <v>177</v>
      </c>
      <c r="D89" s="2" t="s">
        <v>230</v>
      </c>
      <c r="E89" s="3">
        <v>28522</v>
      </c>
      <c r="F89" s="3">
        <f t="shared" si="10"/>
        <v>4726.8719610983289</v>
      </c>
      <c r="G89" s="3">
        <f t="shared" si="11"/>
        <v>33248.871961098332</v>
      </c>
    </row>
    <row r="90" spans="1:9">
      <c r="A90" s="2">
        <v>83</v>
      </c>
      <c r="B90" s="2" t="s">
        <v>140</v>
      </c>
      <c r="C90" s="2" t="s">
        <v>175</v>
      </c>
      <c r="D90" s="2" t="s">
        <v>176</v>
      </c>
      <c r="E90" s="3">
        <v>7638</v>
      </c>
      <c r="F90" s="3">
        <f t="shared" si="10"/>
        <v>1265.8245578454889</v>
      </c>
      <c r="G90" s="3">
        <f t="shared" si="11"/>
        <v>8903.824557845488</v>
      </c>
    </row>
    <row r="91" spans="1:9">
      <c r="A91" s="23" t="s">
        <v>178</v>
      </c>
      <c r="B91" s="24"/>
      <c r="C91" s="24"/>
      <c r="D91" s="25"/>
      <c r="E91" s="4">
        <f>SUBTOTAL(9,E72:E90)</f>
        <v>857958</v>
      </c>
      <c r="F91" s="4">
        <f>Province64!D8</f>
        <v>142187</v>
      </c>
      <c r="G91" s="4">
        <f>SUBTOTAL(9,G72:G90)</f>
        <v>1000144.9999999998</v>
      </c>
      <c r="H91" s="1"/>
      <c r="I91" s="1"/>
    </row>
    <row r="92" spans="1:9">
      <c r="A92" s="2">
        <v>84</v>
      </c>
      <c r="B92" s="2" t="s">
        <v>179</v>
      </c>
      <c r="C92" s="2" t="s">
        <v>180</v>
      </c>
      <c r="D92" s="2" t="s">
        <v>181</v>
      </c>
      <c r="E92" s="3">
        <v>109113</v>
      </c>
      <c r="F92" s="3">
        <f>E92*F$105/E$105</f>
        <v>15703.308209553274</v>
      </c>
      <c r="G92" s="3">
        <f>SUM(E92:F92)</f>
        <v>124816.30820955327</v>
      </c>
      <c r="H92" s="1"/>
      <c r="I92" s="1"/>
    </row>
    <row r="93" spans="1:9">
      <c r="A93" s="2">
        <v>85</v>
      </c>
      <c r="B93" s="2" t="s">
        <v>179</v>
      </c>
      <c r="C93" s="2" t="s">
        <v>182</v>
      </c>
      <c r="D93" s="2" t="s">
        <v>183</v>
      </c>
      <c r="E93" s="3">
        <v>40027</v>
      </c>
      <c r="F93" s="3">
        <f t="shared" ref="F93:F104" si="12">E93*F$105/E$105</f>
        <v>5760.5997241739196</v>
      </c>
      <c r="G93" s="3">
        <f t="shared" ref="G93:G104" si="13">SUM(E93:F93)</f>
        <v>45787.599724173917</v>
      </c>
      <c r="H93" s="1"/>
      <c r="I93" s="1"/>
    </row>
    <row r="94" spans="1:9">
      <c r="A94" s="2">
        <v>86</v>
      </c>
      <c r="B94" s="2" t="s">
        <v>179</v>
      </c>
      <c r="C94" s="2" t="s">
        <v>184</v>
      </c>
      <c r="D94" s="2" t="s">
        <v>185</v>
      </c>
      <c r="E94" s="3">
        <v>44722</v>
      </c>
      <c r="F94" s="3">
        <f t="shared" si="12"/>
        <v>6436.2940231470266</v>
      </c>
      <c r="G94" s="3">
        <f t="shared" si="13"/>
        <v>51158.294023147027</v>
      </c>
      <c r="H94" s="1"/>
      <c r="I94" s="1"/>
    </row>
    <row r="95" spans="1:9">
      <c r="A95" s="2">
        <v>87</v>
      </c>
      <c r="B95" s="2" t="s">
        <v>179</v>
      </c>
      <c r="C95" s="2" t="s">
        <v>186</v>
      </c>
      <c r="D95" s="2" t="s">
        <v>187</v>
      </c>
      <c r="E95" s="3">
        <v>27134</v>
      </c>
      <c r="F95" s="3">
        <f t="shared" si="12"/>
        <v>3905.0669027340327</v>
      </c>
      <c r="G95" s="3">
        <f t="shared" si="13"/>
        <v>31039.066902734034</v>
      </c>
      <c r="H95" s="1"/>
      <c r="I95" s="1"/>
    </row>
    <row r="96" spans="1:9">
      <c r="A96" s="2">
        <v>88</v>
      </c>
      <c r="B96" s="2" t="s">
        <v>179</v>
      </c>
      <c r="C96" s="2" t="s">
        <v>188</v>
      </c>
      <c r="D96" s="2" t="s">
        <v>189</v>
      </c>
      <c r="E96" s="3">
        <v>17744</v>
      </c>
      <c r="F96" s="3">
        <f t="shared" si="12"/>
        <v>2553.6783047878189</v>
      </c>
      <c r="G96" s="3">
        <f t="shared" si="13"/>
        <v>20297.67830478782</v>
      </c>
      <c r="H96" s="1"/>
      <c r="I96" s="1"/>
    </row>
    <row r="97" spans="1:9">
      <c r="A97" s="2">
        <v>89</v>
      </c>
      <c r="B97" s="2" t="s">
        <v>179</v>
      </c>
      <c r="C97" s="2" t="s">
        <v>190</v>
      </c>
      <c r="D97" s="2" t="s">
        <v>191</v>
      </c>
      <c r="E97" s="3">
        <v>32932</v>
      </c>
      <c r="F97" s="3">
        <f t="shared" si="12"/>
        <v>4739.5025886650392</v>
      </c>
      <c r="G97" s="3">
        <f t="shared" si="13"/>
        <v>37671.50258866504</v>
      </c>
      <c r="H97" s="1"/>
      <c r="I97" s="1"/>
    </row>
    <row r="98" spans="1:9">
      <c r="A98" s="2">
        <v>90</v>
      </c>
      <c r="B98" s="2" t="s">
        <v>179</v>
      </c>
      <c r="C98" s="2" t="s">
        <v>192</v>
      </c>
      <c r="D98" s="2" t="s">
        <v>193</v>
      </c>
      <c r="E98" s="3">
        <v>55055</v>
      </c>
      <c r="F98" s="3">
        <f t="shared" si="12"/>
        <v>7923.3971522820884</v>
      </c>
      <c r="G98" s="3">
        <f t="shared" si="13"/>
        <v>62978.397152282087</v>
      </c>
      <c r="H98" s="1"/>
      <c r="I98" s="1"/>
    </row>
    <row r="99" spans="1:9">
      <c r="A99" s="2">
        <v>91</v>
      </c>
      <c r="B99" s="2" t="s">
        <v>179</v>
      </c>
      <c r="C99" s="2" t="s">
        <v>194</v>
      </c>
      <c r="D99" s="2" t="s">
        <v>195</v>
      </c>
      <c r="E99" s="3">
        <v>53472</v>
      </c>
      <c r="F99" s="3">
        <f t="shared" si="12"/>
        <v>7695.5751980170344</v>
      </c>
      <c r="G99" s="3">
        <f t="shared" si="13"/>
        <v>61167.575198017032</v>
      </c>
      <c r="H99" s="1"/>
      <c r="I99" s="1"/>
    </row>
    <row r="100" spans="1:9">
      <c r="A100" s="2">
        <v>92</v>
      </c>
      <c r="B100" s="2" t="s">
        <v>179</v>
      </c>
      <c r="C100" s="2" t="s">
        <v>196</v>
      </c>
      <c r="D100" s="2" t="s">
        <v>197</v>
      </c>
      <c r="E100" s="3">
        <v>37939</v>
      </c>
      <c r="F100" s="3">
        <f t="shared" si="12"/>
        <v>5460.0992563877962</v>
      </c>
      <c r="G100" s="3">
        <f t="shared" si="13"/>
        <v>43399.099256387795</v>
      </c>
      <c r="H100" s="1"/>
      <c r="I100" s="1"/>
    </row>
    <row r="101" spans="1:9">
      <c r="A101" s="2">
        <v>93</v>
      </c>
      <c r="B101" s="2" t="s">
        <v>179</v>
      </c>
      <c r="C101" s="2" t="s">
        <v>198</v>
      </c>
      <c r="D101" s="2" t="s">
        <v>199</v>
      </c>
      <c r="E101" s="3">
        <v>43480</v>
      </c>
      <c r="F101" s="3">
        <f t="shared" si="12"/>
        <v>6257.5480552397639</v>
      </c>
      <c r="G101" s="3">
        <f t="shared" si="13"/>
        <v>49737.548055239764</v>
      </c>
      <c r="H101" s="1"/>
      <c r="I101" s="1"/>
    </row>
    <row r="102" spans="1:9">
      <c r="A102" s="2">
        <v>94</v>
      </c>
      <c r="B102" s="2" t="s">
        <v>179</v>
      </c>
      <c r="C102" s="2" t="s">
        <v>200</v>
      </c>
      <c r="D102" s="2" t="s">
        <v>201</v>
      </c>
      <c r="E102" s="3">
        <v>61230</v>
      </c>
      <c r="F102" s="3">
        <f t="shared" si="12"/>
        <v>8812.0898671189225</v>
      </c>
      <c r="G102" s="3">
        <f t="shared" si="13"/>
        <v>70042.089867118921</v>
      </c>
      <c r="H102" s="1"/>
      <c r="I102" s="1"/>
    </row>
    <row r="103" spans="1:9">
      <c r="A103" s="2">
        <v>95</v>
      </c>
      <c r="B103" s="2" t="s">
        <v>179</v>
      </c>
      <c r="C103" s="2" t="s">
        <v>231</v>
      </c>
      <c r="D103" s="2" t="s">
        <v>204</v>
      </c>
      <c r="E103" s="3">
        <v>11548</v>
      </c>
      <c r="F103" s="3">
        <f t="shared" si="12"/>
        <v>1661.9633151312969</v>
      </c>
      <c r="G103" s="3">
        <f t="shared" si="13"/>
        <v>13209.963315131297</v>
      </c>
      <c r="H103" s="1"/>
      <c r="I103" s="1"/>
    </row>
    <row r="104" spans="1:9">
      <c r="A104" s="2">
        <v>96</v>
      </c>
      <c r="B104" s="2" t="s">
        <v>179</v>
      </c>
      <c r="C104" s="5" t="s">
        <v>202</v>
      </c>
      <c r="D104" s="2" t="s">
        <v>203</v>
      </c>
      <c r="E104" s="3">
        <v>2174</v>
      </c>
      <c r="F104" s="3">
        <f t="shared" si="12"/>
        <v>312.87740276198821</v>
      </c>
      <c r="G104" s="3">
        <f t="shared" si="13"/>
        <v>2486.8774027619884</v>
      </c>
      <c r="H104" s="1"/>
      <c r="I104" s="1"/>
    </row>
    <row r="105" spans="1:9">
      <c r="A105" s="23" t="s">
        <v>205</v>
      </c>
      <c r="B105" s="24"/>
      <c r="C105" s="24"/>
      <c r="D105" s="25"/>
      <c r="E105" s="4">
        <f>SUBTOTAL(9,E92:E104)</f>
        <v>536570</v>
      </c>
      <c r="F105" s="4">
        <f>Province64!D9</f>
        <v>77222</v>
      </c>
      <c r="G105" s="4">
        <f>SUBTOTAL(9,G92:G104)</f>
        <v>613791.99999999988</v>
      </c>
      <c r="H105" s="1"/>
      <c r="I105" s="1"/>
    </row>
    <row r="106" spans="1:9">
      <c r="A106" s="23" t="s">
        <v>206</v>
      </c>
      <c r="B106" s="24"/>
      <c r="C106" s="24"/>
      <c r="D106" s="25"/>
      <c r="E106" s="4">
        <f>SUBTOTAL(9,E3:E105)</f>
        <v>4213764</v>
      </c>
      <c r="F106" s="4">
        <f>SUBTOTAL(9,F3:F105)</f>
        <v>1374850.0000000005</v>
      </c>
      <c r="G106" s="4">
        <f>SUBTOTAL(9,G3:G105)</f>
        <v>4901189</v>
      </c>
      <c r="H106" s="1"/>
      <c r="I106" s="1"/>
    </row>
    <row r="107" spans="1:9">
      <c r="H107" s="1"/>
      <c r="I107" s="1"/>
    </row>
    <row r="108" spans="1:9">
      <c r="A108" t="s">
        <v>232</v>
      </c>
    </row>
  </sheetData>
  <mergeCells count="9">
    <mergeCell ref="A91:D91"/>
    <mergeCell ref="A105:D105"/>
    <mergeCell ref="A106:D106"/>
    <mergeCell ref="E1:G1"/>
    <mergeCell ref="A11:D11"/>
    <mergeCell ref="A19:D19"/>
    <mergeCell ref="A44:D44"/>
    <mergeCell ref="A60:D60"/>
    <mergeCell ref="A71:D7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Province64</vt:lpstr>
      <vt:lpstr>hmain_64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wanthida ketawandee</dc:creator>
  <cp:lastModifiedBy>SWIFT</cp:lastModifiedBy>
  <dcterms:created xsi:type="dcterms:W3CDTF">2019-09-21T03:59:08Z</dcterms:created>
  <dcterms:modified xsi:type="dcterms:W3CDTF">2021-09-14T21:07:39Z</dcterms:modified>
</cp:coreProperties>
</file>