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RUNGTHIP2019\RUNGTHIP65\UCปี65\ส่งปรับเกลี่ยปี 65\"/>
    </mc:Choice>
  </mc:AlternateContent>
  <xr:revisionPtr revIDLastSave="0" documentId="13_ncr:1_{0171B6F9-3E9F-418C-B952-F35F73C9ADF9}" xr6:coauthVersionLast="47" xr6:coauthVersionMax="47" xr10:uidLastSave="{00000000-0000-0000-0000-000000000000}"/>
  <bookViews>
    <workbookView xWindow="-110" yWindow="-110" windowWidth="19420" windowHeight="10420" tabRatio="939" activeTab="1" xr2:uid="{00000000-000D-0000-FFFF-FFFF00000000}"/>
  </bookViews>
  <sheets>
    <sheet name="เกณฑ์การจัดสรร" sheetId="6" r:id="rId1"/>
    <sheet name="ตารางให้จังหวัดรายงาน" sheetId="56" r:id="rId2"/>
  </sheets>
  <definedNames>
    <definedName name="_xlnm.Print_Titles" localSheetId="1">ตารางให้จังหวัดรายงาน!$1:$6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2" i="56" l="1"/>
  <c r="D102" i="56"/>
  <c r="D101" i="56"/>
  <c r="D79" i="56"/>
  <c r="F79" i="56" s="1"/>
  <c r="D72" i="56"/>
  <c r="F72" i="56" s="1"/>
  <c r="D62" i="56"/>
  <c r="F30" i="56"/>
  <c r="F31" i="56"/>
  <c r="F32" i="56"/>
  <c r="F33" i="56"/>
  <c r="F34" i="56"/>
  <c r="F35" i="56"/>
  <c r="F36" i="56"/>
  <c r="F37" i="56"/>
  <c r="F38" i="56"/>
  <c r="F39" i="56"/>
  <c r="F40" i="56"/>
  <c r="F41" i="56"/>
  <c r="F42" i="56"/>
  <c r="F43" i="56"/>
  <c r="F44" i="56"/>
  <c r="F45" i="56"/>
  <c r="F46" i="56"/>
  <c r="F47" i="56"/>
  <c r="F48" i="56"/>
  <c r="F49" i="56"/>
  <c r="F50" i="56"/>
  <c r="F51" i="56"/>
  <c r="F52" i="56"/>
  <c r="F53" i="56"/>
  <c r="F54" i="56"/>
  <c r="F55" i="56"/>
  <c r="F56" i="56"/>
  <c r="F57" i="56"/>
  <c r="F58" i="56"/>
  <c r="F59" i="56"/>
  <c r="F60" i="56"/>
  <c r="F61" i="56"/>
  <c r="F63" i="56"/>
  <c r="F64" i="56"/>
  <c r="F65" i="56"/>
  <c r="F66" i="56"/>
  <c r="F67" i="56"/>
  <c r="F68" i="56"/>
  <c r="F69" i="56"/>
  <c r="F70" i="56"/>
  <c r="F71" i="56"/>
  <c r="F73" i="56"/>
  <c r="F74" i="56"/>
  <c r="F75" i="56"/>
  <c r="F76" i="56"/>
  <c r="F77" i="56"/>
  <c r="F78" i="56"/>
  <c r="F80" i="56"/>
  <c r="F81" i="56"/>
  <c r="F82" i="56"/>
  <c r="F83" i="56"/>
  <c r="F84" i="56"/>
  <c r="F85" i="56"/>
  <c r="F86" i="56"/>
  <c r="F87" i="56"/>
  <c r="F88" i="56"/>
  <c r="F89" i="56"/>
  <c r="F90" i="56"/>
  <c r="F91" i="56"/>
  <c r="F92" i="56"/>
  <c r="F93" i="56"/>
  <c r="F94" i="56"/>
  <c r="F95" i="56"/>
  <c r="F96" i="56"/>
  <c r="F97" i="56"/>
  <c r="F98" i="56"/>
  <c r="F99" i="56"/>
  <c r="F100" i="56"/>
  <c r="F101" i="56"/>
  <c r="F29" i="56"/>
  <c r="D43" i="56"/>
  <c r="F28" i="56"/>
  <c r="F21" i="56"/>
  <c r="F22" i="56"/>
  <c r="F23" i="56"/>
  <c r="F24" i="56"/>
  <c r="F25" i="56"/>
  <c r="F26" i="56"/>
  <c r="F27" i="56"/>
  <c r="F20" i="56"/>
  <c r="D28" i="56"/>
  <c r="F19" i="56"/>
  <c r="F8" i="56"/>
  <c r="F9" i="56"/>
  <c r="F10" i="56"/>
  <c r="F11" i="56"/>
  <c r="F12" i="56"/>
  <c r="F13" i="56"/>
  <c r="F14" i="56"/>
  <c r="F15" i="56"/>
  <c r="F16" i="56"/>
  <c r="F17" i="56"/>
  <c r="F18" i="56"/>
  <c r="F7" i="56"/>
  <c r="D19" i="56"/>
  <c r="F102" i="56" l="1"/>
  <c r="F62" i="56"/>
</calcChain>
</file>

<file path=xl/sharedStrings.xml><?xml version="1.0" encoding="utf-8"?>
<sst xmlns="http://schemas.openxmlformats.org/spreadsheetml/2006/main" count="214" uniqueCount="133">
  <si>
    <t>[1]</t>
  </si>
  <si>
    <t>[2]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</si>
  <si>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</si>
  <si>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</si>
  <si>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</si>
  <si>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</si>
  <si>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</si>
  <si>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</si>
  <si>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</si>
  <si>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รวมเขต 8</t>
  </si>
  <si>
    <t>No</t>
  </si>
  <si>
    <t>Province</t>
  </si>
  <si>
    <t>Org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</si>
  <si>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</si>
  <si>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</si>
  <si>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</si>
  <si>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</si>
  <si>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</si>
  <si>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</si>
  <si>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</si>
  <si>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</si>
  <si>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</si>
  <si>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</si>
  <si>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ธาตุพนม,รพช.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</si>
  <si>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</si>
  <si>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</si>
  <si>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</si>
  <si>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</si>
  <si>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</si>
  <si>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</si>
  <si>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</si>
  <si>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</si>
  <si>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</si>
  <si>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</si>
  <si>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</si>
  <si>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</si>
  <si>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</si>
  <si>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</si>
  <si>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</si>
  <si>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</si>
  <si>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</si>
  <si>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</si>
  <si>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</si>
  <si>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</si>
  <si>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</si>
  <si>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</si>
  <si>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</si>
  <si>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</si>
  <si>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</si>
  <si>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</si>
  <si>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อ.ฝั้น 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</si>
  <si>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</si>
  <si>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</si>
  <si>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</si>
  <si>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</si>
  <si>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</si>
  <si>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</si>
  <si>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</si>
  <si>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</si>
  <si>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</si>
  <si>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</si>
  <si>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</si>
  <si>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</si>
  <si>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สว่างแดนดิน,รพท.</t>
  </si>
  <si>
    <t>อ.แบน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</si>
  <si>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</si>
  <si>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</si>
  <si>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</si>
  <si>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</si>
  <si>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</si>
  <si>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</si>
  <si>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</si>
  <si>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</si>
  <si>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</si>
  <si>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</si>
  <si>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</si>
  <si>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</si>
  <si>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</si>
  <si>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</si>
  <si>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</si>
  <si>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</si>
  <si>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</si>
  <si>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</si>
  <si>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</si>
  <si>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</si>
  <si>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</si>
  <si>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</si>
  <si>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</si>
  <si>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</si>
  <si>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</si>
  <si>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</si>
  <si>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</si>
  <si>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</si>
  <si>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</si>
  <si>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</si>
  <si>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</si>
  <si>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</si>
  <si>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</si>
  <si>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บ้านดุง,รพช.</t>
  </si>
  <si>
    <t>กู่แก้ว,รพช.</t>
  </si>
  <si>
    <t>ประจักษ์ศิลปาคม,รพช.</t>
  </si>
  <si>
    <t>[4]</t>
  </si>
  <si>
    <t>1. ที่มา</t>
  </si>
  <si>
    <t>2. เกณฑ์</t>
  </si>
  <si>
    <t>จำนวนเงิน (บาท)</t>
  </si>
  <si>
    <t>วงเงินปรับเกลี่ยระดับเขต ปี 2565</t>
  </si>
  <si>
    <t xml:space="preserve">  ขอกันไว้บริหารระหว่างปี ร้อยละ 12</t>
  </si>
  <si>
    <t xml:space="preserve">   ส่วนที่ 1 กันร้อยละ 2 เพื่อเสริมสภาพคล่องหน่วยบริการจากการพัฒนาระบบบริการ</t>
  </si>
  <si>
    <t xml:space="preserve">   ส่วนที่ 2 ร้อยละ 10 เพื่อช่วยเหลือสภาพคล่องหน่วยบริการ  </t>
  </si>
  <si>
    <t>คงเหลือปรับเกลี่ยให้หน่วยบริการ ต้นปีงบประมาณ</t>
  </si>
  <si>
    <t xml:space="preserve">   ส่วนที่ 1 จัดสรรสนับสนุน รพ.ที่ได้รับผลกระทบจาก Step-K ด้วยการเพิ่มค่า </t>
  </si>
  <si>
    <t xml:space="preserve">               สนับสนุนครั้งที่ 1 ร้อยละ 80</t>
  </si>
  <si>
    <t xml:space="preserve">   ส่วนที่ 2 ปรับเกลี่ยให้จังหวัดตามเกณฑ์ Motivated (Capitation ปรับด้วยค่า K)</t>
  </si>
  <si>
    <t xml:space="preserve">ส่งกลุ่มงานบริหารการเงินและการคลัง สำนักงานเขตสุขภาพที่ 8 ภายในวันที่ 30 กันยายน  2564 </t>
  </si>
  <si>
    <t>รวม จังหวัดนครพนม</t>
  </si>
  <si>
    <t>รวม จังหวัดบึงกาฬ</t>
  </si>
  <si>
    <t>รวม จังหวัดเลย</t>
  </si>
  <si>
    <t>รวม จังหวัดสกลนคร</t>
  </si>
  <si>
    <t>รวม จังหวัดหนองบัวลำภู</t>
  </si>
  <si>
    <t>รวม จังหวัดอุดรธานี</t>
  </si>
  <si>
    <t>จำนวนเงินที่จังหวัดปรับเกลี่ยให้จากเงินจัดสรร Motivated (บาท)</t>
  </si>
  <si>
    <t>รวมได้รับปรับเกลี่ย (บาท) นำข้อมูลช่องนี้ลงใส่ใน Template ปรับเกลี่ยเขต 8 คอลัมภ์ [21]</t>
  </si>
  <si>
    <t>จำนวนเงินสนับสนุนเพิ่มค่า K (บาท) (ไม่ให้ปรับเกลี่ย)</t>
  </si>
  <si>
    <t>[3]=[1]+[2]</t>
  </si>
  <si>
    <t>กรุณาระบุเหตุผลที่ปรับเกลี่ยงบ Motivated ให้หน่วยบริการนี้</t>
  </si>
  <si>
    <t>รวม จังหวัดหนองคาย</t>
  </si>
  <si>
    <t>จัดสรรให้หน่วยบริการในเขตสุขภาพที่ 8  / จังหวัด ............................................</t>
  </si>
  <si>
    <t xml:space="preserve">                                                                         ลงชื่อ                                             </t>
  </si>
  <si>
    <t xml:space="preserve">                                                                                 (............................................................................)</t>
  </si>
  <si>
    <t xml:space="preserve">                                                                                 นายแพทย์สาธารณสุขจังหวัด ..............................</t>
  </si>
  <si>
    <t xml:space="preserve">                                                                                 วันที่ .....................................................................</t>
  </si>
  <si>
    <t>สิ่งที่ส่งมาด้วย 7</t>
  </si>
  <si>
    <t>แบบรายงานผลการปรับเกลี่ยเงินกันระดับเขต/จังหวัด  ปี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</si>
</sst>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u/>
      <sz val="16"/>
      <color theme="1"/>
      <name val="TH SarabunPSK"/>
      <family val="2"/>
    </font>
    <font>
      <sz val="10"/>
      <color theme="1"/>
      <name val="Tahoma"/>
      <family val="2"/>
    </font>
    <font>
      <sz val="15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" fillId="0" borderId="0"/>
  </cellStyleXfs>
  <cellXfs count="50">
    <xf numFmtId="0" fontId="0" fillId="0" borderId="0" xfId="0"/>
    <xf numFmtId="0" fontId="4" fillId="0" borderId="1" xfId="0" applyFont="1" applyBorder="1" applyProtection="1">
      <protection hidden="1"/>
    </xf>
    <xf numFmtId="0" fontId="7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0" fontId="4" fillId="3" borderId="1" xfId="0" applyFont="1" applyFill="1" applyBorder="1" applyProtection="1">
      <protection hidden="1"/>
    </xf>
    <xf numFmtId="43" fontId="7" fillId="0" borderId="0" xfId="1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43" fontId="0" fillId="0" borderId="0" xfId="1" applyFont="1"/>
    <xf numFmtId="43" fontId="7" fillId="0" borderId="1" xfId="1" applyFont="1" applyBorder="1"/>
    <xf numFmtId="0" fontId="12" fillId="6" borderId="0" xfId="0" applyFont="1" applyFill="1"/>
    <xf numFmtId="0" fontId="0" fillId="6" borderId="0" xfId="0" applyFill="1"/>
    <xf numFmtId="0" fontId="0" fillId="0" borderId="0" xfId="0"/>
    <xf numFmtId="0" fontId="6" fillId="0" borderId="0" xfId="0" applyFont="1" applyAlignment="1">
      <alignment horizontal="right"/>
    </xf>
    <xf numFmtId="0" fontId="6" fillId="7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3" fontId="6" fillId="2" borderId="1" xfId="1" applyFont="1" applyFill="1" applyBorder="1"/>
    <xf numFmtId="0" fontId="13" fillId="5" borderId="1" xfId="0" applyFont="1" applyFill="1" applyBorder="1" applyAlignment="1">
      <alignment horizontal="left"/>
    </xf>
    <xf numFmtId="43" fontId="6" fillId="5" borderId="1" xfId="0" applyNumberFormat="1" applyFont="1" applyFill="1" applyBorder="1"/>
    <xf numFmtId="9" fontId="6" fillId="5" borderId="1" xfId="0" applyNumberFormat="1" applyFont="1" applyFill="1" applyBorder="1" applyAlignment="1">
      <alignment horizontal="left"/>
    </xf>
    <xf numFmtId="9" fontId="6" fillId="5" borderId="1" xfId="0" applyNumberFormat="1" applyFont="1" applyFill="1" applyBorder="1"/>
    <xf numFmtId="43" fontId="6" fillId="2" borderId="1" xfId="0" applyNumberFormat="1" applyFont="1" applyFill="1" applyBorder="1"/>
    <xf numFmtId="0" fontId="6" fillId="8" borderId="1" xfId="0" applyFont="1" applyFill="1" applyBorder="1"/>
    <xf numFmtId="43" fontId="6" fillId="8" borderId="1" xfId="1" applyFont="1" applyFill="1" applyBorder="1"/>
    <xf numFmtId="0" fontId="6" fillId="8" borderId="1" xfId="0" applyFont="1" applyFill="1" applyBorder="1" applyAlignment="1">
      <alignment horizontal="left"/>
    </xf>
    <xf numFmtId="43" fontId="6" fillId="8" borderId="1" xfId="0" applyNumberFormat="1" applyFont="1" applyFill="1" applyBorder="1"/>
    <xf numFmtId="0" fontId="4" fillId="0" borderId="2" xfId="0" applyFont="1" applyBorder="1" applyProtection="1">
      <protection hidden="1"/>
    </xf>
    <xf numFmtId="0" fontId="5" fillId="4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3" fontId="7" fillId="0" borderId="0" xfId="1" applyFont="1"/>
    <xf numFmtId="0" fontId="6" fillId="2" borderId="1" xfId="0" applyFont="1" applyFill="1" applyBorder="1"/>
    <xf numFmtId="0" fontId="5" fillId="3" borderId="1" xfId="0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Protection="1">
      <protection hidden="1"/>
    </xf>
    <xf numFmtId="0" fontId="5" fillId="3" borderId="2" xfId="0" applyFont="1" applyFill="1" applyBorder="1" applyProtection="1"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5" fillId="2" borderId="1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43" fontId="6" fillId="7" borderId="1" xfId="1" applyFont="1" applyFill="1" applyBorder="1" applyAlignment="1">
      <alignment horizontal="center" vertical="top" wrapText="1"/>
    </xf>
    <xf numFmtId="43" fontId="6" fillId="5" borderId="1" xfId="1" applyFont="1" applyFill="1" applyBorder="1" applyAlignment="1">
      <alignment horizontal="center" vertical="top" wrapText="1"/>
    </xf>
    <xf numFmtId="43" fontId="6" fillId="8" borderId="1" xfId="1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5" fillId="2" borderId="1" xfId="0" applyFont="1" applyFill="1" applyBorder="1"/>
    <xf numFmtId="0" fontId="5" fillId="2" borderId="2" xfId="0" applyFont="1" applyFill="1" applyBorder="1"/>
    <xf numFmtId="0" fontId="1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8" borderId="1" xfId="0" applyFont="1" applyFill="1" applyBorder="1" applyAlignment="1">
      <alignment horizontal="center"/>
    </xf>
  </cellXfs>
  <cellStyles count="14">
    <cellStyle name="Comma" xfId="1" builtinId="3"/>
    <cellStyle name="Comma 2" xfId="3" xr:uid="{AE2B5266-26A6-4DFC-9241-9E6A0A491944}"/>
    <cellStyle name="Comma 2 2" xfId="6" xr:uid="{1E6EF183-C6AA-4469-BF6A-574134AA4D03}"/>
    <cellStyle name="Comma 2 3" xfId="11" xr:uid="{7D466364-F40A-430F-B400-4FAB1D738F6C}"/>
    <cellStyle name="Comma 3" xfId="2" xr:uid="{9E7DD539-9432-485F-83E9-CFE89C07F603}"/>
    <cellStyle name="Comma 4" xfId="12" xr:uid="{D95E764D-5F43-4553-A3DF-15113C43122F}"/>
    <cellStyle name="Normal" xfId="0" builtinId="0"/>
    <cellStyle name="Normal 2 4" xfId="13" xr:uid="{1EBD55D3-54B5-4BF3-87C0-AA3D9C49D4FD}"/>
    <cellStyle name="Normal 3" xfId="4" xr:uid="{6487D824-55BC-4F40-9BCD-F2859E08D384}"/>
    <cellStyle name="Normal 3 2" xfId="5" xr:uid="{30852D2A-6667-4FFC-855B-BA4C2E9A33EF}"/>
    <cellStyle name="เครื่องหมายจุลภาค 2" xfId="7" xr:uid="{6748CA41-1CF5-4485-9A09-DCB0633BB715}"/>
    <cellStyle name="เครื่องหมายจุลภาค 3" xfId="8" xr:uid="{F33738EC-F5F4-4568-8859-F671FAA259EA}"/>
    <cellStyle name="เครื่องหมายจุลภาค 4" xfId="9" xr:uid="{18AA2BCD-D9EB-4D45-B828-DE9A15506BCF}"/>
    <cellStyle name="ปกติ_Sheet7" xfId="10" xr:uid="{8E5014E7-B669-42B3-B79D-E4B1601CD943}"/>
  </cellStyles>
  <dxfs count="0"/>
  <tableStyles count="0" defaultTableStyle="TableStyleMedium2" defaultPivotStyle="PivotStyleLight16"/>
  <colors>
    <mruColors>
      <color rgb="FF00FFFF"/>
      <color rgb="FF0000FF"/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98778</xdr:colOff>
      <xdr:row>1</xdr:row>
      <xdr:rowOff>105834</xdr:rowOff>
    </xdr:from>
    <xdr:to>
      <xdr:col>6</xdr:col>
      <xdr:colOff>225777</xdr:colOff>
      <xdr:row>10</xdr:row>
      <xdr:rowOff>293585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3AD117-2EBF-41C9-9A94-69D3A7383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556" y="338667"/>
          <a:ext cx="3160888" cy="2798307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606777</xdr:colOff>
      <xdr:row>15</xdr:row>
      <xdr:rowOff>0</xdr:rowOff>
    </xdr:from>
    <xdr:to>
      <xdr:col>7</xdr:col>
      <xdr:colOff>3774722</xdr:colOff>
      <xdr:row>38</xdr:row>
      <xdr:rowOff>67027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2F35BE4A-1386-4CE9-9B61-A47B1210E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06777" y="3929944"/>
          <a:ext cx="7415389" cy="428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2047-F304-49DE-A98B-19F239D8E11A}">
  <sheetPr>
    <tabColor rgb="FFFFC000"/>
  </sheetPr>
  <dimension ref="A1:J14"/>
  <sheetViews>
    <sheetView zoomScale="90" zoomScaleNormal="90" workbookViewId="0">
      <selection activeCell="I10" sqref="I10:I11"/>
    </sheetView>
  </sheetViews>
  <sheetFormatPr defaultRowHeight="14.5"/>
  <cols>
    <col min="3" max="7" width="8.7265625" style="16"/>
    <col min="8" max="8" width="54.7265625" customWidth="1"/>
    <col min="9" max="9" width="24.6328125" customWidth="1"/>
    <col min="10" max="10" width="32.08984375" style="12" customWidth="1"/>
  </cols>
  <sheetData>
    <row r="1" spans="1:9" ht="18.5">
      <c r="A1" s="14" t="s">
        <v>102</v>
      </c>
    </row>
    <row r="3" spans="1:9" ht="24">
      <c r="H3" s="10"/>
      <c r="I3" s="18" t="s">
        <v>104</v>
      </c>
    </row>
    <row r="4" spans="1:9" ht="24">
      <c r="H4" s="19" t="s">
        <v>105</v>
      </c>
      <c r="I4" s="20">
        <v>283621415</v>
      </c>
    </row>
    <row r="5" spans="1:9" ht="24">
      <c r="H5" s="21" t="s">
        <v>106</v>
      </c>
      <c r="I5" s="22">
        <v>34034569.799999997</v>
      </c>
    </row>
    <row r="6" spans="1:9" ht="24">
      <c r="H6" s="23" t="s">
        <v>107</v>
      </c>
      <c r="I6" s="22">
        <v>5672428.2999999998</v>
      </c>
    </row>
    <row r="7" spans="1:9" ht="24">
      <c r="H7" s="24" t="s">
        <v>108</v>
      </c>
      <c r="I7" s="22">
        <v>28362141.499999996</v>
      </c>
    </row>
    <row r="8" spans="1:9" ht="24">
      <c r="H8" s="19" t="s">
        <v>109</v>
      </c>
      <c r="I8" s="25">
        <v>249586845.19999999</v>
      </c>
    </row>
    <row r="9" spans="1:9" ht="24">
      <c r="H9" s="26" t="s">
        <v>110</v>
      </c>
      <c r="I9" s="27"/>
    </row>
    <row r="10" spans="1:9" ht="24">
      <c r="H10" s="26" t="s">
        <v>111</v>
      </c>
      <c r="I10" s="27">
        <v>15372570.75</v>
      </c>
    </row>
    <row r="11" spans="1:9" ht="24">
      <c r="H11" s="28" t="s">
        <v>112</v>
      </c>
      <c r="I11" s="29">
        <v>234214274.44999999</v>
      </c>
    </row>
    <row r="14" spans="1:9" ht="18.5">
      <c r="A14" s="14" t="s">
        <v>103</v>
      </c>
      <c r="B14" s="15"/>
      <c r="C14" s="15"/>
      <c r="D14" s="15"/>
      <c r="E14" s="15"/>
      <c r="F14" s="15"/>
      <c r="G14" s="15"/>
    </row>
  </sheetData>
  <phoneticPr fontId="8" type="noConversion"/>
  <printOptions horizontalCentered="1"/>
  <pageMargins left="0.11811023622047245" right="0.11811023622047245" top="0.55118110236220474" bottom="0.55118110236220474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6A1B-0371-4A1A-8BF7-5F0AFEE512CF}">
  <dimension ref="A1:G107"/>
  <sheetViews>
    <sheetView tabSelected="1" zoomScale="80" zoomScaleNormal="8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3" sqref="A3:G3"/>
    </sheetView>
  </sheetViews>
  <sheetFormatPr defaultRowHeight="24"/>
  <cols>
    <col min="1" max="1" width="7.08984375" style="8" bestFit="1" customWidth="1"/>
    <col min="2" max="2" width="17.7265625" style="8" customWidth="1"/>
    <col min="3" max="3" width="22.90625" style="8" customWidth="1"/>
    <col min="4" max="4" width="22.90625" style="33" customWidth="1"/>
    <col min="5" max="5" width="23" style="33" customWidth="1"/>
    <col min="6" max="6" width="25.7265625" style="33" customWidth="1"/>
    <col min="7" max="7" width="35.6328125" style="8" customWidth="1"/>
    <col min="8" max="16384" width="8.7265625" style="8"/>
  </cols>
  <sheetData>
    <row r="1" spans="1:7">
      <c r="G1" s="17" t="s">
        <v>131</v>
      </c>
    </row>
    <row r="2" spans="1:7">
      <c r="A2" s="48" t="s">
        <v>132</v>
      </c>
      <c r="B2" s="48"/>
      <c r="C2" s="48"/>
      <c r="D2" s="48"/>
      <c r="E2" s="48"/>
      <c r="F2" s="48"/>
      <c r="G2" s="48"/>
    </row>
    <row r="3" spans="1:7">
      <c r="A3" s="48" t="s">
        <v>126</v>
      </c>
      <c r="B3" s="48"/>
      <c r="C3" s="48"/>
      <c r="D3" s="48"/>
      <c r="E3" s="48"/>
      <c r="F3" s="48"/>
      <c r="G3" s="48"/>
    </row>
    <row r="4" spans="1:7">
      <c r="A4" s="9" t="s">
        <v>113</v>
      </c>
    </row>
    <row r="5" spans="1:7">
      <c r="A5" s="9"/>
      <c r="D5" s="6" t="s">
        <v>0</v>
      </c>
      <c r="E5" s="6" t="s">
        <v>1</v>
      </c>
      <c r="F5" s="6" t="s">
        <v>123</v>
      </c>
      <c r="G5" s="2" t="s">
        <v>101</v>
      </c>
    </row>
    <row r="6" spans="1:7" s="32" customFormat="1" ht="96">
      <c r="A6" s="31" t="s">
        <v>10</v>
      </c>
      <c r="B6" s="31" t="s">
        <v>11</v>
      </c>
      <c r="C6" s="31" t="s">
        <v>12</v>
      </c>
      <c r="D6" s="41" t="s">
        <v>122</v>
      </c>
      <c r="E6" s="42" t="s">
        <v>120</v>
      </c>
      <c r="F6" s="43" t="s">
        <v>121</v>
      </c>
      <c r="G6" s="44" t="s">
        <v>124</v>
      </c>
    </row>
    <row r="7" spans="1:7">
      <c r="A7" s="3">
        <v>1</v>
      </c>
      <c r="B7" s="1" t="s">
        <v>2</v>
      </c>
      <c r="C7" s="1" t="s">
        <v>13</v>
      </c>
      <c r="D7" s="13">
        <v>0</v>
      </c>
      <c r="E7" s="13"/>
      <c r="F7" s="13">
        <f>D7+E7</f>
        <v>0</v>
      </c>
      <c r="G7" s="11"/>
    </row>
    <row r="8" spans="1:7">
      <c r="A8" s="3">
        <v>2</v>
      </c>
      <c r="B8" s="1" t="s">
        <v>2</v>
      </c>
      <c r="C8" s="1" t="s">
        <v>14</v>
      </c>
      <c r="D8" s="13">
        <v>0</v>
      </c>
      <c r="E8" s="13"/>
      <c r="F8" s="13">
        <f t="shared" ref="F8:F18" si="0">D8+E8</f>
        <v>0</v>
      </c>
      <c r="G8" s="11"/>
    </row>
    <row r="9" spans="1:7">
      <c r="A9" s="3">
        <v>3</v>
      </c>
      <c r="B9" s="1" t="s">
        <v>2</v>
      </c>
      <c r="C9" s="1" t="s">
        <v>15</v>
      </c>
      <c r="D9" s="13">
        <v>0</v>
      </c>
      <c r="E9" s="13"/>
      <c r="F9" s="13">
        <f t="shared" si="0"/>
        <v>0</v>
      </c>
      <c r="G9" s="11"/>
    </row>
    <row r="10" spans="1:7">
      <c r="A10" s="3">
        <v>4</v>
      </c>
      <c r="B10" s="1" t="s">
        <v>2</v>
      </c>
      <c r="C10" s="1" t="s">
        <v>16</v>
      </c>
      <c r="D10" s="13">
        <v>0</v>
      </c>
      <c r="E10" s="13"/>
      <c r="F10" s="13">
        <f t="shared" si="0"/>
        <v>0</v>
      </c>
      <c r="G10" s="11"/>
    </row>
    <row r="11" spans="1:7">
      <c r="A11" s="3">
        <v>5</v>
      </c>
      <c r="B11" s="1" t="s">
        <v>2</v>
      </c>
      <c r="C11" s="1" t="s">
        <v>17</v>
      </c>
      <c r="D11" s="13">
        <v>0</v>
      </c>
      <c r="E11" s="13"/>
      <c r="F11" s="13">
        <f t="shared" si="0"/>
        <v>0</v>
      </c>
      <c r="G11" s="11"/>
    </row>
    <row r="12" spans="1:7">
      <c r="A12" s="3">
        <v>6</v>
      </c>
      <c r="B12" s="1" t="s">
        <v>2</v>
      </c>
      <c r="C12" s="1" t="s">
        <v>18</v>
      </c>
      <c r="D12" s="13">
        <v>0</v>
      </c>
      <c r="E12" s="13"/>
      <c r="F12" s="13">
        <f t="shared" si="0"/>
        <v>0</v>
      </c>
      <c r="G12" s="11"/>
    </row>
    <row r="13" spans="1:7">
      <c r="A13" s="3">
        <v>7</v>
      </c>
      <c r="B13" s="1" t="s">
        <v>2</v>
      </c>
      <c r="C13" s="1" t="s">
        <v>19</v>
      </c>
      <c r="D13" s="13">
        <v>264400.3</v>
      </c>
      <c r="E13" s="13"/>
      <c r="F13" s="13">
        <f t="shared" si="0"/>
        <v>264400.3</v>
      </c>
      <c r="G13" s="11"/>
    </row>
    <row r="14" spans="1:7">
      <c r="A14" s="3">
        <v>8</v>
      </c>
      <c r="B14" s="1" t="s">
        <v>2</v>
      </c>
      <c r="C14" s="1" t="s">
        <v>20</v>
      </c>
      <c r="D14" s="13">
        <v>494817.84</v>
      </c>
      <c r="E14" s="13"/>
      <c r="F14" s="13">
        <f t="shared" si="0"/>
        <v>494817.84</v>
      </c>
      <c r="G14" s="11"/>
    </row>
    <row r="15" spans="1:7">
      <c r="A15" s="3">
        <v>9</v>
      </c>
      <c r="B15" s="1" t="s">
        <v>2</v>
      </c>
      <c r="C15" s="1" t="s">
        <v>21</v>
      </c>
      <c r="D15" s="13">
        <v>0</v>
      </c>
      <c r="E15" s="13"/>
      <c r="F15" s="13">
        <f t="shared" si="0"/>
        <v>0</v>
      </c>
      <c r="G15" s="11"/>
    </row>
    <row r="16" spans="1:7">
      <c r="A16" s="3">
        <v>10</v>
      </c>
      <c r="B16" s="1" t="s">
        <v>2</v>
      </c>
      <c r="C16" s="1" t="s">
        <v>22</v>
      </c>
      <c r="D16" s="13">
        <v>0</v>
      </c>
      <c r="E16" s="13"/>
      <c r="F16" s="13">
        <f t="shared" si="0"/>
        <v>0</v>
      </c>
      <c r="G16" s="11"/>
    </row>
    <row r="17" spans="1:7">
      <c r="A17" s="3">
        <v>11</v>
      </c>
      <c r="B17" s="1" t="s">
        <v>2</v>
      </c>
      <c r="C17" s="1" t="s">
        <v>23</v>
      </c>
      <c r="D17" s="13">
        <v>1220919.77</v>
      </c>
      <c r="E17" s="13"/>
      <c r="F17" s="13">
        <f t="shared" si="0"/>
        <v>1220919.77</v>
      </c>
      <c r="G17" s="11"/>
    </row>
    <row r="18" spans="1:7">
      <c r="A18" s="3">
        <v>12</v>
      </c>
      <c r="B18" s="1" t="s">
        <v>2</v>
      </c>
      <c r="C18" s="1" t="s">
        <v>24</v>
      </c>
      <c r="D18" s="13">
        <v>0</v>
      </c>
      <c r="E18" s="13"/>
      <c r="F18" s="13">
        <f t="shared" si="0"/>
        <v>0</v>
      </c>
      <c r="G18" s="11"/>
    </row>
    <row r="19" spans="1:7">
      <c r="A19" s="4"/>
      <c r="B19" s="5" t="s">
        <v>114</v>
      </c>
      <c r="C19" s="5"/>
      <c r="D19" s="20">
        <f>SUM(D7:D18)</f>
        <v>1980137.9100000001</v>
      </c>
      <c r="E19" s="20">
        <v>30201351.439999998</v>
      </c>
      <c r="F19" s="20">
        <f>D19+E19</f>
        <v>32181489.349999998</v>
      </c>
      <c r="G19" s="34"/>
    </row>
    <row r="20" spans="1:7">
      <c r="A20" s="3">
        <v>13</v>
      </c>
      <c r="B20" s="1" t="s">
        <v>3</v>
      </c>
      <c r="C20" s="1" t="s">
        <v>25</v>
      </c>
      <c r="D20" s="13">
        <v>0</v>
      </c>
      <c r="E20" s="13"/>
      <c r="F20" s="13">
        <f>D20+E20</f>
        <v>0</v>
      </c>
      <c r="G20" s="11"/>
    </row>
    <row r="21" spans="1:7">
      <c r="A21" s="3">
        <v>14</v>
      </c>
      <c r="B21" s="1" t="s">
        <v>3</v>
      </c>
      <c r="C21" s="1" t="s">
        <v>26</v>
      </c>
      <c r="D21" s="13">
        <v>0</v>
      </c>
      <c r="E21" s="13"/>
      <c r="F21" s="13">
        <f t="shared" ref="F21:F28" si="1">D21+E21</f>
        <v>0</v>
      </c>
      <c r="G21" s="11"/>
    </row>
    <row r="22" spans="1:7">
      <c r="A22" s="3">
        <v>15</v>
      </c>
      <c r="B22" s="1" t="s">
        <v>3</v>
      </c>
      <c r="C22" s="1" t="s">
        <v>27</v>
      </c>
      <c r="D22" s="13">
        <v>332173.21999999997</v>
      </c>
      <c r="E22" s="13"/>
      <c r="F22" s="13">
        <f t="shared" si="1"/>
        <v>332173.21999999997</v>
      </c>
      <c r="G22" s="11"/>
    </row>
    <row r="23" spans="1:7">
      <c r="A23" s="3">
        <v>16</v>
      </c>
      <c r="B23" s="1" t="s">
        <v>3</v>
      </c>
      <c r="C23" s="1" t="s">
        <v>28</v>
      </c>
      <c r="D23" s="13">
        <v>728746.74</v>
      </c>
      <c r="E23" s="13"/>
      <c r="F23" s="13">
        <f t="shared" si="1"/>
        <v>728746.74</v>
      </c>
      <c r="G23" s="11"/>
    </row>
    <row r="24" spans="1:7">
      <c r="A24" s="3">
        <v>17</v>
      </c>
      <c r="B24" s="1" t="s">
        <v>3</v>
      </c>
      <c r="C24" s="1" t="s">
        <v>29</v>
      </c>
      <c r="D24" s="13">
        <v>0</v>
      </c>
      <c r="E24" s="13"/>
      <c r="F24" s="13">
        <f t="shared" si="1"/>
        <v>0</v>
      </c>
      <c r="G24" s="11"/>
    </row>
    <row r="25" spans="1:7">
      <c r="A25" s="3">
        <v>18</v>
      </c>
      <c r="B25" s="1" t="s">
        <v>3</v>
      </c>
      <c r="C25" s="1" t="s">
        <v>30</v>
      </c>
      <c r="D25" s="13">
        <v>0</v>
      </c>
      <c r="E25" s="13"/>
      <c r="F25" s="13">
        <f t="shared" si="1"/>
        <v>0</v>
      </c>
      <c r="G25" s="11"/>
    </row>
    <row r="26" spans="1:7">
      <c r="A26" s="3">
        <v>19</v>
      </c>
      <c r="B26" s="1" t="s">
        <v>3</v>
      </c>
      <c r="C26" s="1" t="s">
        <v>31</v>
      </c>
      <c r="D26" s="13">
        <v>0</v>
      </c>
      <c r="E26" s="13"/>
      <c r="F26" s="13">
        <f t="shared" si="1"/>
        <v>0</v>
      </c>
      <c r="G26" s="11"/>
    </row>
    <row r="27" spans="1:7">
      <c r="A27" s="3">
        <v>20</v>
      </c>
      <c r="B27" s="1" t="s">
        <v>3</v>
      </c>
      <c r="C27" s="1" t="s">
        <v>32</v>
      </c>
      <c r="D27" s="13">
        <v>0</v>
      </c>
      <c r="E27" s="13"/>
      <c r="F27" s="13">
        <f t="shared" si="1"/>
        <v>0</v>
      </c>
      <c r="G27" s="11"/>
    </row>
    <row r="28" spans="1:7">
      <c r="A28" s="38"/>
      <c r="B28" s="39" t="s">
        <v>115</v>
      </c>
      <c r="C28" s="40"/>
      <c r="D28" s="20">
        <f>SUM(D20:D27)</f>
        <v>1060919.96</v>
      </c>
      <c r="E28" s="20">
        <v>17956290.59</v>
      </c>
      <c r="F28" s="20">
        <f t="shared" si="1"/>
        <v>19017210.550000001</v>
      </c>
      <c r="G28" s="34"/>
    </row>
    <row r="29" spans="1:7">
      <c r="A29" s="3">
        <v>21</v>
      </c>
      <c r="B29" s="1" t="s">
        <v>4</v>
      </c>
      <c r="C29" s="30" t="s">
        <v>33</v>
      </c>
      <c r="D29" s="13">
        <v>0</v>
      </c>
      <c r="E29" s="13"/>
      <c r="F29" s="13">
        <f>D29+E29</f>
        <v>0</v>
      </c>
      <c r="G29" s="11"/>
    </row>
    <row r="30" spans="1:7">
      <c r="A30" s="3">
        <v>22</v>
      </c>
      <c r="B30" s="1" t="s">
        <v>4</v>
      </c>
      <c r="C30" s="30" t="s">
        <v>34</v>
      </c>
      <c r="D30" s="13">
        <v>0</v>
      </c>
      <c r="E30" s="13"/>
      <c r="F30" s="13">
        <f t="shared" ref="F30:F93" si="2">D30+E30</f>
        <v>0</v>
      </c>
      <c r="G30" s="11"/>
    </row>
    <row r="31" spans="1:7">
      <c r="A31" s="3">
        <v>23</v>
      </c>
      <c r="B31" s="1" t="s">
        <v>4</v>
      </c>
      <c r="C31" s="30" t="s">
        <v>35</v>
      </c>
      <c r="D31" s="13">
        <v>0</v>
      </c>
      <c r="E31" s="13"/>
      <c r="F31" s="13">
        <f t="shared" si="2"/>
        <v>0</v>
      </c>
      <c r="G31" s="11"/>
    </row>
    <row r="32" spans="1:7">
      <c r="A32" s="3">
        <v>24</v>
      </c>
      <c r="B32" s="1" t="s">
        <v>4</v>
      </c>
      <c r="C32" s="30" t="s">
        <v>36</v>
      </c>
      <c r="D32" s="13">
        <v>0</v>
      </c>
      <c r="E32" s="13"/>
      <c r="F32" s="13">
        <f t="shared" si="2"/>
        <v>0</v>
      </c>
      <c r="G32" s="11"/>
    </row>
    <row r="33" spans="1:7">
      <c r="A33" s="3">
        <v>25</v>
      </c>
      <c r="B33" s="1" t="s">
        <v>4</v>
      </c>
      <c r="C33" s="30" t="s">
        <v>37</v>
      </c>
      <c r="D33" s="13">
        <v>0</v>
      </c>
      <c r="E33" s="13"/>
      <c r="F33" s="13">
        <f t="shared" si="2"/>
        <v>0</v>
      </c>
      <c r="G33" s="11"/>
    </row>
    <row r="34" spans="1:7">
      <c r="A34" s="3">
        <v>26</v>
      </c>
      <c r="B34" s="1" t="s">
        <v>4</v>
      </c>
      <c r="C34" s="30" t="s">
        <v>38</v>
      </c>
      <c r="D34" s="13">
        <v>0</v>
      </c>
      <c r="E34" s="13"/>
      <c r="F34" s="13">
        <f t="shared" si="2"/>
        <v>0</v>
      </c>
      <c r="G34" s="11"/>
    </row>
    <row r="35" spans="1:7">
      <c r="A35" s="3">
        <v>27</v>
      </c>
      <c r="B35" s="1" t="s">
        <v>4</v>
      </c>
      <c r="C35" s="30" t="s">
        <v>39</v>
      </c>
      <c r="D35" s="13">
        <v>0</v>
      </c>
      <c r="E35" s="13"/>
      <c r="F35" s="13">
        <f t="shared" si="2"/>
        <v>0</v>
      </c>
      <c r="G35" s="11"/>
    </row>
    <row r="36" spans="1:7">
      <c r="A36" s="3">
        <v>28</v>
      </c>
      <c r="B36" s="1" t="s">
        <v>4</v>
      </c>
      <c r="C36" s="30" t="s">
        <v>40</v>
      </c>
      <c r="D36" s="13">
        <v>1035783.11</v>
      </c>
      <c r="E36" s="13"/>
      <c r="F36" s="13">
        <f t="shared" si="2"/>
        <v>1035783.11</v>
      </c>
      <c r="G36" s="11"/>
    </row>
    <row r="37" spans="1:7">
      <c r="A37" s="3">
        <v>29</v>
      </c>
      <c r="B37" s="1" t="s">
        <v>4</v>
      </c>
      <c r="C37" s="30" t="s">
        <v>41</v>
      </c>
      <c r="D37" s="13">
        <v>0</v>
      </c>
      <c r="E37" s="13"/>
      <c r="F37" s="13">
        <f t="shared" si="2"/>
        <v>0</v>
      </c>
      <c r="G37" s="11"/>
    </row>
    <row r="38" spans="1:7">
      <c r="A38" s="3">
        <v>30</v>
      </c>
      <c r="B38" s="1" t="s">
        <v>4</v>
      </c>
      <c r="C38" s="30" t="s">
        <v>42</v>
      </c>
      <c r="D38" s="13">
        <v>0</v>
      </c>
      <c r="E38" s="13"/>
      <c r="F38" s="13">
        <f t="shared" si="2"/>
        <v>0</v>
      </c>
      <c r="G38" s="11"/>
    </row>
    <row r="39" spans="1:7">
      <c r="A39" s="3">
        <v>31</v>
      </c>
      <c r="B39" s="1" t="s">
        <v>4</v>
      </c>
      <c r="C39" s="30" t="s">
        <v>43</v>
      </c>
      <c r="D39" s="13">
        <v>0</v>
      </c>
      <c r="E39" s="13"/>
      <c r="F39" s="13">
        <f t="shared" si="2"/>
        <v>0</v>
      </c>
      <c r="G39" s="11"/>
    </row>
    <row r="40" spans="1:7">
      <c r="A40" s="3">
        <v>32</v>
      </c>
      <c r="B40" s="1" t="s">
        <v>4</v>
      </c>
      <c r="C40" s="30" t="s">
        <v>44</v>
      </c>
      <c r="D40" s="13">
        <v>0</v>
      </c>
      <c r="E40" s="13"/>
      <c r="F40" s="13">
        <f t="shared" si="2"/>
        <v>0</v>
      </c>
      <c r="G40" s="11"/>
    </row>
    <row r="41" spans="1:7">
      <c r="A41" s="3">
        <v>33</v>
      </c>
      <c r="B41" s="1" t="s">
        <v>4</v>
      </c>
      <c r="C41" s="30" t="s">
        <v>45</v>
      </c>
      <c r="D41" s="13">
        <v>0</v>
      </c>
      <c r="E41" s="13"/>
      <c r="F41" s="13">
        <f t="shared" si="2"/>
        <v>0</v>
      </c>
      <c r="G41" s="11"/>
    </row>
    <row r="42" spans="1:7">
      <c r="A42" s="3">
        <v>34</v>
      </c>
      <c r="B42" s="1" t="s">
        <v>4</v>
      </c>
      <c r="C42" s="30" t="s">
        <v>46</v>
      </c>
      <c r="D42" s="13">
        <v>0</v>
      </c>
      <c r="E42" s="13"/>
      <c r="F42" s="13">
        <f t="shared" si="2"/>
        <v>0</v>
      </c>
      <c r="G42" s="11"/>
    </row>
    <row r="43" spans="1:7" s="7" customFormat="1">
      <c r="A43" s="35"/>
      <c r="B43" s="36" t="s">
        <v>116</v>
      </c>
      <c r="C43" s="37"/>
      <c r="D43" s="20">
        <f>SUM(D29:D42)</f>
        <v>1035783.11</v>
      </c>
      <c r="E43" s="20">
        <v>26584388.969999999</v>
      </c>
      <c r="F43" s="20">
        <f t="shared" si="2"/>
        <v>27620172.079999998</v>
      </c>
      <c r="G43" s="34"/>
    </row>
    <row r="44" spans="1:7">
      <c r="A44" s="3">
        <v>35</v>
      </c>
      <c r="B44" s="1" t="s">
        <v>5</v>
      </c>
      <c r="C44" s="30" t="s">
        <v>47</v>
      </c>
      <c r="D44" s="13">
        <v>0</v>
      </c>
      <c r="E44" s="13"/>
      <c r="F44" s="13">
        <f t="shared" si="2"/>
        <v>0</v>
      </c>
      <c r="G44" s="11"/>
    </row>
    <row r="45" spans="1:7">
      <c r="A45" s="3">
        <v>36</v>
      </c>
      <c r="B45" s="1" t="s">
        <v>5</v>
      </c>
      <c r="C45" s="30" t="s">
        <v>48</v>
      </c>
      <c r="D45" s="13">
        <v>0</v>
      </c>
      <c r="E45" s="13"/>
      <c r="F45" s="13">
        <f t="shared" si="2"/>
        <v>0</v>
      </c>
      <c r="G45" s="11"/>
    </row>
    <row r="46" spans="1:7">
      <c r="A46" s="3">
        <v>37</v>
      </c>
      <c r="B46" s="1" t="s">
        <v>5</v>
      </c>
      <c r="C46" s="30" t="s">
        <v>49</v>
      </c>
      <c r="D46" s="13">
        <v>0</v>
      </c>
      <c r="E46" s="13"/>
      <c r="F46" s="13">
        <f t="shared" si="2"/>
        <v>0</v>
      </c>
      <c r="G46" s="11"/>
    </row>
    <row r="47" spans="1:7">
      <c r="A47" s="3">
        <v>38</v>
      </c>
      <c r="B47" s="1" t="s">
        <v>5</v>
      </c>
      <c r="C47" s="30" t="s">
        <v>50</v>
      </c>
      <c r="D47" s="13">
        <v>649386.89</v>
      </c>
      <c r="E47" s="13"/>
      <c r="F47" s="13">
        <f t="shared" si="2"/>
        <v>649386.89</v>
      </c>
      <c r="G47" s="11"/>
    </row>
    <row r="48" spans="1:7">
      <c r="A48" s="3">
        <v>39</v>
      </c>
      <c r="B48" s="1" t="s">
        <v>5</v>
      </c>
      <c r="C48" s="30" t="s">
        <v>51</v>
      </c>
      <c r="D48" s="13">
        <v>935521.63</v>
      </c>
      <c r="E48" s="13"/>
      <c r="F48" s="13">
        <f t="shared" si="2"/>
        <v>935521.63</v>
      </c>
      <c r="G48" s="11"/>
    </row>
    <row r="49" spans="1:7">
      <c r="A49" s="3">
        <v>40</v>
      </c>
      <c r="B49" s="1" t="s">
        <v>5</v>
      </c>
      <c r="C49" s="30" t="s">
        <v>52</v>
      </c>
      <c r="D49" s="13">
        <v>0</v>
      </c>
      <c r="E49" s="13"/>
      <c r="F49" s="13">
        <f t="shared" si="2"/>
        <v>0</v>
      </c>
      <c r="G49" s="11"/>
    </row>
    <row r="50" spans="1:7">
      <c r="A50" s="3">
        <v>41</v>
      </c>
      <c r="B50" s="1" t="s">
        <v>5</v>
      </c>
      <c r="C50" s="30" t="s">
        <v>53</v>
      </c>
      <c r="D50" s="13">
        <v>0</v>
      </c>
      <c r="E50" s="13"/>
      <c r="F50" s="13">
        <f t="shared" si="2"/>
        <v>0</v>
      </c>
      <c r="G50" s="11"/>
    </row>
    <row r="51" spans="1:7">
      <c r="A51" s="3">
        <v>42</v>
      </c>
      <c r="B51" s="1" t="s">
        <v>5</v>
      </c>
      <c r="C51" s="30" t="s">
        <v>54</v>
      </c>
      <c r="D51" s="13">
        <v>0</v>
      </c>
      <c r="E51" s="13"/>
      <c r="F51" s="13">
        <f t="shared" si="2"/>
        <v>0</v>
      </c>
      <c r="G51" s="11"/>
    </row>
    <row r="52" spans="1:7">
      <c r="A52" s="3">
        <v>43</v>
      </c>
      <c r="B52" s="1" t="s">
        <v>5</v>
      </c>
      <c r="C52" s="30" t="s">
        <v>55</v>
      </c>
      <c r="D52" s="13">
        <v>0</v>
      </c>
      <c r="E52" s="13"/>
      <c r="F52" s="13">
        <f t="shared" si="2"/>
        <v>0</v>
      </c>
      <c r="G52" s="11"/>
    </row>
    <row r="53" spans="1:7">
      <c r="A53" s="3">
        <v>44</v>
      </c>
      <c r="B53" s="1" t="s">
        <v>5</v>
      </c>
      <c r="C53" s="30" t="s">
        <v>56</v>
      </c>
      <c r="D53" s="13">
        <v>697169.38</v>
      </c>
      <c r="E53" s="13"/>
      <c r="F53" s="13">
        <f t="shared" si="2"/>
        <v>697169.38</v>
      </c>
      <c r="G53" s="11"/>
    </row>
    <row r="54" spans="1:7">
      <c r="A54" s="3">
        <v>45</v>
      </c>
      <c r="B54" s="1" t="s">
        <v>5</v>
      </c>
      <c r="C54" s="30" t="s">
        <v>57</v>
      </c>
      <c r="D54" s="13">
        <v>966315.5</v>
      </c>
      <c r="E54" s="13"/>
      <c r="F54" s="13">
        <f t="shared" si="2"/>
        <v>966315.5</v>
      </c>
      <c r="G54" s="11"/>
    </row>
    <row r="55" spans="1:7">
      <c r="A55" s="3">
        <v>46</v>
      </c>
      <c r="B55" s="1" t="s">
        <v>5</v>
      </c>
      <c r="C55" s="30" t="s">
        <v>58</v>
      </c>
      <c r="D55" s="13">
        <v>0</v>
      </c>
      <c r="E55" s="13"/>
      <c r="F55" s="13">
        <f t="shared" si="2"/>
        <v>0</v>
      </c>
      <c r="G55" s="11"/>
    </row>
    <row r="56" spans="1:7">
      <c r="A56" s="3">
        <v>47</v>
      </c>
      <c r="B56" s="1" t="s">
        <v>5</v>
      </c>
      <c r="C56" s="30" t="s">
        <v>59</v>
      </c>
      <c r="D56" s="13">
        <v>0</v>
      </c>
      <c r="E56" s="13"/>
      <c r="F56" s="13">
        <f t="shared" si="2"/>
        <v>0</v>
      </c>
      <c r="G56" s="11"/>
    </row>
    <row r="57" spans="1:7">
      <c r="A57" s="3">
        <v>48</v>
      </c>
      <c r="B57" s="1" t="s">
        <v>5</v>
      </c>
      <c r="C57" s="30" t="s">
        <v>60</v>
      </c>
      <c r="D57" s="13">
        <v>0</v>
      </c>
      <c r="E57" s="13"/>
      <c r="F57" s="13">
        <f t="shared" si="2"/>
        <v>0</v>
      </c>
      <c r="G57" s="11"/>
    </row>
    <row r="58" spans="1:7">
      <c r="A58" s="3">
        <v>49</v>
      </c>
      <c r="B58" s="1" t="s">
        <v>5</v>
      </c>
      <c r="C58" s="30" t="s">
        <v>61</v>
      </c>
      <c r="D58" s="13">
        <v>0</v>
      </c>
      <c r="E58" s="13"/>
      <c r="F58" s="13">
        <f t="shared" si="2"/>
        <v>0</v>
      </c>
      <c r="G58" s="11"/>
    </row>
    <row r="59" spans="1:7">
      <c r="A59" s="3">
        <v>50</v>
      </c>
      <c r="B59" s="1" t="s">
        <v>5</v>
      </c>
      <c r="C59" s="30" t="s">
        <v>62</v>
      </c>
      <c r="D59" s="13">
        <v>0</v>
      </c>
      <c r="E59" s="13"/>
      <c r="F59" s="13">
        <f t="shared" si="2"/>
        <v>0</v>
      </c>
      <c r="G59" s="11"/>
    </row>
    <row r="60" spans="1:7">
      <c r="A60" s="3">
        <v>51</v>
      </c>
      <c r="B60" s="1" t="s">
        <v>5</v>
      </c>
      <c r="C60" s="30" t="s">
        <v>63</v>
      </c>
      <c r="D60" s="13">
        <v>0</v>
      </c>
      <c r="E60" s="13"/>
      <c r="F60" s="13">
        <f t="shared" si="2"/>
        <v>0</v>
      </c>
      <c r="G60" s="11"/>
    </row>
    <row r="61" spans="1:7">
      <c r="A61" s="3">
        <v>52</v>
      </c>
      <c r="B61" s="1" t="s">
        <v>5</v>
      </c>
      <c r="C61" s="30" t="s">
        <v>64</v>
      </c>
      <c r="D61" s="13">
        <v>0</v>
      </c>
      <c r="E61" s="13"/>
      <c r="F61" s="13">
        <f t="shared" si="2"/>
        <v>0</v>
      </c>
      <c r="G61" s="11"/>
    </row>
    <row r="62" spans="1:7" s="7" customFormat="1">
      <c r="A62" s="35"/>
      <c r="B62" s="36" t="s">
        <v>117</v>
      </c>
      <c r="C62" s="37"/>
      <c r="D62" s="20">
        <f>SUM(D44:D61)</f>
        <v>3248393.4</v>
      </c>
      <c r="E62" s="20">
        <v>47334061.140000001</v>
      </c>
      <c r="F62" s="20">
        <f t="shared" si="2"/>
        <v>50582454.539999999</v>
      </c>
      <c r="G62" s="34"/>
    </row>
    <row r="63" spans="1:7">
      <c r="A63" s="3">
        <v>53</v>
      </c>
      <c r="B63" s="1" t="s">
        <v>6</v>
      </c>
      <c r="C63" s="30" t="s">
        <v>65</v>
      </c>
      <c r="D63" s="13">
        <v>0</v>
      </c>
      <c r="E63" s="13"/>
      <c r="F63" s="13">
        <f t="shared" si="2"/>
        <v>0</v>
      </c>
      <c r="G63" s="11"/>
    </row>
    <row r="64" spans="1:7">
      <c r="A64" s="3">
        <v>54</v>
      </c>
      <c r="B64" s="1" t="s">
        <v>6</v>
      </c>
      <c r="C64" s="30" t="s">
        <v>66</v>
      </c>
      <c r="D64" s="13">
        <v>584036.5</v>
      </c>
      <c r="E64" s="13"/>
      <c r="F64" s="13">
        <f t="shared" si="2"/>
        <v>584036.5</v>
      </c>
      <c r="G64" s="11"/>
    </row>
    <row r="65" spans="1:7">
      <c r="A65" s="3">
        <v>55</v>
      </c>
      <c r="B65" s="1" t="s">
        <v>6</v>
      </c>
      <c r="C65" s="30" t="s">
        <v>67</v>
      </c>
      <c r="D65" s="13">
        <v>0</v>
      </c>
      <c r="E65" s="13"/>
      <c r="F65" s="13">
        <f t="shared" si="2"/>
        <v>0</v>
      </c>
      <c r="G65" s="11"/>
    </row>
    <row r="66" spans="1:7">
      <c r="A66" s="3">
        <v>56</v>
      </c>
      <c r="B66" s="1" t="s">
        <v>6</v>
      </c>
      <c r="C66" s="30" t="s">
        <v>68</v>
      </c>
      <c r="D66" s="13">
        <v>0</v>
      </c>
      <c r="E66" s="13"/>
      <c r="F66" s="13">
        <f t="shared" si="2"/>
        <v>0</v>
      </c>
      <c r="G66" s="11"/>
    </row>
    <row r="67" spans="1:7">
      <c r="A67" s="3">
        <v>57</v>
      </c>
      <c r="B67" s="1" t="s">
        <v>6</v>
      </c>
      <c r="C67" s="30" t="s">
        <v>69</v>
      </c>
      <c r="D67" s="13">
        <v>0</v>
      </c>
      <c r="E67" s="13"/>
      <c r="F67" s="13">
        <f t="shared" si="2"/>
        <v>0</v>
      </c>
      <c r="G67" s="11"/>
    </row>
    <row r="68" spans="1:7">
      <c r="A68" s="3">
        <v>58</v>
      </c>
      <c r="B68" s="1" t="s">
        <v>6</v>
      </c>
      <c r="C68" s="30" t="s">
        <v>70</v>
      </c>
      <c r="D68" s="13">
        <v>0</v>
      </c>
      <c r="E68" s="13"/>
      <c r="F68" s="13">
        <f t="shared" si="2"/>
        <v>0</v>
      </c>
      <c r="G68" s="11"/>
    </row>
    <row r="69" spans="1:7">
      <c r="A69" s="3">
        <v>59</v>
      </c>
      <c r="B69" s="1" t="s">
        <v>6</v>
      </c>
      <c r="C69" s="30" t="s">
        <v>71</v>
      </c>
      <c r="D69" s="13">
        <v>0</v>
      </c>
      <c r="E69" s="13"/>
      <c r="F69" s="13">
        <f t="shared" si="2"/>
        <v>0</v>
      </c>
      <c r="G69" s="11"/>
    </row>
    <row r="70" spans="1:7">
      <c r="A70" s="3">
        <v>60</v>
      </c>
      <c r="B70" s="1" t="s">
        <v>6</v>
      </c>
      <c r="C70" s="30" t="s">
        <v>72</v>
      </c>
      <c r="D70" s="13">
        <v>0</v>
      </c>
      <c r="E70" s="13"/>
      <c r="F70" s="13">
        <f t="shared" si="2"/>
        <v>0</v>
      </c>
      <c r="G70" s="11"/>
    </row>
    <row r="71" spans="1:7">
      <c r="A71" s="3">
        <v>61</v>
      </c>
      <c r="B71" s="1" t="s">
        <v>6</v>
      </c>
      <c r="C71" s="30" t="s">
        <v>73</v>
      </c>
      <c r="D71" s="13">
        <v>0</v>
      </c>
      <c r="E71" s="13"/>
      <c r="F71" s="13">
        <f t="shared" si="2"/>
        <v>0</v>
      </c>
      <c r="G71" s="11"/>
    </row>
    <row r="72" spans="1:7" s="7" customFormat="1">
      <c r="A72" s="35"/>
      <c r="B72" s="36" t="s">
        <v>125</v>
      </c>
      <c r="C72" s="37"/>
      <c r="D72" s="20">
        <f>SUM(D63:D71)</f>
        <v>584036.5</v>
      </c>
      <c r="E72" s="20">
        <v>21555784.559999999</v>
      </c>
      <c r="F72" s="20">
        <f t="shared" si="2"/>
        <v>22139821.059999999</v>
      </c>
      <c r="G72" s="34"/>
    </row>
    <row r="73" spans="1:7">
      <c r="A73" s="3">
        <v>62</v>
      </c>
      <c r="B73" s="1" t="s">
        <v>7</v>
      </c>
      <c r="C73" s="30" t="s">
        <v>74</v>
      </c>
      <c r="D73" s="13">
        <v>0</v>
      </c>
      <c r="E73" s="13"/>
      <c r="F73" s="13">
        <f t="shared" si="2"/>
        <v>0</v>
      </c>
      <c r="G73" s="11"/>
    </row>
    <row r="74" spans="1:7">
      <c r="A74" s="3">
        <v>63</v>
      </c>
      <c r="B74" s="1" t="s">
        <v>7</v>
      </c>
      <c r="C74" s="30" t="s">
        <v>75</v>
      </c>
      <c r="D74" s="13">
        <v>626612.1</v>
      </c>
      <c r="E74" s="13"/>
      <c r="F74" s="13">
        <f t="shared" si="2"/>
        <v>626612.1</v>
      </c>
      <c r="G74" s="11"/>
    </row>
    <row r="75" spans="1:7">
      <c r="A75" s="3">
        <v>64</v>
      </c>
      <c r="B75" s="1" t="s">
        <v>7</v>
      </c>
      <c r="C75" s="30" t="s">
        <v>76</v>
      </c>
      <c r="D75" s="13">
        <v>0</v>
      </c>
      <c r="E75" s="13"/>
      <c r="F75" s="13">
        <f t="shared" si="2"/>
        <v>0</v>
      </c>
      <c r="G75" s="11"/>
    </row>
    <row r="76" spans="1:7">
      <c r="A76" s="3">
        <v>65</v>
      </c>
      <c r="B76" s="1" t="s">
        <v>7</v>
      </c>
      <c r="C76" s="30" t="s">
        <v>77</v>
      </c>
      <c r="D76" s="13">
        <v>1132629.6399999999</v>
      </c>
      <c r="E76" s="13"/>
      <c r="F76" s="13">
        <f t="shared" si="2"/>
        <v>1132629.6399999999</v>
      </c>
      <c r="G76" s="11"/>
    </row>
    <row r="77" spans="1:7">
      <c r="A77" s="3">
        <v>66</v>
      </c>
      <c r="B77" s="1" t="s">
        <v>7</v>
      </c>
      <c r="C77" s="30" t="s">
        <v>78</v>
      </c>
      <c r="D77" s="13">
        <v>436796.44</v>
      </c>
      <c r="E77" s="13"/>
      <c r="F77" s="13">
        <f t="shared" si="2"/>
        <v>436796.44</v>
      </c>
      <c r="G77" s="11"/>
    </row>
    <row r="78" spans="1:7">
      <c r="A78" s="3">
        <v>67</v>
      </c>
      <c r="B78" s="1" t="s">
        <v>7</v>
      </c>
      <c r="C78" s="30" t="s">
        <v>79</v>
      </c>
      <c r="D78" s="13">
        <v>0</v>
      </c>
      <c r="E78" s="13"/>
      <c r="F78" s="13">
        <f t="shared" si="2"/>
        <v>0</v>
      </c>
      <c r="G78" s="11"/>
    </row>
    <row r="79" spans="1:7" s="7" customFormat="1">
      <c r="A79" s="35"/>
      <c r="B79" s="36" t="s">
        <v>118</v>
      </c>
      <c r="C79" s="37"/>
      <c r="D79" s="20">
        <f>SUM(D73:D78)</f>
        <v>2196038.1799999997</v>
      </c>
      <c r="E79" s="20">
        <v>22634475.970000003</v>
      </c>
      <c r="F79" s="20">
        <f t="shared" si="2"/>
        <v>24830514.150000002</v>
      </c>
      <c r="G79" s="34"/>
    </row>
    <row r="80" spans="1:7">
      <c r="A80" s="3">
        <v>68</v>
      </c>
      <c r="B80" s="1" t="s">
        <v>8</v>
      </c>
      <c r="C80" s="30" t="s">
        <v>80</v>
      </c>
      <c r="D80" s="13">
        <v>0</v>
      </c>
      <c r="E80" s="13"/>
      <c r="F80" s="13">
        <f t="shared" si="2"/>
        <v>0</v>
      </c>
      <c r="G80" s="11"/>
    </row>
    <row r="81" spans="1:7">
      <c r="A81" s="3">
        <v>69</v>
      </c>
      <c r="B81" s="1" t="s">
        <v>8</v>
      </c>
      <c r="C81" s="30" t="s">
        <v>81</v>
      </c>
      <c r="D81" s="13">
        <v>485214.5</v>
      </c>
      <c r="E81" s="13"/>
      <c r="F81" s="13">
        <f t="shared" si="2"/>
        <v>485214.5</v>
      </c>
      <c r="G81" s="11"/>
    </row>
    <row r="82" spans="1:7">
      <c r="A82" s="3">
        <v>70</v>
      </c>
      <c r="B82" s="1" t="s">
        <v>8</v>
      </c>
      <c r="C82" s="30" t="s">
        <v>82</v>
      </c>
      <c r="D82" s="13">
        <v>0</v>
      </c>
      <c r="E82" s="13"/>
      <c r="F82" s="13">
        <f t="shared" si="2"/>
        <v>0</v>
      </c>
      <c r="G82" s="11"/>
    </row>
    <row r="83" spans="1:7">
      <c r="A83" s="3">
        <v>71</v>
      </c>
      <c r="B83" s="1" t="s">
        <v>8</v>
      </c>
      <c r="C83" s="30" t="s">
        <v>83</v>
      </c>
      <c r="D83" s="13">
        <v>0</v>
      </c>
      <c r="E83" s="13"/>
      <c r="F83" s="13">
        <f t="shared" si="2"/>
        <v>0</v>
      </c>
      <c r="G83" s="11"/>
    </row>
    <row r="84" spans="1:7">
      <c r="A84" s="3">
        <v>72</v>
      </c>
      <c r="B84" s="1" t="s">
        <v>8</v>
      </c>
      <c r="C84" s="30" t="s">
        <v>84</v>
      </c>
      <c r="D84" s="13">
        <v>0</v>
      </c>
      <c r="E84" s="13"/>
      <c r="F84" s="13">
        <f t="shared" si="2"/>
        <v>0</v>
      </c>
      <c r="G84" s="11"/>
    </row>
    <row r="85" spans="1:7">
      <c r="A85" s="3">
        <v>73</v>
      </c>
      <c r="B85" s="1" t="s">
        <v>8</v>
      </c>
      <c r="C85" s="30" t="s">
        <v>85</v>
      </c>
      <c r="D85" s="13">
        <v>0</v>
      </c>
      <c r="E85" s="13"/>
      <c r="F85" s="13">
        <f t="shared" si="2"/>
        <v>0</v>
      </c>
      <c r="G85" s="11"/>
    </row>
    <row r="86" spans="1:7">
      <c r="A86" s="3">
        <v>74</v>
      </c>
      <c r="B86" s="1" t="s">
        <v>8</v>
      </c>
      <c r="C86" s="30" t="s">
        <v>86</v>
      </c>
      <c r="D86" s="13">
        <v>1473255.14</v>
      </c>
      <c r="E86" s="13"/>
      <c r="F86" s="13">
        <f t="shared" si="2"/>
        <v>1473255.14</v>
      </c>
      <c r="G86" s="11"/>
    </row>
    <row r="87" spans="1:7">
      <c r="A87" s="3">
        <v>75</v>
      </c>
      <c r="B87" s="1" t="s">
        <v>8</v>
      </c>
      <c r="C87" s="30" t="s">
        <v>87</v>
      </c>
      <c r="D87" s="13">
        <v>0</v>
      </c>
      <c r="E87" s="13"/>
      <c r="F87" s="13">
        <f t="shared" si="2"/>
        <v>0</v>
      </c>
      <c r="G87" s="11"/>
    </row>
    <row r="88" spans="1:7">
      <c r="A88" s="3">
        <v>76</v>
      </c>
      <c r="B88" s="1" t="s">
        <v>8</v>
      </c>
      <c r="C88" s="30" t="s">
        <v>88</v>
      </c>
      <c r="D88" s="13">
        <v>0</v>
      </c>
      <c r="E88" s="13"/>
      <c r="F88" s="13">
        <f t="shared" si="2"/>
        <v>0</v>
      </c>
      <c r="G88" s="11"/>
    </row>
    <row r="89" spans="1:7">
      <c r="A89" s="3">
        <v>77</v>
      </c>
      <c r="B89" s="1" t="s">
        <v>8</v>
      </c>
      <c r="C89" s="30" t="s">
        <v>89</v>
      </c>
      <c r="D89" s="13">
        <v>0</v>
      </c>
      <c r="E89" s="13"/>
      <c r="F89" s="13">
        <f t="shared" si="2"/>
        <v>0</v>
      </c>
      <c r="G89" s="11"/>
    </row>
    <row r="90" spans="1:7">
      <c r="A90" s="3">
        <v>78</v>
      </c>
      <c r="B90" s="1" t="s">
        <v>8</v>
      </c>
      <c r="C90" s="30" t="s">
        <v>90</v>
      </c>
      <c r="D90" s="13">
        <v>0</v>
      </c>
      <c r="E90" s="13"/>
      <c r="F90" s="13">
        <f t="shared" si="2"/>
        <v>0</v>
      </c>
      <c r="G90" s="11"/>
    </row>
    <row r="91" spans="1:7">
      <c r="A91" s="3">
        <v>79</v>
      </c>
      <c r="B91" s="1" t="s">
        <v>8</v>
      </c>
      <c r="C91" s="30" t="s">
        <v>91</v>
      </c>
      <c r="D91" s="13">
        <v>885316.14</v>
      </c>
      <c r="E91" s="13"/>
      <c r="F91" s="13">
        <f t="shared" si="2"/>
        <v>885316.14</v>
      </c>
      <c r="G91" s="11"/>
    </row>
    <row r="92" spans="1:7">
      <c r="A92" s="3">
        <v>80</v>
      </c>
      <c r="B92" s="1" t="s">
        <v>8</v>
      </c>
      <c r="C92" s="30" t="s">
        <v>92</v>
      </c>
      <c r="D92" s="13">
        <v>408491.12</v>
      </c>
      <c r="E92" s="13"/>
      <c r="F92" s="13">
        <f t="shared" si="2"/>
        <v>408491.12</v>
      </c>
      <c r="G92" s="11"/>
    </row>
    <row r="93" spans="1:7">
      <c r="A93" s="3">
        <v>81</v>
      </c>
      <c r="B93" s="1" t="s">
        <v>8</v>
      </c>
      <c r="C93" s="30" t="s">
        <v>93</v>
      </c>
      <c r="D93" s="13">
        <v>722371.3</v>
      </c>
      <c r="E93" s="13"/>
      <c r="F93" s="13">
        <f t="shared" si="2"/>
        <v>722371.3</v>
      </c>
      <c r="G93" s="11"/>
    </row>
    <row r="94" spans="1:7">
      <c r="A94" s="3">
        <v>82</v>
      </c>
      <c r="B94" s="1" t="s">
        <v>8</v>
      </c>
      <c r="C94" s="30" t="s">
        <v>94</v>
      </c>
      <c r="D94" s="13">
        <v>0</v>
      </c>
      <c r="E94" s="13"/>
      <c r="F94" s="13">
        <f t="shared" ref="F94:F102" si="3">D94+E94</f>
        <v>0</v>
      </c>
      <c r="G94" s="11"/>
    </row>
    <row r="95" spans="1:7">
      <c r="A95" s="3">
        <v>83</v>
      </c>
      <c r="B95" s="1" t="s">
        <v>8</v>
      </c>
      <c r="C95" s="30" t="s">
        <v>95</v>
      </c>
      <c r="D95" s="13">
        <v>0</v>
      </c>
      <c r="E95" s="13"/>
      <c r="F95" s="13">
        <f t="shared" si="3"/>
        <v>0</v>
      </c>
      <c r="G95" s="11"/>
    </row>
    <row r="96" spans="1:7">
      <c r="A96" s="3">
        <v>84</v>
      </c>
      <c r="B96" s="1" t="s">
        <v>8</v>
      </c>
      <c r="C96" s="30" t="s">
        <v>96</v>
      </c>
      <c r="D96" s="13">
        <v>0</v>
      </c>
      <c r="E96" s="13"/>
      <c r="F96" s="13">
        <f t="shared" si="3"/>
        <v>0</v>
      </c>
      <c r="G96" s="11"/>
    </row>
    <row r="97" spans="1:7">
      <c r="A97" s="3">
        <v>85</v>
      </c>
      <c r="B97" s="1" t="s">
        <v>8</v>
      </c>
      <c r="C97" s="30" t="s">
        <v>97</v>
      </c>
      <c r="D97" s="13">
        <v>0</v>
      </c>
      <c r="E97" s="13"/>
      <c r="F97" s="13">
        <f t="shared" si="3"/>
        <v>0</v>
      </c>
      <c r="G97" s="11"/>
    </row>
    <row r="98" spans="1:7">
      <c r="A98" s="3">
        <v>86</v>
      </c>
      <c r="B98" s="1" t="s">
        <v>8</v>
      </c>
      <c r="C98" s="30" t="s">
        <v>98</v>
      </c>
      <c r="D98" s="13">
        <v>1292613.49</v>
      </c>
      <c r="E98" s="13"/>
      <c r="F98" s="13">
        <f t="shared" si="3"/>
        <v>1292613.49</v>
      </c>
      <c r="G98" s="11"/>
    </row>
    <row r="99" spans="1:7">
      <c r="A99" s="3">
        <v>87</v>
      </c>
      <c r="B99" s="1" t="s">
        <v>8</v>
      </c>
      <c r="C99" s="30" t="s">
        <v>99</v>
      </c>
      <c r="D99" s="13">
        <v>0</v>
      </c>
      <c r="E99" s="13"/>
      <c r="F99" s="13">
        <f t="shared" si="3"/>
        <v>0</v>
      </c>
      <c r="G99" s="11"/>
    </row>
    <row r="100" spans="1:7">
      <c r="A100" s="3">
        <v>88</v>
      </c>
      <c r="B100" s="1" t="s">
        <v>8</v>
      </c>
      <c r="C100" s="30" t="s">
        <v>100</v>
      </c>
      <c r="D100" s="13">
        <v>0</v>
      </c>
      <c r="E100" s="13"/>
      <c r="F100" s="13">
        <f t="shared" si="3"/>
        <v>0</v>
      </c>
      <c r="G100" s="11"/>
    </row>
    <row r="101" spans="1:7">
      <c r="A101" s="45"/>
      <c r="B101" s="39" t="s">
        <v>119</v>
      </c>
      <c r="C101" s="46"/>
      <c r="D101" s="20">
        <f>SUM(D80:D100)</f>
        <v>5267261.6900000004</v>
      </c>
      <c r="E101" s="20">
        <v>67947921.780000001</v>
      </c>
      <c r="F101" s="20">
        <f t="shared" si="3"/>
        <v>73215183.469999999</v>
      </c>
      <c r="G101" s="34"/>
    </row>
    <row r="102" spans="1:7">
      <c r="A102" s="49" t="s">
        <v>9</v>
      </c>
      <c r="B102" s="49"/>
      <c r="C102" s="49"/>
      <c r="D102" s="27">
        <f>D19+D28+D43+D62+D72+D79+D101</f>
        <v>15372570.75</v>
      </c>
      <c r="E102" s="27">
        <f>E19+E28+E43+E62+E72+E79+E101</f>
        <v>234214274.44999999</v>
      </c>
      <c r="F102" s="27">
        <f t="shared" si="3"/>
        <v>249586845.19999999</v>
      </c>
      <c r="G102" s="26"/>
    </row>
    <row r="104" spans="1:7">
      <c r="A104" s="47" t="s">
        <v>127</v>
      </c>
      <c r="D104" s="8"/>
      <c r="E104" s="8"/>
      <c r="F104" s="8"/>
    </row>
    <row r="105" spans="1:7">
      <c r="A105" s="47" t="s">
        <v>128</v>
      </c>
      <c r="D105" s="8"/>
      <c r="E105" s="8"/>
      <c r="F105" s="8"/>
    </row>
    <row r="106" spans="1:7">
      <c r="A106" s="47" t="s">
        <v>129</v>
      </c>
      <c r="D106" s="8"/>
      <c r="E106" s="8"/>
      <c r="F106" s="8"/>
    </row>
    <row r="107" spans="1:7">
      <c r="A107" s="47" t="s">
        <v>130</v>
      </c>
      <c r="D107" s="8"/>
      <c r="E107" s="8"/>
      <c r="F107" s="8"/>
    </row>
  </sheetData>
  <mergeCells count="3">
    <mergeCell ref="A2:G2"/>
    <mergeCell ref="A3:G3"/>
    <mergeCell ref="A102:C10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5" orientation="portrait" horizontalDpi="4294967293" verticalDpi="0" r:id="rId1"/>
  <headerFooter>
    <oddFooter>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เกณฑ์การจัดสรร</vt:lpstr>
      <vt:lpstr>ตารางให้จังหวัดรายงาน</vt:lpstr>
      <vt:lpstr>ตารางให้จังหวัดรายงาน!Print_Titles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SWIFT</cp:lastModifiedBy>
  <cp:lastPrinted>2021-09-22T15:02:31Z</cp:lastPrinted>
  <dcterms:created xsi:type="dcterms:W3CDTF">2019-05-16T06:05:14Z</dcterms:created>
  <dcterms:modified xsi:type="dcterms:W3CDTF">2021-09-22T15:02:50Z</dcterms:modified>
</cp:coreProperties>
</file>