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 สค.64\Planfin\ปี 64\กำกับติดตามแผนฯ\11. สค 64\กำกับติดตามแผนฯ 2-4 เดือน สค.64\"/>
    </mc:Choice>
  </mc:AlternateContent>
  <xr:revisionPtr revIDLastSave="0" documentId="13_ncr:1_{AD4D5D56-60FB-462F-A034-CD40417E291D}" xr6:coauthVersionLast="47" xr6:coauthVersionMax="47" xr10:uidLastSave="{00000000-0000-0000-0000-000000000000}"/>
  <bookViews>
    <workbookView xWindow="-108" yWindow="-108" windowWidth="23256" windowHeight="12576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definedNames>
    <definedName name="_xlnm.Print_Area" localSheetId="1">'สรุปผลการกำกับติดตาม แผนที่ 2-4'!$A$1:$I$19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 s="1"/>
  <c r="E10" i="4" s="1"/>
  <c r="F15" i="3"/>
  <c r="D15" i="3"/>
  <c r="H14" i="3"/>
  <c r="I14" i="3" s="1"/>
  <c r="E9" i="4" s="1"/>
  <c r="F14" i="3"/>
  <c r="D14" i="3"/>
  <c r="H13" i="3"/>
  <c r="I13" i="3" s="1"/>
  <c r="E8" i="4" s="1"/>
  <c r="F13" i="3"/>
  <c r="D13" i="3"/>
  <c r="H12" i="3"/>
  <c r="I12" i="3" s="1"/>
  <c r="E7" i="4" s="1"/>
  <c r="F12" i="3"/>
  <c r="D12" i="3"/>
  <c r="H11" i="3"/>
  <c r="I11" i="3" s="1"/>
  <c r="E6" i="4" s="1"/>
  <c r="F11" i="3"/>
  <c r="D11" i="3"/>
  <c r="H10" i="3"/>
  <c r="I10" i="3" s="1"/>
  <c r="E5" i="4" s="1"/>
  <c r="F10" i="3"/>
  <c r="D10" i="3"/>
  <c r="H9" i="3"/>
  <c r="I9" i="3" s="1"/>
  <c r="E4" i="4" s="1"/>
  <c r="F9" i="3"/>
  <c r="D9" i="3"/>
  <c r="G12" i="3" l="1"/>
  <c r="D7" i="4" s="1"/>
  <c r="G14" i="3" l="1"/>
  <c r="D9" i="4" s="1"/>
  <c r="D16" i="3" l="1"/>
  <c r="F16" i="3" l="1"/>
  <c r="H16" i="3"/>
  <c r="I16" i="3" s="1"/>
  <c r="E11" i="4" s="1"/>
  <c r="E15" i="3"/>
  <c r="C10" i="4" s="1"/>
  <c r="E9" i="3"/>
  <c r="C4" i="4" s="1"/>
  <c r="G10" i="3"/>
  <c r="D5" i="4" s="1"/>
  <c r="G11" i="3"/>
  <c r="D6" i="4" s="1"/>
  <c r="G13" i="3"/>
  <c r="D8" i="4" s="1"/>
  <c r="G9" i="3"/>
  <c r="D4" i="4" s="1"/>
  <c r="G15" i="3" l="1"/>
  <c r="D10" i="4" s="1"/>
  <c r="C16" i="3" l="1"/>
  <c r="E13" i="3"/>
  <c r="C8" i="4" s="1"/>
  <c r="E10" i="3"/>
  <c r="C5" i="4" s="1"/>
  <c r="E16" i="3" l="1"/>
  <c r="C11" i="4" s="1"/>
  <c r="G16" i="3"/>
  <c r="D11" i="4" s="1"/>
  <c r="E11" i="3"/>
  <c r="C6" i="4" s="1"/>
  <c r="E14" i="3"/>
  <c r="C9" i="4" s="1"/>
  <c r="E12" i="3"/>
  <c r="C7" i="4" s="1"/>
</calcChain>
</file>

<file path=xl/sharedStrings.xml><?xml version="1.0" encoding="utf-8"?>
<sst xmlns="http://schemas.openxmlformats.org/spreadsheetml/2006/main" count="122" uniqueCount="76">
  <si>
    <t xml:space="preserve">แผนที่ </t>
  </si>
  <si>
    <t>รายการ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</si>
  <si>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</si>
  <si>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</si>
  <si>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</si>
  <si>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</si>
  <si>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</si>
  <si>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</si>
  <si>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</si>
  <si>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</si>
  <si>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</si>
  <si>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</si>
  <si>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</si>
  <si>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</si>
  <si>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</si>
  <si>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</si>
  <si>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</si>
  <si>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</si>
  <si>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</si>
  <si>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</si>
  <si>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</si>
  <si>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</si>
  <si>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</si>
  <si>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</si>
  <si>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</si>
  <si>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</si>
  <si>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</si>
  <si>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</si>
  <si>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</si>
  <si>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</si>
  <si>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</si>
  <si>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</si>
  <si>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</si>
  <si>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</si>
  <si>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</si>
  <si>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</si>
  <si>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</si>
  <si>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</si>
  <si>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</si>
  <si>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</si>
  <si>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</si>
  <si>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</si>
  <si>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</si>
  <si>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</si>
  <si>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</si>
  <si>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</si>
  <si>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</si>
  <si>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</si>
  <si>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</si>
  <si>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</si>
  <si>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</si>
  <si>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</si>
  <si>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</si>
  <si>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</si>
  <si>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</si>
  <si>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</si>
  <si>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</si>
  <si>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</si>
  <si>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</si>
  <si>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</si>
  <si>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</si>
  <si>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</si>
  <si>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</si>
  <si>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</si>
  <si>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</si>
  <si>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</si>
  <si>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ลำดับ</t>
  </si>
  <si>
    <t>เขต 8</t>
  </si>
  <si>
    <t xml:space="preserve">สรุปผลการประเมินร้อยละของหน่วยบริการที่มีผลต่างแผนประมาณการ และผลการดำเนินงาน ไม่เกินร้อยละ +/-5 </t>
  </si>
  <si>
    <t>หมายเหตุ : ค่าเป้าหมาย หน่วยบริการต้องผ่านเกณฑ์ไม่น้อยกว่าร้อยละ 70</t>
  </si>
  <si>
    <t>ประมาณการจัดซื้อวัสดุอื่น ปี 2564</t>
  </si>
  <si>
    <t>ประมาณการจ่ายชำระหนี้ปี 2564</t>
  </si>
  <si>
    <t>ค่าควรจะเป็น สค.64</t>
  </si>
  <si>
    <t>ค่าควรจะเป็น ส.ค.64</t>
  </si>
  <si>
    <t xml:space="preserve"> ข้อมูลวันที่ 1 ตุลาคม 2563 ถึง 31 สิงหาคม 2564  </t>
  </si>
  <si>
    <t xml:space="preserve">โหลดข้อมูล ณ วันที่ 11 กันยายน 2564 เวลา 09.30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</si>
</sst>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187" fontId="6" fillId="0" borderId="2" xfId="1" applyNumberFormat="1" applyFont="1" applyBorder="1" applyAlignment="1">
      <alignment horizontal="center"/>
    </xf>
    <xf numFmtId="187" fontId="6" fillId="2" borderId="2" xfId="1" applyNumberFormat="1" applyFont="1" applyFill="1" applyBorder="1" applyAlignment="1">
      <alignment horizontal="center"/>
    </xf>
    <xf numFmtId="189" fontId="4" fillId="0" borderId="2" xfId="0" applyNumberFormat="1" applyFont="1" applyFill="1" applyBorder="1"/>
    <xf numFmtId="0" fontId="11" fillId="0" borderId="0" xfId="0" applyFont="1"/>
    <xf numFmtId="43" fontId="10" fillId="0" borderId="0" xfId="1" applyFont="1"/>
    <xf numFmtId="43" fontId="4" fillId="0" borderId="0" xfId="0" applyNumberFormat="1" applyFont="1"/>
    <xf numFmtId="189" fontId="4" fillId="0" borderId="0" xfId="0" applyNumberFormat="1" applyFont="1"/>
    <xf numFmtId="187" fontId="4" fillId="0" borderId="0" xfId="0" applyNumberFormat="1" applyFont="1"/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9.0380153514605256E-3"/>
                  <c:y val="-9.03665880347445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9-46A4-A8AE-6EC857BB02BA}"/>
                </c:ext>
              </c:extLst>
            </c:dLbl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33E-B152-72F8692F6ED0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F-4CA7-93CC-352FC99F87E6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กราฟ!$C$4:$C$11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50</c:v>
                </c:pt>
                <c:pt idx="2">
                  <c:v>35.714285714285715</c:v>
                </c:pt>
                <c:pt idx="3">
                  <c:v>27.777777777777779</c:v>
                </c:pt>
                <c:pt idx="4">
                  <c:v>44.444444444444443</c:v>
                </c:pt>
                <c:pt idx="5">
                  <c:v>50</c:v>
                </c:pt>
                <c:pt idx="6">
                  <c:v>19.047619047619047</c:v>
                </c:pt>
                <c:pt idx="7">
                  <c:v>31.818181818181817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F-4CA7-93CC-352FC99F87E6}"/>
            </c:ext>
          </c:extLst>
        </c:ser>
        <c:ser>
          <c:idx val="1"/>
          <c:order val="1"/>
          <c:tx>
            <c:strRef>
              <c:f>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F-4CA7-93CC-352FC99F87E6}"/>
                </c:ext>
              </c:extLst>
            </c:dLbl>
            <c:dLbl>
              <c:idx val="2"/>
              <c:layout>
                <c:manualLayout>
                  <c:x val="6.7785115135952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9-46A4-A8AE-6EC857BB02BA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7CF-4CA7-93CC-352FC99F87E6}"/>
                </c:ext>
              </c:extLst>
            </c:dLbl>
            <c:dLbl>
              <c:idx val="7"/>
              <c:layout>
                <c:manualLayout>
                  <c:x val="9.0380153514603191E-3"/>
                  <c:y val="-2.9574861367837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กราฟ!$D$4:$D$11</c:f>
              <c:numCache>
                <c:formatCode>_(* #,##0.00_);_(* \(#,##0.00\);_(* "-"??_);_(@_)</c:formatCode>
                <c:ptCount val="8"/>
                <c:pt idx="0">
                  <c:v>16.666666666666664</c:v>
                </c:pt>
                <c:pt idx="1">
                  <c:v>37.5</c:v>
                </c:pt>
                <c:pt idx="2">
                  <c:v>21.428571428571427</c:v>
                </c:pt>
                <c:pt idx="3">
                  <c:v>5.5555555555555554</c:v>
                </c:pt>
                <c:pt idx="4">
                  <c:v>33.333333333333329</c:v>
                </c:pt>
                <c:pt idx="5">
                  <c:v>16.666666666666664</c:v>
                </c:pt>
                <c:pt idx="6">
                  <c:v>9.5238095238095237</c:v>
                </c:pt>
                <c:pt idx="7">
                  <c:v>17.045454545454543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CA7-93CC-352FC99F87E6}"/>
            </c:ext>
          </c:extLst>
        </c:ser>
        <c:ser>
          <c:idx val="2"/>
          <c:order val="2"/>
          <c:tx>
            <c:strRef>
              <c:f>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F-4CA7-93CC-352FC99F87E6}"/>
                </c:ext>
              </c:extLst>
            </c:dLbl>
            <c:dLbl>
              <c:idx val="1"/>
              <c:layout>
                <c:manualLayout>
                  <c:x val="7.90826343252792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19-46A4-A8AE-6EC857BB02BA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F-4CA7-93CC-352FC99F87E6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CF-4CA7-93CC-352FC99F87E6}"/>
                </c:ext>
              </c:extLst>
            </c:dLbl>
            <c:dLbl>
              <c:idx val="7"/>
              <c:layout>
                <c:manualLayout>
                  <c:x val="1.8076030702920968E-2"/>
                  <c:y val="-9.8582871226124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กราฟ!$E$4:$E$11</c:f>
              <c:numCache>
                <c:formatCode>_(* #,##0.00_);_(* \(#,##0.00\);_(* "-"??_);_(@_)</c:formatCode>
                <c:ptCount val="8"/>
                <c:pt idx="0">
                  <c:v>16.666666666666664</c:v>
                </c:pt>
                <c:pt idx="1">
                  <c:v>25</c:v>
                </c:pt>
                <c:pt idx="2">
                  <c:v>21.428571428571427</c:v>
                </c:pt>
                <c:pt idx="3">
                  <c:v>22.222222222222221</c:v>
                </c:pt>
                <c:pt idx="4">
                  <c:v>22.222222222222221</c:v>
                </c:pt>
                <c:pt idx="5">
                  <c:v>16.666666666666664</c:v>
                </c:pt>
                <c:pt idx="6">
                  <c:v>19.047619047619047</c:v>
                </c:pt>
                <c:pt idx="7">
                  <c:v>20.454545454545457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CF-4CA7-93CC-352FC99F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0F32D37-EC1B-4430-8A2D-DBE7BFE6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ประมาณ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31 สิงหาคม 2564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11 กันยายน  2564</a:t>
          </a:r>
          <a:r>
            <a:rPr lang="th-TH" sz="12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 เวลา  09.30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996-BCCF-4E94-A959-E3EE258C46EE}">
  <dimension ref="A3:E11"/>
  <sheetViews>
    <sheetView tabSelected="1" zoomScale="80" zoomScaleNormal="80" workbookViewId="0">
      <selection activeCell="C22" sqref="C22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56" t="s">
        <v>66</v>
      </c>
      <c r="B3" s="56" t="s">
        <v>44</v>
      </c>
      <c r="C3" s="57" t="s">
        <v>59</v>
      </c>
      <c r="D3" s="57" t="s">
        <v>60</v>
      </c>
      <c r="E3" s="57" t="s">
        <v>61</v>
      </c>
    </row>
    <row r="4" spans="1:5" ht="23.4" x14ac:dyDescent="0.45">
      <c r="A4" s="24">
        <v>1</v>
      </c>
      <c r="B4" s="25" t="s">
        <v>49</v>
      </c>
      <c r="C4" s="27">
        <f>'สรุปผลการกำกับติดตาม แผนที่ 2-4'!E9</f>
        <v>25</v>
      </c>
      <c r="D4" s="28">
        <f>'สรุปผลการกำกับติดตาม แผนที่ 2-4'!G9</f>
        <v>16.666666666666664</v>
      </c>
      <c r="E4" s="28">
        <f>'สรุปผลการกำกับติดตาม แผนที่ 2-4'!I9</f>
        <v>16.666666666666664</v>
      </c>
    </row>
    <row r="5" spans="1:5" ht="23.4" x14ac:dyDescent="0.45">
      <c r="A5" s="24">
        <v>2</v>
      </c>
      <c r="B5" s="25" t="s">
        <v>50</v>
      </c>
      <c r="C5" s="27">
        <f>'สรุปผลการกำกับติดตาม แผนที่ 2-4'!E10</f>
        <v>50</v>
      </c>
      <c r="D5" s="28">
        <f>'สรุปผลการกำกับติดตาม แผนที่ 2-4'!G10</f>
        <v>37.5</v>
      </c>
      <c r="E5" s="28">
        <f>'สรุปผลการกำกับติดตาม แผนที่ 2-4'!I10</f>
        <v>25</v>
      </c>
    </row>
    <row r="6" spans="1:5" ht="23.4" x14ac:dyDescent="0.45">
      <c r="A6" s="24">
        <v>3</v>
      </c>
      <c r="B6" s="25" t="s">
        <v>51</v>
      </c>
      <c r="C6" s="27">
        <f>'สรุปผลการกำกับติดตาม แผนที่ 2-4'!E11</f>
        <v>35.714285714285715</v>
      </c>
      <c r="D6" s="28">
        <f>'สรุปผลการกำกับติดตาม แผนที่ 2-4'!G11</f>
        <v>21.428571428571427</v>
      </c>
      <c r="E6" s="28">
        <f>'สรุปผลการกำกับติดตาม แผนที่ 2-4'!I11</f>
        <v>21.428571428571427</v>
      </c>
    </row>
    <row r="7" spans="1:5" ht="23.4" x14ac:dyDescent="0.45">
      <c r="A7" s="24">
        <v>4</v>
      </c>
      <c r="B7" s="25" t="s">
        <v>52</v>
      </c>
      <c r="C7" s="27">
        <f>'สรุปผลการกำกับติดตาม แผนที่ 2-4'!E12</f>
        <v>27.777777777777779</v>
      </c>
      <c r="D7" s="28">
        <f>'สรุปผลการกำกับติดตาม แผนที่ 2-4'!G12</f>
        <v>5.5555555555555554</v>
      </c>
      <c r="E7" s="28">
        <f>'สรุปผลการกำกับติดตาม แผนที่ 2-4'!I12</f>
        <v>22.222222222222221</v>
      </c>
    </row>
    <row r="8" spans="1:5" ht="23.4" x14ac:dyDescent="0.45">
      <c r="A8" s="24">
        <v>5</v>
      </c>
      <c r="B8" s="25" t="s">
        <v>53</v>
      </c>
      <c r="C8" s="27">
        <f>'สรุปผลการกำกับติดตาม แผนที่ 2-4'!E13</f>
        <v>44.444444444444443</v>
      </c>
      <c r="D8" s="28">
        <f>'สรุปผลการกำกับติดตาม แผนที่ 2-4'!G13</f>
        <v>33.333333333333329</v>
      </c>
      <c r="E8" s="28">
        <f>'สรุปผลการกำกับติดตาม แผนที่ 2-4'!I13</f>
        <v>22.222222222222221</v>
      </c>
    </row>
    <row r="9" spans="1:5" ht="23.4" x14ac:dyDescent="0.45">
      <c r="A9" s="24">
        <v>6</v>
      </c>
      <c r="B9" s="25" t="s">
        <v>54</v>
      </c>
      <c r="C9" s="27">
        <f>'สรุปผลการกำกับติดตาม แผนที่ 2-4'!E14</f>
        <v>50</v>
      </c>
      <c r="D9" s="28">
        <f>'สรุปผลการกำกับติดตาม แผนที่ 2-4'!G14</f>
        <v>16.666666666666664</v>
      </c>
      <c r="E9" s="28">
        <f>'สรุปผลการกำกับติดตาม แผนที่ 2-4'!I14</f>
        <v>16.666666666666664</v>
      </c>
    </row>
    <row r="10" spans="1:5" ht="23.4" x14ac:dyDescent="0.45">
      <c r="A10" s="24">
        <v>7</v>
      </c>
      <c r="B10" s="25" t="s">
        <v>55</v>
      </c>
      <c r="C10" s="27">
        <f>'สรุปผลการกำกับติดตาม แผนที่ 2-4'!E15</f>
        <v>19.047619047619047</v>
      </c>
      <c r="D10" s="28">
        <f>'สรุปผลการกำกับติดตาม แผนที่ 2-4'!G15</f>
        <v>9.5238095238095237</v>
      </c>
      <c r="E10" s="28">
        <f>'สรุปผลการกำกับติดตาม แผนที่ 2-4'!I15</f>
        <v>19.047619047619047</v>
      </c>
    </row>
    <row r="11" spans="1:5" ht="23.4" x14ac:dyDescent="0.45">
      <c r="A11" s="62" t="s">
        <v>56</v>
      </c>
      <c r="B11" s="62" t="s">
        <v>67</v>
      </c>
      <c r="C11" s="61">
        <f>'สรุปผลการกำกับติดตาม แผนที่ 2-4'!E16</f>
        <v>31.818181818181817</v>
      </c>
      <c r="D11" s="32">
        <f>'สรุปผลการกำกับติดตาม แผนที่ 2-4'!G16</f>
        <v>17.045454545454543</v>
      </c>
      <c r="E11" s="32">
        <f>'สรุปผลการกำกับติดตาม แผนที่ 2-4'!I16</f>
        <v>20.454545454545457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view="pageBreakPreview" zoomScale="80" zoomScaleNormal="100" zoomScaleSheetLayoutView="80" workbookViewId="0">
      <selection activeCell="M12" sqref="M12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73" t="s">
        <v>68</v>
      </c>
      <c r="B1" s="73"/>
      <c r="C1" s="73"/>
      <c r="D1" s="73"/>
      <c r="E1" s="73"/>
      <c r="F1" s="73"/>
      <c r="G1" s="73"/>
      <c r="H1" s="73"/>
      <c r="I1" s="73"/>
    </row>
    <row r="2" spans="1:9" ht="25.8" x14ac:dyDescent="0.25">
      <c r="A2" s="73" t="s">
        <v>57</v>
      </c>
      <c r="B2" s="73"/>
      <c r="C2" s="73"/>
      <c r="D2" s="73"/>
      <c r="E2" s="73"/>
      <c r="F2" s="73"/>
      <c r="G2" s="73"/>
      <c r="H2" s="73"/>
      <c r="I2" s="73"/>
    </row>
    <row r="3" spans="1:9" ht="25.8" x14ac:dyDescent="0.25">
      <c r="A3" s="73" t="s">
        <v>58</v>
      </c>
      <c r="B3" s="73"/>
      <c r="C3" s="73"/>
      <c r="D3" s="73"/>
      <c r="E3" s="73"/>
      <c r="F3" s="73"/>
      <c r="G3" s="73"/>
      <c r="H3" s="73"/>
      <c r="I3" s="73"/>
    </row>
    <row r="4" spans="1:9" ht="25.8" x14ac:dyDescent="0.25">
      <c r="A4" s="73" t="s">
        <v>74</v>
      </c>
      <c r="B4" s="73"/>
      <c r="C4" s="73"/>
      <c r="D4" s="73"/>
      <c r="E4" s="73"/>
      <c r="F4" s="73"/>
      <c r="G4" s="73"/>
      <c r="H4" s="73"/>
      <c r="I4" s="73"/>
    </row>
    <row r="5" spans="1:9" ht="25.8" x14ac:dyDescent="0.25">
      <c r="A5" s="80" t="s">
        <v>75</v>
      </c>
      <c r="B5" s="80"/>
      <c r="C5" s="80"/>
      <c r="D5" s="80"/>
      <c r="E5" s="80"/>
      <c r="F5" s="80"/>
      <c r="G5" s="80"/>
      <c r="H5" s="80"/>
      <c r="I5" s="80"/>
    </row>
    <row r="6" spans="1:9" ht="23.4" x14ac:dyDescent="0.25">
      <c r="A6" s="74" t="s">
        <v>43</v>
      </c>
      <c r="B6" s="74" t="s">
        <v>44</v>
      </c>
      <c r="C6" s="78" t="s">
        <v>45</v>
      </c>
      <c r="D6" s="75" t="s">
        <v>46</v>
      </c>
      <c r="E6" s="77"/>
      <c r="F6" s="77"/>
      <c r="G6" s="77"/>
      <c r="H6" s="77"/>
      <c r="I6" s="76"/>
    </row>
    <row r="7" spans="1:9" ht="23.4" x14ac:dyDescent="0.25">
      <c r="A7" s="74"/>
      <c r="B7" s="74"/>
      <c r="C7" s="79"/>
      <c r="D7" s="75" t="s">
        <v>59</v>
      </c>
      <c r="E7" s="76"/>
      <c r="F7" s="75" t="s">
        <v>60</v>
      </c>
      <c r="G7" s="76"/>
      <c r="H7" s="75" t="s">
        <v>61</v>
      </c>
      <c r="I7" s="76"/>
    </row>
    <row r="8" spans="1:9" ht="23.4" x14ac:dyDescent="0.25">
      <c r="A8" s="74"/>
      <c r="B8" s="74"/>
      <c r="C8" s="58" t="s">
        <v>47</v>
      </c>
      <c r="D8" s="59" t="s">
        <v>48</v>
      </c>
      <c r="E8" s="59" t="s">
        <v>4</v>
      </c>
      <c r="F8" s="59" t="s">
        <v>48</v>
      </c>
      <c r="G8" s="59" t="s">
        <v>4</v>
      </c>
      <c r="H8" s="59" t="s">
        <v>48</v>
      </c>
      <c r="I8" s="59" t="s">
        <v>4</v>
      </c>
    </row>
    <row r="9" spans="1:9" ht="23.4" x14ac:dyDescent="0.45">
      <c r="A9" s="24">
        <v>1</v>
      </c>
      <c r="B9" s="25" t="s">
        <v>49</v>
      </c>
      <c r="C9" s="26">
        <v>12</v>
      </c>
      <c r="D9" s="64">
        <f>'สรุป 7 จ.เขตสุขภาพที่ 8 '!H8</f>
        <v>3</v>
      </c>
      <c r="E9" s="27">
        <f>D9/C9*100</f>
        <v>25</v>
      </c>
      <c r="F9" s="64">
        <f>'สรุป 7 จ.เขตสุขภาพที่ 8 '!H23</f>
        <v>2</v>
      </c>
      <c r="G9" s="28">
        <f>F9/C9*100</f>
        <v>16.666666666666664</v>
      </c>
      <c r="H9" s="64">
        <f>'สรุป 7 จ.เขตสุขภาพที่ 8 '!H34</f>
        <v>2</v>
      </c>
      <c r="I9" s="27">
        <f>H9/C9*100</f>
        <v>16.666666666666664</v>
      </c>
    </row>
    <row r="10" spans="1:9" ht="23.4" x14ac:dyDescent="0.45">
      <c r="A10" s="24">
        <v>2</v>
      </c>
      <c r="B10" s="25" t="s">
        <v>50</v>
      </c>
      <c r="C10" s="26">
        <v>8</v>
      </c>
      <c r="D10" s="64">
        <f>'สรุป 7 จ.เขตสุขภาพที่ 8 '!M8</f>
        <v>4</v>
      </c>
      <c r="E10" s="27">
        <f t="shared" ref="E10:E14" si="0">D10/C10*100</f>
        <v>50</v>
      </c>
      <c r="F10" s="64">
        <f>'สรุป 7 จ.เขตสุขภาพที่ 8 '!M23</f>
        <v>3</v>
      </c>
      <c r="G10" s="28">
        <f t="shared" ref="G10:G16" si="1">F10/C10*100</f>
        <v>37.5</v>
      </c>
      <c r="H10" s="64">
        <f>'สรุป 7 จ.เขตสุขภาพที่ 8 '!M34</f>
        <v>2</v>
      </c>
      <c r="I10" s="27">
        <f t="shared" ref="I10:I16" si="2">H10/C10*100</f>
        <v>25</v>
      </c>
    </row>
    <row r="11" spans="1:9" ht="23.4" x14ac:dyDescent="0.45">
      <c r="A11" s="24">
        <v>3</v>
      </c>
      <c r="B11" s="25" t="s">
        <v>51</v>
      </c>
      <c r="C11" s="26">
        <v>14</v>
      </c>
      <c r="D11" s="64">
        <f>'สรุป 7 จ.เขตสุขภาพที่ 8 '!R8</f>
        <v>5</v>
      </c>
      <c r="E11" s="27">
        <f t="shared" si="0"/>
        <v>35.714285714285715</v>
      </c>
      <c r="F11" s="64">
        <f>'สรุป 7 จ.เขตสุขภาพที่ 8 '!R23</f>
        <v>3</v>
      </c>
      <c r="G11" s="28">
        <f t="shared" si="1"/>
        <v>21.428571428571427</v>
      </c>
      <c r="H11" s="64">
        <f>'สรุป 7 จ.เขตสุขภาพที่ 8 '!R34</f>
        <v>3</v>
      </c>
      <c r="I11" s="27">
        <f t="shared" si="2"/>
        <v>21.428571428571427</v>
      </c>
    </row>
    <row r="12" spans="1:9" ht="23.4" x14ac:dyDescent="0.45">
      <c r="A12" s="24">
        <v>4</v>
      </c>
      <c r="B12" s="25" t="s">
        <v>52</v>
      </c>
      <c r="C12" s="26">
        <v>18</v>
      </c>
      <c r="D12" s="64">
        <f>'สรุป 7 จ.เขตสุขภาพที่ 8 '!W8</f>
        <v>5</v>
      </c>
      <c r="E12" s="27">
        <f t="shared" si="0"/>
        <v>27.777777777777779</v>
      </c>
      <c r="F12" s="64">
        <f>'สรุป 7 จ.เขตสุขภาพที่ 8 '!W23</f>
        <v>1</v>
      </c>
      <c r="G12" s="28">
        <f t="shared" si="1"/>
        <v>5.5555555555555554</v>
      </c>
      <c r="H12" s="64">
        <f>'สรุป 7 จ.เขตสุขภาพที่ 8 '!W34</f>
        <v>4</v>
      </c>
      <c r="I12" s="27">
        <f t="shared" si="2"/>
        <v>22.222222222222221</v>
      </c>
    </row>
    <row r="13" spans="1:9" ht="23.4" x14ac:dyDescent="0.45">
      <c r="A13" s="24">
        <v>5</v>
      </c>
      <c r="B13" s="25" t="s">
        <v>53</v>
      </c>
      <c r="C13" s="26">
        <v>9</v>
      </c>
      <c r="D13" s="64">
        <f>'สรุป 7 จ.เขตสุขภาพที่ 8 '!AB8</f>
        <v>4</v>
      </c>
      <c r="E13" s="27">
        <f t="shared" si="0"/>
        <v>44.444444444444443</v>
      </c>
      <c r="F13" s="64">
        <f>'สรุป 7 จ.เขตสุขภาพที่ 8 '!AB23</f>
        <v>3</v>
      </c>
      <c r="G13" s="28">
        <f t="shared" si="1"/>
        <v>33.333333333333329</v>
      </c>
      <c r="H13" s="64">
        <f>'สรุป 7 จ.เขตสุขภาพที่ 8 '!AB34</f>
        <v>2</v>
      </c>
      <c r="I13" s="27">
        <f t="shared" si="2"/>
        <v>22.222222222222221</v>
      </c>
    </row>
    <row r="14" spans="1:9" ht="23.4" x14ac:dyDescent="0.45">
      <c r="A14" s="24">
        <v>6</v>
      </c>
      <c r="B14" s="25" t="s">
        <v>54</v>
      </c>
      <c r="C14" s="26">
        <v>6</v>
      </c>
      <c r="D14" s="64">
        <f>'สรุป 7 จ.เขตสุขภาพที่ 8 '!AG8</f>
        <v>3</v>
      </c>
      <c r="E14" s="27">
        <f t="shared" si="0"/>
        <v>50</v>
      </c>
      <c r="F14" s="64">
        <f>'สรุป 7 จ.เขตสุขภาพที่ 8 '!AG23</f>
        <v>1</v>
      </c>
      <c r="G14" s="28">
        <f>F14/C14*100</f>
        <v>16.666666666666664</v>
      </c>
      <c r="H14" s="64">
        <f>'สรุป 7 จ.เขตสุขภาพที่ 8 '!AG34</f>
        <v>1</v>
      </c>
      <c r="I14" s="27">
        <f t="shared" si="2"/>
        <v>16.666666666666664</v>
      </c>
    </row>
    <row r="15" spans="1:9" ht="23.4" x14ac:dyDescent="0.45">
      <c r="A15" s="24">
        <v>7</v>
      </c>
      <c r="B15" s="25" t="s">
        <v>55</v>
      </c>
      <c r="C15" s="26">
        <v>21</v>
      </c>
      <c r="D15" s="64">
        <f>'สรุป 7 จ.เขตสุขภาพที่ 8 '!AL8</f>
        <v>4</v>
      </c>
      <c r="E15" s="27">
        <f>D15/C15*100</f>
        <v>19.047619047619047</v>
      </c>
      <c r="F15" s="64">
        <f>'สรุป 7 จ.เขตสุขภาพที่ 8 '!AL23</f>
        <v>2</v>
      </c>
      <c r="G15" s="28">
        <f t="shared" si="1"/>
        <v>9.5238095238095237</v>
      </c>
      <c r="H15" s="64">
        <f>'สรุป 7 จ.เขตสุขภาพที่ 8 '!AL34</f>
        <v>4</v>
      </c>
      <c r="I15" s="27">
        <f t="shared" si="2"/>
        <v>19.047619047619047</v>
      </c>
    </row>
    <row r="16" spans="1:9" ht="23.4" x14ac:dyDescent="0.45">
      <c r="A16" s="72" t="s">
        <v>56</v>
      </c>
      <c r="B16" s="72"/>
      <c r="C16" s="60">
        <f>SUM(C9:C15)</f>
        <v>88</v>
      </c>
      <c r="D16" s="65">
        <f>SUM(D9:D15)</f>
        <v>28</v>
      </c>
      <c r="E16" s="61">
        <f>D16/C16*100</f>
        <v>31.818181818181817</v>
      </c>
      <c r="F16" s="65">
        <f>SUM(F9:F15)</f>
        <v>15</v>
      </c>
      <c r="G16" s="32">
        <f t="shared" si="1"/>
        <v>17.045454545454543</v>
      </c>
      <c r="H16" s="65">
        <f>SUM(H9:H15)</f>
        <v>18</v>
      </c>
      <c r="I16" s="61">
        <f t="shared" si="2"/>
        <v>20.454545454545457</v>
      </c>
    </row>
    <row r="17" spans="1:9" ht="23.4" x14ac:dyDescent="0.45">
      <c r="A17" s="29"/>
      <c r="B17" s="29"/>
      <c r="C17" s="29"/>
      <c r="D17" s="29"/>
      <c r="E17" s="30"/>
      <c r="F17" s="29"/>
      <c r="G17" s="31"/>
      <c r="H17" s="29"/>
      <c r="I17" s="29"/>
    </row>
    <row r="18" spans="1:9" ht="18" x14ac:dyDescent="0.35">
      <c r="A18" s="63" t="s">
        <v>69</v>
      </c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N36" sqref="N36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4" width="15.5" style="14" customWidth="1"/>
    <col min="5" max="5" width="13.69921875" style="14" customWidth="1"/>
    <col min="6" max="9" width="15.69921875" style="14" customWidth="1"/>
    <col min="10" max="10" width="14.8984375" style="14" customWidth="1"/>
    <col min="11" max="12" width="13.296875" style="14" customWidth="1"/>
    <col min="13" max="13" width="9.5" style="14" customWidth="1"/>
    <col min="14" max="14" width="18.69921875" style="14" customWidth="1"/>
    <col min="15" max="15" width="14.09765625" style="14" customWidth="1"/>
    <col min="16" max="16" width="14.8984375" style="14" customWidth="1"/>
    <col min="17" max="17" width="15.296875" style="14" customWidth="1"/>
    <col min="18" max="18" width="10.09765625" style="14" customWidth="1"/>
    <col min="19" max="19" width="15.5" style="14" customWidth="1"/>
    <col min="20" max="20" width="14.296875" style="14" customWidth="1"/>
    <col min="21" max="21" width="15.69921875" style="14" customWidth="1"/>
    <col min="22" max="22" width="15.296875" style="14" customWidth="1"/>
    <col min="23" max="23" width="11.8984375" style="14" customWidth="1"/>
    <col min="24" max="24" width="15.69921875" style="14" customWidth="1"/>
    <col min="25" max="25" width="16.8984375" style="14" customWidth="1"/>
    <col min="26" max="26" width="15.8984375" style="14" customWidth="1"/>
    <col min="27" max="27" width="13.296875" style="14" customWidth="1"/>
    <col min="28" max="28" width="10.296875" style="14" customWidth="1"/>
    <col min="29" max="29" width="16.19921875" style="14" customWidth="1"/>
    <col min="30" max="30" width="17.8984375" style="14" customWidth="1"/>
    <col min="31" max="31" width="17" style="14" customWidth="1"/>
    <col min="32" max="32" width="13.19921875" style="14" customWidth="1"/>
    <col min="33" max="33" width="9.8984375" style="14" customWidth="1"/>
    <col min="34" max="34" width="16.8984375" style="14" customWidth="1"/>
    <col min="35" max="35" width="17.296875" style="14" customWidth="1"/>
    <col min="36" max="36" width="16.5" style="14" customWidth="1"/>
    <col min="37" max="37" width="14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s="15" customFormat="1" x14ac:dyDescent="0.25">
      <c r="A2" s="90" t="s">
        <v>0</v>
      </c>
      <c r="B2" s="92" t="s">
        <v>1</v>
      </c>
      <c r="C2" s="93"/>
      <c r="D2" s="88" t="s">
        <v>36</v>
      </c>
      <c r="E2" s="88"/>
      <c r="F2" s="88"/>
      <c r="G2" s="88"/>
      <c r="H2" s="88"/>
      <c r="I2" s="89" t="s">
        <v>37</v>
      </c>
      <c r="J2" s="89"/>
      <c r="K2" s="89"/>
      <c r="L2" s="89"/>
      <c r="M2" s="89"/>
      <c r="N2" s="88" t="s">
        <v>38</v>
      </c>
      <c r="O2" s="88"/>
      <c r="P2" s="88"/>
      <c r="Q2" s="88"/>
      <c r="R2" s="88"/>
      <c r="S2" s="89" t="s">
        <v>39</v>
      </c>
      <c r="T2" s="89"/>
      <c r="U2" s="89"/>
      <c r="V2" s="89"/>
      <c r="W2" s="89"/>
      <c r="X2" s="88" t="s">
        <v>40</v>
      </c>
      <c r="Y2" s="88"/>
      <c r="Z2" s="88"/>
      <c r="AA2" s="88"/>
      <c r="AB2" s="88"/>
      <c r="AC2" s="89" t="s">
        <v>41</v>
      </c>
      <c r="AD2" s="89"/>
      <c r="AE2" s="89"/>
      <c r="AF2" s="89"/>
      <c r="AG2" s="89"/>
      <c r="AH2" s="88" t="s">
        <v>42</v>
      </c>
      <c r="AI2" s="88"/>
      <c r="AJ2" s="88"/>
      <c r="AK2" s="88"/>
      <c r="AL2" s="88"/>
    </row>
    <row r="3" spans="1:38" s="15" customFormat="1" ht="43.8" customHeight="1" x14ac:dyDescent="0.25">
      <c r="A3" s="91"/>
      <c r="B3" s="94"/>
      <c r="C3" s="95"/>
      <c r="D3" s="2" t="s">
        <v>65</v>
      </c>
      <c r="E3" s="2" t="s">
        <v>72</v>
      </c>
      <c r="F3" s="2" t="s">
        <v>2</v>
      </c>
      <c r="G3" s="2" t="s">
        <v>3</v>
      </c>
      <c r="H3" s="2" t="s">
        <v>4</v>
      </c>
      <c r="I3" s="16" t="s">
        <v>65</v>
      </c>
      <c r="J3" s="16" t="s">
        <v>73</v>
      </c>
      <c r="K3" s="16" t="s">
        <v>2</v>
      </c>
      <c r="L3" s="16" t="s">
        <v>3</v>
      </c>
      <c r="M3" s="16" t="s">
        <v>4</v>
      </c>
      <c r="N3" s="2" t="s">
        <v>65</v>
      </c>
      <c r="O3" s="2" t="s">
        <v>72</v>
      </c>
      <c r="P3" s="2" t="s">
        <v>2</v>
      </c>
      <c r="Q3" s="2" t="s">
        <v>3</v>
      </c>
      <c r="R3" s="2" t="s">
        <v>4</v>
      </c>
      <c r="S3" s="16" t="s">
        <v>65</v>
      </c>
      <c r="T3" s="16" t="s">
        <v>72</v>
      </c>
      <c r="U3" s="16" t="s">
        <v>2</v>
      </c>
      <c r="V3" s="16" t="s">
        <v>3</v>
      </c>
      <c r="W3" s="16" t="s">
        <v>4</v>
      </c>
      <c r="X3" s="2" t="s">
        <v>65</v>
      </c>
      <c r="Y3" s="2" t="s">
        <v>72</v>
      </c>
      <c r="Z3" s="2" t="s">
        <v>2</v>
      </c>
      <c r="AA3" s="2" t="s">
        <v>3</v>
      </c>
      <c r="AB3" s="2" t="s">
        <v>4</v>
      </c>
      <c r="AC3" s="16" t="s">
        <v>65</v>
      </c>
      <c r="AD3" s="16" t="s">
        <v>72</v>
      </c>
      <c r="AE3" s="16" t="s">
        <v>2</v>
      </c>
      <c r="AF3" s="16" t="s">
        <v>3</v>
      </c>
      <c r="AG3" s="16" t="s">
        <v>4</v>
      </c>
      <c r="AH3" s="2" t="s">
        <v>65</v>
      </c>
      <c r="AI3" s="2" t="s">
        <v>72</v>
      </c>
      <c r="AJ3" s="2" t="s">
        <v>2</v>
      </c>
      <c r="AK3" s="2" t="s">
        <v>3</v>
      </c>
      <c r="AL3" s="2" t="s">
        <v>4</v>
      </c>
    </row>
    <row r="4" spans="1:38" x14ac:dyDescent="0.4">
      <c r="A4" s="83">
        <v>2</v>
      </c>
      <c r="B4" s="33" t="s">
        <v>5</v>
      </c>
      <c r="C4" s="10" t="s">
        <v>6</v>
      </c>
      <c r="D4" s="3">
        <v>250775805</v>
      </c>
      <c r="E4" s="3">
        <v>229877821.25</v>
      </c>
      <c r="F4" s="3">
        <v>226959969.30000001</v>
      </c>
      <c r="G4" s="3">
        <v>-2917851.9499999881</v>
      </c>
      <c r="H4" s="4">
        <v>-1.2693055528948676</v>
      </c>
      <c r="I4" s="3">
        <v>150440522</v>
      </c>
      <c r="J4" s="3">
        <v>137903811.83333331</v>
      </c>
      <c r="K4" s="3">
        <v>140014524.06999999</v>
      </c>
      <c r="L4" s="3">
        <v>2110712.2366666794</v>
      </c>
      <c r="M4" s="4">
        <v>1.530568451013977</v>
      </c>
      <c r="N4" s="3">
        <v>335383776</v>
      </c>
      <c r="O4" s="3">
        <v>307435128</v>
      </c>
      <c r="P4" s="3">
        <v>241776040.71000001</v>
      </c>
      <c r="Q4" s="3">
        <v>-65659087.289999992</v>
      </c>
      <c r="R4" s="4">
        <v>-21.357054321391665</v>
      </c>
      <c r="S4" s="3">
        <v>727686503</v>
      </c>
      <c r="T4" s="3">
        <v>667045961.08333325</v>
      </c>
      <c r="U4" s="3">
        <v>706281923.19000006</v>
      </c>
      <c r="V4" s="3">
        <v>39235962.106666803</v>
      </c>
      <c r="W4" s="4">
        <v>5.8820477741810508</v>
      </c>
      <c r="X4" s="3">
        <v>322855137</v>
      </c>
      <c r="Y4" s="3">
        <v>295950542.25</v>
      </c>
      <c r="Z4" s="3">
        <v>285928483.63</v>
      </c>
      <c r="AA4" s="3">
        <v>-10022058.620000005</v>
      </c>
      <c r="AB4" s="4">
        <v>-3.3863964376635658</v>
      </c>
      <c r="AC4" s="3">
        <v>167157658</v>
      </c>
      <c r="AD4" s="3">
        <v>153227853.16666669</v>
      </c>
      <c r="AE4" s="3">
        <v>134825449.13000003</v>
      </c>
      <c r="AF4" s="3">
        <v>-18402404.036666662</v>
      </c>
      <c r="AG4" s="4">
        <v>-12.009829581473204</v>
      </c>
      <c r="AH4" s="18">
        <v>1003367305</v>
      </c>
      <c r="AI4" s="18">
        <v>919753362.91666663</v>
      </c>
      <c r="AJ4" s="18">
        <v>912434427.96000016</v>
      </c>
      <c r="AK4" s="22">
        <v>-7318934.9566664696</v>
      </c>
      <c r="AL4" s="20">
        <v>-0.79574973593541443</v>
      </c>
    </row>
    <row r="5" spans="1:38" x14ac:dyDescent="0.4">
      <c r="A5" s="84"/>
      <c r="B5" s="34" t="s">
        <v>7</v>
      </c>
      <c r="C5" s="10" t="s">
        <v>8</v>
      </c>
      <c r="D5" s="3">
        <v>134199551</v>
      </c>
      <c r="E5" s="3">
        <v>123016255.08333333</v>
      </c>
      <c r="F5" s="3">
        <v>135514681.85999998</v>
      </c>
      <c r="G5" s="3">
        <v>12498426.776666656</v>
      </c>
      <c r="H5" s="4">
        <v>10.159979888999228</v>
      </c>
      <c r="I5" s="3">
        <v>92013558</v>
      </c>
      <c r="J5" s="3">
        <v>84345761.5</v>
      </c>
      <c r="K5" s="3">
        <v>95924257.209999993</v>
      </c>
      <c r="L5" s="3">
        <v>11578495.709999993</v>
      </c>
      <c r="M5" s="4">
        <v>13.727418549656456</v>
      </c>
      <c r="N5" s="3">
        <v>154646643</v>
      </c>
      <c r="O5" s="3">
        <v>141759422.75</v>
      </c>
      <c r="P5" s="3">
        <v>192231069.84999996</v>
      </c>
      <c r="Q5" s="3">
        <v>50471647.099999964</v>
      </c>
      <c r="R5" s="4">
        <v>35.603733509136319</v>
      </c>
      <c r="S5" s="3">
        <v>385946631</v>
      </c>
      <c r="T5" s="3">
        <v>353784411.75</v>
      </c>
      <c r="U5" s="3">
        <v>425250116.94999999</v>
      </c>
      <c r="V5" s="3">
        <v>71465705.199999988</v>
      </c>
      <c r="W5" s="4">
        <v>20.200354460642792</v>
      </c>
      <c r="X5" s="3">
        <v>197587990</v>
      </c>
      <c r="Y5" s="3">
        <v>181122324.16666669</v>
      </c>
      <c r="Z5" s="3">
        <v>183930734.12999997</v>
      </c>
      <c r="AA5" s="3">
        <v>2808409.9633332789</v>
      </c>
      <c r="AB5" s="4">
        <v>1.5505598088223582</v>
      </c>
      <c r="AC5" s="3">
        <v>94993575</v>
      </c>
      <c r="AD5" s="3">
        <v>87077443.75</v>
      </c>
      <c r="AE5" s="3">
        <v>87709580.959999993</v>
      </c>
      <c r="AF5" s="3">
        <v>632137.20999999344</v>
      </c>
      <c r="AG5" s="4">
        <v>0.72594828554552437</v>
      </c>
      <c r="AH5" s="18">
        <v>572722576</v>
      </c>
      <c r="AI5" s="18">
        <v>524995694.66666669</v>
      </c>
      <c r="AJ5" s="18">
        <v>570837827.35000014</v>
      </c>
      <c r="AK5" s="22">
        <v>45842132.683333457</v>
      </c>
      <c r="AL5" s="20">
        <v>8.7319064040020002</v>
      </c>
    </row>
    <row r="6" spans="1:38" x14ac:dyDescent="0.4">
      <c r="A6" s="85"/>
      <c r="B6" s="35" t="s">
        <v>9</v>
      </c>
      <c r="C6" s="10" t="s">
        <v>10</v>
      </c>
      <c r="D6" s="3">
        <v>83149649</v>
      </c>
      <c r="E6" s="3">
        <v>76220511.583333343</v>
      </c>
      <c r="F6" s="3">
        <v>100327389.89</v>
      </c>
      <c r="G6" s="3">
        <v>24106878.306666657</v>
      </c>
      <c r="H6" s="4">
        <v>31.627809635350118</v>
      </c>
      <c r="I6" s="3">
        <v>48179448</v>
      </c>
      <c r="J6" s="3">
        <v>44164494</v>
      </c>
      <c r="K6" s="3">
        <v>50489074.5</v>
      </c>
      <c r="L6" s="3">
        <v>6324580.5</v>
      </c>
      <c r="M6" s="4">
        <v>14.3205093666419</v>
      </c>
      <c r="N6" s="3">
        <v>91933167</v>
      </c>
      <c r="O6" s="3">
        <v>84272069.75</v>
      </c>
      <c r="P6" s="3">
        <v>80056234.829999983</v>
      </c>
      <c r="Q6" s="3">
        <v>-4215834.9200000167</v>
      </c>
      <c r="R6" s="4">
        <v>-5.0026478909401852</v>
      </c>
      <c r="S6" s="3">
        <v>163702509</v>
      </c>
      <c r="T6" s="3">
        <v>150060633.25</v>
      </c>
      <c r="U6" s="3">
        <v>168352826.85000002</v>
      </c>
      <c r="V6" s="3">
        <v>18292193.600000024</v>
      </c>
      <c r="W6" s="4">
        <v>12.189868324442795</v>
      </c>
      <c r="X6" s="3">
        <v>76032076</v>
      </c>
      <c r="Y6" s="3">
        <v>69696069.666666657</v>
      </c>
      <c r="Z6" s="3">
        <v>76807298.249999985</v>
      </c>
      <c r="AA6" s="3">
        <v>7111228.5833333284</v>
      </c>
      <c r="AB6" s="4">
        <v>10.203198856612708</v>
      </c>
      <c r="AC6" s="3">
        <v>52546200</v>
      </c>
      <c r="AD6" s="3">
        <v>48167350</v>
      </c>
      <c r="AE6" s="3">
        <v>56301708.519999996</v>
      </c>
      <c r="AF6" s="3">
        <v>8134358.5199999958</v>
      </c>
      <c r="AG6" s="4">
        <v>16.887701980698537</v>
      </c>
      <c r="AH6" s="18">
        <v>191009116</v>
      </c>
      <c r="AI6" s="18">
        <v>175091689.66666669</v>
      </c>
      <c r="AJ6" s="18">
        <v>252311593.92999998</v>
      </c>
      <c r="AK6" s="22">
        <v>77219904.263333291</v>
      </c>
      <c r="AL6" s="20">
        <v>44.102552445716746</v>
      </c>
    </row>
    <row r="7" spans="1:38" s="17" customFormat="1" x14ac:dyDescent="0.4">
      <c r="A7" s="81" t="s">
        <v>11</v>
      </c>
      <c r="B7" s="81"/>
      <c r="C7" s="82"/>
      <c r="D7" s="5">
        <v>468125005</v>
      </c>
      <c r="E7" s="5">
        <v>429114587.91666663</v>
      </c>
      <c r="F7" s="5">
        <v>462802041.04999995</v>
      </c>
      <c r="G7" s="5">
        <v>33687453.133333325</v>
      </c>
      <c r="H7" s="6">
        <v>7.8504562841558236</v>
      </c>
      <c r="I7" s="5">
        <v>290633528</v>
      </c>
      <c r="J7" s="5">
        <v>266414067.33333331</v>
      </c>
      <c r="K7" s="5">
        <v>286427855.77999997</v>
      </c>
      <c r="L7" s="5">
        <v>20013788.446666673</v>
      </c>
      <c r="M7" s="6">
        <v>7.5122866622601121</v>
      </c>
      <c r="N7" s="5">
        <v>581963586</v>
      </c>
      <c r="O7" s="5">
        <v>533466620.5</v>
      </c>
      <c r="P7" s="5">
        <v>514063345.38999993</v>
      </c>
      <c r="Q7" s="5">
        <v>-19403275.110000044</v>
      </c>
      <c r="R7" s="6">
        <v>-3.6372050966964005</v>
      </c>
      <c r="S7" s="5">
        <v>1277335643</v>
      </c>
      <c r="T7" s="5">
        <v>1170891006.0833333</v>
      </c>
      <c r="U7" s="5">
        <v>1299884866.9900002</v>
      </c>
      <c r="V7" s="5">
        <v>128993860.90666682</v>
      </c>
      <c r="W7" s="6">
        <v>11.016726598503416</v>
      </c>
      <c r="X7" s="5">
        <v>596475203</v>
      </c>
      <c r="Y7" s="5">
        <v>546768936.08333337</v>
      </c>
      <c r="Z7" s="5">
        <v>546666516.00999999</v>
      </c>
      <c r="AA7" s="5">
        <v>-102420.07333339751</v>
      </c>
      <c r="AB7" s="6">
        <v>-1.8731874942834646E-2</v>
      </c>
      <c r="AC7" s="5">
        <v>314697433</v>
      </c>
      <c r="AD7" s="5">
        <v>288472646.91666669</v>
      </c>
      <c r="AE7" s="5">
        <v>278836738.61000001</v>
      </c>
      <c r="AF7" s="5">
        <v>-9635908.3066666722</v>
      </c>
      <c r="AG7" s="6">
        <v>-3.3403195795718794</v>
      </c>
      <c r="AH7" s="19">
        <v>1767098997</v>
      </c>
      <c r="AI7" s="19">
        <v>1619840747.25</v>
      </c>
      <c r="AJ7" s="19">
        <v>1735583849.2400005</v>
      </c>
      <c r="AK7" s="23">
        <v>115743101.99000028</v>
      </c>
      <c r="AL7" s="21">
        <v>7.1453383418399046</v>
      </c>
    </row>
    <row r="8" spans="1:38" s="17" customFormat="1" x14ac:dyDescent="0.4">
      <c r="A8" s="36"/>
      <c r="B8" s="37" t="s">
        <v>62</v>
      </c>
      <c r="C8" s="38"/>
      <c r="D8" s="51"/>
      <c r="E8" s="51"/>
      <c r="F8" s="51"/>
      <c r="G8" s="51"/>
      <c r="H8" s="51">
        <v>3</v>
      </c>
      <c r="I8" s="51"/>
      <c r="J8" s="51"/>
      <c r="K8" s="51"/>
      <c r="L8" s="51"/>
      <c r="M8" s="51">
        <v>4</v>
      </c>
      <c r="N8" s="51"/>
      <c r="O8" s="51"/>
      <c r="P8" s="51"/>
      <c r="Q8" s="51"/>
      <c r="R8" s="52">
        <v>5</v>
      </c>
      <c r="S8" s="51"/>
      <c r="T8" s="51"/>
      <c r="U8" s="51"/>
      <c r="V8" s="51"/>
      <c r="W8" s="51">
        <v>5</v>
      </c>
      <c r="X8" s="51"/>
      <c r="Y8" s="51"/>
      <c r="Z8" s="51"/>
      <c r="AA8" s="51"/>
      <c r="AB8" s="51">
        <v>4</v>
      </c>
      <c r="AC8" s="51"/>
      <c r="AD8" s="51"/>
      <c r="AE8" s="51"/>
      <c r="AF8" s="51"/>
      <c r="AG8" s="51">
        <v>3</v>
      </c>
      <c r="AH8" s="53"/>
      <c r="AI8" s="53"/>
      <c r="AJ8" s="53"/>
      <c r="AK8" s="53"/>
      <c r="AL8" s="53">
        <v>4</v>
      </c>
    </row>
    <row r="9" spans="1:38" s="17" customFormat="1" x14ac:dyDescent="0.4">
      <c r="A9" s="86">
        <v>3</v>
      </c>
      <c r="B9" s="7" t="s">
        <v>12</v>
      </c>
      <c r="C9" s="8" t="s">
        <v>70</v>
      </c>
      <c r="D9" s="54"/>
      <c r="E9" s="54"/>
      <c r="F9" s="54"/>
      <c r="G9" s="54"/>
      <c r="H9" s="55"/>
      <c r="I9" s="54"/>
      <c r="J9" s="54"/>
      <c r="K9" s="54"/>
      <c r="L9" s="54"/>
      <c r="M9" s="55"/>
      <c r="N9" s="54"/>
      <c r="O9" s="54"/>
      <c r="P9" s="54"/>
      <c r="Q9" s="54"/>
      <c r="R9" s="55"/>
      <c r="S9" s="54"/>
      <c r="T9" s="54"/>
      <c r="U9" s="54"/>
      <c r="V9" s="54"/>
      <c r="W9" s="55"/>
      <c r="X9" s="54"/>
      <c r="Y9" s="54"/>
      <c r="Z9" s="54"/>
      <c r="AA9" s="54"/>
      <c r="AB9" s="55"/>
      <c r="AC9" s="54"/>
      <c r="AD9" s="54"/>
      <c r="AE9" s="54"/>
      <c r="AF9" s="54"/>
      <c r="AG9" s="55"/>
      <c r="AH9" s="18"/>
      <c r="AI9" s="18"/>
      <c r="AJ9" s="18"/>
      <c r="AK9" s="22"/>
      <c r="AL9" s="20"/>
    </row>
    <row r="10" spans="1:38" x14ac:dyDescent="0.4">
      <c r="A10" s="87"/>
      <c r="B10" s="9"/>
      <c r="C10" s="10" t="s">
        <v>13</v>
      </c>
      <c r="D10" s="3">
        <v>10818956</v>
      </c>
      <c r="E10" s="3">
        <v>9917376.3333333321</v>
      </c>
      <c r="F10" s="3">
        <v>10471166.219999999</v>
      </c>
      <c r="G10" s="3">
        <v>553789.88666666672</v>
      </c>
      <c r="H10" s="4">
        <v>5.5840362214078878</v>
      </c>
      <c r="I10" s="3">
        <v>6411514</v>
      </c>
      <c r="J10" s="3">
        <v>5877221.166666667</v>
      </c>
      <c r="K10" s="3">
        <v>7025745.3000000007</v>
      </c>
      <c r="L10" s="3">
        <v>1148524.1333333338</v>
      </c>
      <c r="M10" s="4">
        <v>19.541958704009982</v>
      </c>
      <c r="N10" s="3">
        <v>15758647</v>
      </c>
      <c r="O10" s="3">
        <v>14445426.416666666</v>
      </c>
      <c r="P10" s="3">
        <v>15629159.91</v>
      </c>
      <c r="Q10" s="3">
        <v>1183733.4933333341</v>
      </c>
      <c r="R10" s="4">
        <v>8.1945209451732115</v>
      </c>
      <c r="S10" s="3">
        <v>27605932</v>
      </c>
      <c r="T10" s="3">
        <v>25305437.666666668</v>
      </c>
      <c r="U10" s="3">
        <v>31416832.619999997</v>
      </c>
      <c r="V10" s="3">
        <v>6111394.9533333294</v>
      </c>
      <c r="W10" s="4">
        <v>24.150520666091868</v>
      </c>
      <c r="X10" s="3">
        <v>9303248</v>
      </c>
      <c r="Y10" s="3">
        <v>8527977.3333333321</v>
      </c>
      <c r="Z10" s="3">
        <v>8881334.2100000009</v>
      </c>
      <c r="AA10" s="3">
        <v>353356.8766666688</v>
      </c>
      <c r="AB10" s="4">
        <v>4.1435015931093258</v>
      </c>
      <c r="AC10" s="3">
        <v>8414348</v>
      </c>
      <c r="AD10" s="3">
        <v>7713152.333333333</v>
      </c>
      <c r="AE10" s="3">
        <v>8300340</v>
      </c>
      <c r="AF10" s="3">
        <v>587187.66666666698</v>
      </c>
      <c r="AG10" s="4">
        <v>7.6128104475398928</v>
      </c>
      <c r="AH10" s="18">
        <v>38387372</v>
      </c>
      <c r="AI10" s="18">
        <v>35188424.333333328</v>
      </c>
      <c r="AJ10" s="18">
        <v>29043765.970000006</v>
      </c>
      <c r="AK10" s="22">
        <v>-6144658.3633333221</v>
      </c>
      <c r="AL10" s="20">
        <v>-17.462158308442937</v>
      </c>
    </row>
    <row r="11" spans="1:38" x14ac:dyDescent="0.4">
      <c r="A11" s="87"/>
      <c r="B11" s="11"/>
      <c r="C11" s="10" t="s">
        <v>14</v>
      </c>
      <c r="D11" s="3">
        <v>268875</v>
      </c>
      <c r="E11" s="3">
        <v>246468.75</v>
      </c>
      <c r="F11" s="3">
        <v>148939</v>
      </c>
      <c r="G11" s="3">
        <v>-97529.75</v>
      </c>
      <c r="H11" s="4">
        <v>-39.570838087992897</v>
      </c>
      <c r="I11" s="3">
        <v>569750</v>
      </c>
      <c r="J11" s="3">
        <v>522270.83333333331</v>
      </c>
      <c r="K11" s="3">
        <v>511628.70999999996</v>
      </c>
      <c r="L11" s="3">
        <v>-10642.123333333351</v>
      </c>
      <c r="M11" s="4">
        <v>-2.0376637281104188</v>
      </c>
      <c r="N11" s="3">
        <v>2492524</v>
      </c>
      <c r="O11" s="3">
        <v>2284813.666666667</v>
      </c>
      <c r="P11" s="3">
        <v>1804558.8</v>
      </c>
      <c r="Q11" s="3">
        <v>-480254.86666666693</v>
      </c>
      <c r="R11" s="4">
        <v>-21.019432510980845</v>
      </c>
      <c r="S11" s="3">
        <v>1725822</v>
      </c>
      <c r="T11" s="3">
        <v>1582003.5</v>
      </c>
      <c r="U11" s="3">
        <v>827226.57000000007</v>
      </c>
      <c r="V11" s="3">
        <v>-754776.92999999993</v>
      </c>
      <c r="W11" s="4">
        <v>-47.710193435096691</v>
      </c>
      <c r="X11" s="3">
        <v>333961</v>
      </c>
      <c r="Y11" s="3">
        <v>306130.91666666663</v>
      </c>
      <c r="Z11" s="3">
        <v>279825</v>
      </c>
      <c r="AA11" s="3">
        <v>-26305.916666666628</v>
      </c>
      <c r="AB11" s="4">
        <v>-8.5930284183972372</v>
      </c>
      <c r="AC11" s="3">
        <v>809508</v>
      </c>
      <c r="AD11" s="3">
        <v>742049</v>
      </c>
      <c r="AE11" s="3">
        <v>353520.11</v>
      </c>
      <c r="AF11" s="3">
        <v>-388528.89</v>
      </c>
      <c r="AG11" s="4">
        <v>-52.358926432081972</v>
      </c>
      <c r="AH11" s="18">
        <v>1427710</v>
      </c>
      <c r="AI11" s="18">
        <v>1308734.1666666665</v>
      </c>
      <c r="AJ11" s="18">
        <v>774775.05</v>
      </c>
      <c r="AK11" s="22">
        <v>-533959.11666666646</v>
      </c>
      <c r="AL11" s="20">
        <v>-40.799662014376473</v>
      </c>
    </row>
    <row r="12" spans="1:38" x14ac:dyDescent="0.4">
      <c r="A12" s="87"/>
      <c r="B12" s="11"/>
      <c r="C12" s="10" t="s">
        <v>15</v>
      </c>
      <c r="D12" s="3">
        <v>10210295</v>
      </c>
      <c r="E12" s="3">
        <v>9359437.0833333321</v>
      </c>
      <c r="F12" s="3">
        <v>9280525.1899999995</v>
      </c>
      <c r="G12" s="3">
        <v>-78911.893333332613</v>
      </c>
      <c r="H12" s="4">
        <v>-0.84312648966735093</v>
      </c>
      <c r="I12" s="3">
        <v>6195258</v>
      </c>
      <c r="J12" s="3">
        <v>5678986.5</v>
      </c>
      <c r="K12" s="3">
        <v>5988196.4000000004</v>
      </c>
      <c r="L12" s="3">
        <v>309209.90000000037</v>
      </c>
      <c r="M12" s="4">
        <v>5.4448078015329031</v>
      </c>
      <c r="N12" s="3">
        <v>12833612</v>
      </c>
      <c r="O12" s="3">
        <v>11764144.333333334</v>
      </c>
      <c r="P12" s="3">
        <v>12465220.889999999</v>
      </c>
      <c r="Q12" s="3">
        <v>701076.55666666478</v>
      </c>
      <c r="R12" s="4">
        <v>5.9594351854404435</v>
      </c>
      <c r="S12" s="3">
        <v>20930904</v>
      </c>
      <c r="T12" s="3">
        <v>19186662</v>
      </c>
      <c r="U12" s="3">
        <v>17651546.5</v>
      </c>
      <c r="V12" s="3">
        <v>-1535115.5</v>
      </c>
      <c r="W12" s="4">
        <v>-8.0009513900854667</v>
      </c>
      <c r="X12" s="3">
        <v>5576329</v>
      </c>
      <c r="Y12" s="3">
        <v>5111634.916666666</v>
      </c>
      <c r="Z12" s="3">
        <v>5332371.9000000004</v>
      </c>
      <c r="AA12" s="3">
        <v>220736.98333333433</v>
      </c>
      <c r="AB12" s="4">
        <v>4.3183245073628713</v>
      </c>
      <c r="AC12" s="3">
        <v>5403177</v>
      </c>
      <c r="AD12" s="3">
        <v>4952912.25</v>
      </c>
      <c r="AE12" s="3">
        <v>4233055.25</v>
      </c>
      <c r="AF12" s="3">
        <v>-719857</v>
      </c>
      <c r="AG12" s="4">
        <v>-14.534014811185076</v>
      </c>
      <c r="AH12" s="18">
        <v>17275695</v>
      </c>
      <c r="AI12" s="18">
        <v>15836053.75</v>
      </c>
      <c r="AJ12" s="18">
        <v>16286988.200000001</v>
      </c>
      <c r="AK12" s="22">
        <v>450934.45000000112</v>
      </c>
      <c r="AL12" s="20">
        <v>2.8475178041120324</v>
      </c>
    </row>
    <row r="13" spans="1:38" x14ac:dyDescent="0.4">
      <c r="A13" s="87"/>
      <c r="B13" s="11"/>
      <c r="C13" s="10" t="s">
        <v>16</v>
      </c>
      <c r="D13" s="3">
        <v>3065604</v>
      </c>
      <c r="E13" s="3">
        <v>2810137</v>
      </c>
      <c r="F13" s="3">
        <v>3040137.59</v>
      </c>
      <c r="G13" s="3">
        <v>230000.58999999985</v>
      </c>
      <c r="H13" s="4">
        <v>8.1846753378927737</v>
      </c>
      <c r="I13" s="3">
        <v>1808592</v>
      </c>
      <c r="J13" s="3">
        <v>1657876</v>
      </c>
      <c r="K13" s="3">
        <v>2262476.9</v>
      </c>
      <c r="L13" s="3">
        <v>604600.89999999991</v>
      </c>
      <c r="M13" s="4">
        <v>36.468402944490414</v>
      </c>
      <c r="N13" s="3">
        <v>5297516</v>
      </c>
      <c r="O13" s="3">
        <v>4856056.333333334</v>
      </c>
      <c r="P13" s="3">
        <v>3844968.1199999996</v>
      </c>
      <c r="Q13" s="3">
        <v>-1011088.2133333343</v>
      </c>
      <c r="R13" s="4">
        <v>-20.821179655452944</v>
      </c>
      <c r="S13" s="3">
        <v>4915962</v>
      </c>
      <c r="T13" s="3">
        <v>4506298.5</v>
      </c>
      <c r="U13" s="3">
        <v>5203958.5999999996</v>
      </c>
      <c r="V13" s="3">
        <v>697660.09999999963</v>
      </c>
      <c r="W13" s="4">
        <v>15.481888294794487</v>
      </c>
      <c r="X13" s="3">
        <v>2204605</v>
      </c>
      <c r="Y13" s="3">
        <v>2020887.9166666667</v>
      </c>
      <c r="Z13" s="3">
        <v>2650612.3199999998</v>
      </c>
      <c r="AA13" s="3">
        <v>629724.40333333309</v>
      </c>
      <c r="AB13" s="4">
        <v>31.160778296503732</v>
      </c>
      <c r="AC13" s="3">
        <v>990595</v>
      </c>
      <c r="AD13" s="3">
        <v>908045.41666666663</v>
      </c>
      <c r="AE13" s="3">
        <v>1129633</v>
      </c>
      <c r="AF13" s="3">
        <v>221587.58333333337</v>
      </c>
      <c r="AG13" s="4">
        <v>24.402698286475214</v>
      </c>
      <c r="AH13" s="18">
        <v>5019429</v>
      </c>
      <c r="AI13" s="18">
        <v>4601143.25</v>
      </c>
      <c r="AJ13" s="18">
        <v>5373341.3700000001</v>
      </c>
      <c r="AK13" s="22">
        <v>772198.12000000011</v>
      </c>
      <c r="AL13" s="20">
        <v>16.782744592879173</v>
      </c>
    </row>
    <row r="14" spans="1:38" x14ac:dyDescent="0.4">
      <c r="A14" s="87"/>
      <c r="B14" s="11"/>
      <c r="C14" s="10" t="s">
        <v>17</v>
      </c>
      <c r="D14" s="3">
        <v>1004891</v>
      </c>
      <c r="E14" s="3">
        <v>921150.08333333337</v>
      </c>
      <c r="F14" s="3">
        <v>750458.46</v>
      </c>
      <c r="G14" s="3">
        <v>-170691.62333333341</v>
      </c>
      <c r="H14" s="4">
        <v>-18.530272799374632</v>
      </c>
      <c r="I14" s="3">
        <v>300869</v>
      </c>
      <c r="J14" s="3">
        <v>275796.58333333337</v>
      </c>
      <c r="K14" s="3">
        <v>192982.3</v>
      </c>
      <c r="L14" s="3">
        <v>-82814.283333333384</v>
      </c>
      <c r="M14" s="4">
        <v>-30.027305752820858</v>
      </c>
      <c r="N14" s="3">
        <v>798611</v>
      </c>
      <c r="O14" s="3">
        <v>732060.08333333337</v>
      </c>
      <c r="P14" s="3">
        <v>1913601.7</v>
      </c>
      <c r="Q14" s="3">
        <v>1181541.6166666667</v>
      </c>
      <c r="R14" s="4">
        <v>161.39954131724843</v>
      </c>
      <c r="S14" s="3">
        <v>976076</v>
      </c>
      <c r="T14" s="3">
        <v>894736.33333333337</v>
      </c>
      <c r="U14" s="3">
        <v>771314.65</v>
      </c>
      <c r="V14" s="3">
        <v>-123421.68333333335</v>
      </c>
      <c r="W14" s="4">
        <v>-13.794195981013402</v>
      </c>
      <c r="X14" s="3">
        <v>755155</v>
      </c>
      <c r="Y14" s="3">
        <v>692225.41666666674</v>
      </c>
      <c r="Z14" s="3">
        <v>442099</v>
      </c>
      <c r="AA14" s="3">
        <v>-250126.41666666674</v>
      </c>
      <c r="AB14" s="4">
        <v>-36.133665514785953</v>
      </c>
      <c r="AC14" s="3">
        <v>526022</v>
      </c>
      <c r="AD14" s="3">
        <v>482186.83333333331</v>
      </c>
      <c r="AE14" s="3">
        <v>459953</v>
      </c>
      <c r="AF14" s="3">
        <v>-22233.833333333314</v>
      </c>
      <c r="AG14" s="4">
        <v>-4.6110411559004927</v>
      </c>
      <c r="AH14" s="18">
        <v>1657964</v>
      </c>
      <c r="AI14" s="18">
        <v>1519800.3333333333</v>
      </c>
      <c r="AJ14" s="18">
        <v>1413571</v>
      </c>
      <c r="AK14" s="22">
        <v>-106229.33333333326</v>
      </c>
      <c r="AL14" s="20">
        <v>-6.9896900930626584</v>
      </c>
    </row>
    <row r="15" spans="1:38" x14ac:dyDescent="0.4">
      <c r="A15" s="87"/>
      <c r="B15" s="11"/>
      <c r="C15" s="10" t="s">
        <v>18</v>
      </c>
      <c r="D15" s="3">
        <v>4909990</v>
      </c>
      <c r="E15" s="3">
        <v>4500824.166666666</v>
      </c>
      <c r="F15" s="3">
        <v>4350510.97</v>
      </c>
      <c r="G15" s="3">
        <v>-150313.19666666631</v>
      </c>
      <c r="H15" s="4">
        <v>-3.3396816027583021</v>
      </c>
      <c r="I15" s="3">
        <v>3397907</v>
      </c>
      <c r="J15" s="3">
        <v>3114748.0833333335</v>
      </c>
      <c r="K15" s="3">
        <v>2955540</v>
      </c>
      <c r="L15" s="3">
        <v>-159208.08333333349</v>
      </c>
      <c r="M15" s="4">
        <v>-5.1114272831641836</v>
      </c>
      <c r="N15" s="3">
        <v>7743669</v>
      </c>
      <c r="O15" s="3">
        <v>7098363.25</v>
      </c>
      <c r="P15" s="3">
        <v>8247667</v>
      </c>
      <c r="Q15" s="3">
        <v>1149303.75</v>
      </c>
      <c r="R15" s="4">
        <v>16.191109267337087</v>
      </c>
      <c r="S15" s="3">
        <v>14377677</v>
      </c>
      <c r="T15" s="3">
        <v>13179537.25</v>
      </c>
      <c r="U15" s="3">
        <v>14688573.120000001</v>
      </c>
      <c r="V15" s="3">
        <v>1509035.870000001</v>
      </c>
      <c r="W15" s="4">
        <v>11.44983956094514</v>
      </c>
      <c r="X15" s="3">
        <v>4011340</v>
      </c>
      <c r="Y15" s="3">
        <v>3677061.6666666665</v>
      </c>
      <c r="Z15" s="3">
        <v>3441962.65</v>
      </c>
      <c r="AA15" s="3">
        <v>-235099.0166666666</v>
      </c>
      <c r="AB15" s="4">
        <v>-6.393665322447224</v>
      </c>
      <c r="AC15" s="3">
        <v>4174735</v>
      </c>
      <c r="AD15" s="3">
        <v>3826840.4166666665</v>
      </c>
      <c r="AE15" s="3">
        <v>2832827</v>
      </c>
      <c r="AF15" s="3">
        <v>-994013.41666666651</v>
      </c>
      <c r="AG15" s="4">
        <v>-25.974780979565708</v>
      </c>
      <c r="AH15" s="18">
        <v>14492018</v>
      </c>
      <c r="AI15" s="18">
        <v>13284349.833333334</v>
      </c>
      <c r="AJ15" s="18">
        <v>12568312.220000001</v>
      </c>
      <c r="AK15" s="22">
        <v>-716037.61333333328</v>
      </c>
      <c r="AL15" s="20">
        <v>-5.3900839884285388</v>
      </c>
    </row>
    <row r="16" spans="1:38" x14ac:dyDescent="0.4">
      <c r="A16" s="87"/>
      <c r="B16" s="11"/>
      <c r="C16" s="10" t="s">
        <v>19</v>
      </c>
      <c r="D16" s="3">
        <v>14549751</v>
      </c>
      <c r="E16" s="3">
        <v>13337271.75</v>
      </c>
      <c r="F16" s="3">
        <v>16967223.030000001</v>
      </c>
      <c r="G16" s="3">
        <v>3629951.2800000012</v>
      </c>
      <c r="H16" s="4">
        <v>27.216595328051262</v>
      </c>
      <c r="I16" s="3">
        <v>10723143</v>
      </c>
      <c r="J16" s="3">
        <v>9829547.75</v>
      </c>
      <c r="K16" s="3">
        <v>12993161.450000001</v>
      </c>
      <c r="L16" s="3">
        <v>3163613.7000000011</v>
      </c>
      <c r="M16" s="4">
        <v>32.184733015819582</v>
      </c>
      <c r="N16" s="3">
        <v>22809360</v>
      </c>
      <c r="O16" s="3">
        <v>20908580</v>
      </c>
      <c r="P16" s="3">
        <v>24040839.049999997</v>
      </c>
      <c r="Q16" s="3">
        <v>3132259.049999997</v>
      </c>
      <c r="R16" s="4">
        <v>14.980735420578522</v>
      </c>
      <c r="S16" s="3">
        <v>27220357</v>
      </c>
      <c r="T16" s="3">
        <v>24951993.916666668</v>
      </c>
      <c r="U16" s="3">
        <v>32667188.080000002</v>
      </c>
      <c r="V16" s="3">
        <v>7715194.163333334</v>
      </c>
      <c r="W16" s="4">
        <v>30.920150866901164</v>
      </c>
      <c r="X16" s="3">
        <v>14429422</v>
      </c>
      <c r="Y16" s="3">
        <v>13226970.166666666</v>
      </c>
      <c r="Z16" s="3">
        <v>17239058.690000001</v>
      </c>
      <c r="AA16" s="3">
        <v>4012088.5233333353</v>
      </c>
      <c r="AB16" s="4">
        <v>30.332634554844716</v>
      </c>
      <c r="AC16" s="3">
        <v>9953745</v>
      </c>
      <c r="AD16" s="3">
        <v>9124266.25</v>
      </c>
      <c r="AE16" s="3">
        <v>10818203.869999999</v>
      </c>
      <c r="AF16" s="3">
        <v>1693937.6199999992</v>
      </c>
      <c r="AG16" s="4">
        <v>18.565192790159969</v>
      </c>
      <c r="AH16" s="18">
        <v>49788518</v>
      </c>
      <c r="AI16" s="18">
        <v>45639474.833333328</v>
      </c>
      <c r="AJ16" s="18">
        <v>52621405.360000007</v>
      </c>
      <c r="AK16" s="22">
        <v>6981930.5266666785</v>
      </c>
      <c r="AL16" s="20">
        <v>15.29800803397357</v>
      </c>
    </row>
    <row r="17" spans="1:38" x14ac:dyDescent="0.4">
      <c r="A17" s="87"/>
      <c r="B17" s="11"/>
      <c r="C17" s="10" t="s">
        <v>20</v>
      </c>
      <c r="D17" s="3">
        <v>18827042</v>
      </c>
      <c r="E17" s="3">
        <v>17258121.833333336</v>
      </c>
      <c r="F17" s="3">
        <v>17730073.09</v>
      </c>
      <c r="G17" s="3">
        <v>471951.25666666403</v>
      </c>
      <c r="H17" s="4">
        <v>2.7346617507074846</v>
      </c>
      <c r="I17" s="3">
        <v>12113048</v>
      </c>
      <c r="J17" s="3">
        <v>11103627.333333332</v>
      </c>
      <c r="K17" s="3">
        <v>10404303.539999999</v>
      </c>
      <c r="L17" s="3">
        <v>-699323.79333333299</v>
      </c>
      <c r="M17" s="4">
        <v>-6.298156200127031</v>
      </c>
      <c r="N17" s="3">
        <v>23299624</v>
      </c>
      <c r="O17" s="3">
        <v>21357988.666666664</v>
      </c>
      <c r="P17" s="3">
        <v>18835373.620000001</v>
      </c>
      <c r="Q17" s="3">
        <v>-2522615.0466666631</v>
      </c>
      <c r="R17" s="4">
        <v>-11.811107712608255</v>
      </c>
      <c r="S17" s="3">
        <v>46079085</v>
      </c>
      <c r="T17" s="3">
        <v>42239161.25</v>
      </c>
      <c r="U17" s="3">
        <v>40288171.380000003</v>
      </c>
      <c r="V17" s="3">
        <v>-1950989.8699999973</v>
      </c>
      <c r="W17" s="4">
        <v>-4.6189124316477699</v>
      </c>
      <c r="X17" s="3">
        <v>16064800</v>
      </c>
      <c r="Y17" s="3">
        <v>14726066.666666666</v>
      </c>
      <c r="Z17" s="3">
        <v>14117104.949999999</v>
      </c>
      <c r="AA17" s="3">
        <v>-608961.71666666679</v>
      </c>
      <c r="AB17" s="4">
        <v>-4.1352638858079338</v>
      </c>
      <c r="AC17" s="3">
        <v>10423895</v>
      </c>
      <c r="AD17" s="3">
        <v>9555237.0833333321</v>
      </c>
      <c r="AE17" s="3">
        <v>8603220.3599999994</v>
      </c>
      <c r="AF17" s="3">
        <v>-952016.72333333269</v>
      </c>
      <c r="AG17" s="4">
        <v>-9.9632977709562276</v>
      </c>
      <c r="AH17" s="18">
        <v>53080435</v>
      </c>
      <c r="AI17" s="18">
        <v>48657065.416666664</v>
      </c>
      <c r="AJ17" s="18">
        <v>54618771.509999998</v>
      </c>
      <c r="AK17" s="22">
        <v>5961706.0933333337</v>
      </c>
      <c r="AL17" s="20">
        <v>12.252498259566741</v>
      </c>
    </row>
    <row r="18" spans="1:38" x14ac:dyDescent="0.4">
      <c r="A18" s="87"/>
      <c r="B18" s="11"/>
      <c r="C18" s="10" t="s">
        <v>21</v>
      </c>
      <c r="D18" s="3">
        <v>5012261</v>
      </c>
      <c r="E18" s="3">
        <v>4594572.583333334</v>
      </c>
      <c r="F18" s="3">
        <v>2562740</v>
      </c>
      <c r="G18" s="3">
        <v>-2031832.583333334</v>
      </c>
      <c r="H18" s="4">
        <v>-44.2224504343177</v>
      </c>
      <c r="I18" s="3">
        <v>2442050</v>
      </c>
      <c r="J18" s="3">
        <v>2238545.833333333</v>
      </c>
      <c r="K18" s="3">
        <v>2285495</v>
      </c>
      <c r="L18" s="3">
        <v>46949.166666666977</v>
      </c>
      <c r="M18" s="4">
        <v>2.0973064731382678</v>
      </c>
      <c r="N18" s="3">
        <v>4597704</v>
      </c>
      <c r="O18" s="3">
        <v>4214562</v>
      </c>
      <c r="P18" s="3">
        <v>4198159.8</v>
      </c>
      <c r="Q18" s="3">
        <v>-16402.200000000186</v>
      </c>
      <c r="R18" s="4">
        <v>-0.38917923143615368</v>
      </c>
      <c r="S18" s="3">
        <v>13061590</v>
      </c>
      <c r="T18" s="3">
        <v>11973124.166666666</v>
      </c>
      <c r="U18" s="3">
        <v>11858103.4</v>
      </c>
      <c r="V18" s="3">
        <v>-115020.76666666567</v>
      </c>
      <c r="W18" s="4">
        <v>-0.96065792908825742</v>
      </c>
      <c r="X18" s="3">
        <v>3966279</v>
      </c>
      <c r="Y18" s="3">
        <v>3635755.75</v>
      </c>
      <c r="Z18" s="3">
        <v>1711904</v>
      </c>
      <c r="AA18" s="3">
        <v>-1923851.75</v>
      </c>
      <c r="AB18" s="4">
        <v>-52.914768820760308</v>
      </c>
      <c r="AC18" s="3">
        <v>4916920</v>
      </c>
      <c r="AD18" s="3">
        <v>4507176.666666666</v>
      </c>
      <c r="AE18" s="3">
        <v>1085930</v>
      </c>
      <c r="AF18" s="3">
        <v>-3421246.666666666</v>
      </c>
      <c r="AG18" s="4">
        <v>-75.906646659068898</v>
      </c>
      <c r="AH18" s="18">
        <v>16318093</v>
      </c>
      <c r="AI18" s="18">
        <v>14958251.916666666</v>
      </c>
      <c r="AJ18" s="18">
        <v>18673758.350000001</v>
      </c>
      <c r="AK18" s="22">
        <v>3715506.4333333354</v>
      </c>
      <c r="AL18" s="20">
        <v>24.839175419913026</v>
      </c>
    </row>
    <row r="19" spans="1:38" x14ac:dyDescent="0.4">
      <c r="A19" s="87"/>
      <c r="B19" s="11"/>
      <c r="C19" s="10" t="s">
        <v>22</v>
      </c>
      <c r="D19" s="3">
        <v>2513030</v>
      </c>
      <c r="E19" s="3">
        <v>2303610.833333333</v>
      </c>
      <c r="F19" s="3">
        <v>2528527.5</v>
      </c>
      <c r="G19" s="3">
        <v>224916.66666666698</v>
      </c>
      <c r="H19" s="4">
        <v>9.7636572728394313</v>
      </c>
      <c r="I19" s="3">
        <v>3559921</v>
      </c>
      <c r="J19" s="3">
        <v>3263260.9166666665</v>
      </c>
      <c r="K19" s="3">
        <v>3910821.2699999996</v>
      </c>
      <c r="L19" s="3">
        <v>647560.35333333304</v>
      </c>
      <c r="M19" s="4">
        <v>19.84396497460579</v>
      </c>
      <c r="N19" s="3">
        <v>12868653</v>
      </c>
      <c r="O19" s="3">
        <v>11796265.25</v>
      </c>
      <c r="P19" s="3">
        <v>9289164.8500000015</v>
      </c>
      <c r="Q19" s="3">
        <v>-2507100.3999999985</v>
      </c>
      <c r="R19" s="4">
        <v>-21.253340331593499</v>
      </c>
      <c r="S19" s="3">
        <v>9222207</v>
      </c>
      <c r="T19" s="3">
        <v>8453689.75</v>
      </c>
      <c r="U19" s="3">
        <v>8668118.8300000001</v>
      </c>
      <c r="V19" s="3">
        <v>214429.08000000007</v>
      </c>
      <c r="W19" s="4">
        <v>2.5365146621331833</v>
      </c>
      <c r="X19" s="3">
        <v>3354500</v>
      </c>
      <c r="Y19" s="3">
        <v>3074958.3333333335</v>
      </c>
      <c r="Z19" s="3">
        <v>3457944.9499999997</v>
      </c>
      <c r="AA19" s="3">
        <v>382986.61666666623</v>
      </c>
      <c r="AB19" s="4">
        <v>12.455018089675997</v>
      </c>
      <c r="AC19" s="3">
        <v>2520781</v>
      </c>
      <c r="AD19" s="3">
        <v>2310715.916666667</v>
      </c>
      <c r="AE19" s="3">
        <v>1422993.4</v>
      </c>
      <c r="AF19" s="3">
        <v>-887722.51666666707</v>
      </c>
      <c r="AG19" s="4">
        <v>-38.417639756740627</v>
      </c>
      <c r="AH19" s="18">
        <v>7798199</v>
      </c>
      <c r="AI19" s="18">
        <v>7148349.083333333</v>
      </c>
      <c r="AJ19" s="18">
        <v>7283159.0600000005</v>
      </c>
      <c r="AK19" s="22">
        <v>134809.9766666675</v>
      </c>
      <c r="AL19" s="20">
        <v>1.8858896662025424</v>
      </c>
    </row>
    <row r="20" spans="1:38" x14ac:dyDescent="0.4">
      <c r="A20" s="87"/>
      <c r="B20" s="11"/>
      <c r="C20" s="10" t="s">
        <v>23</v>
      </c>
      <c r="D20" s="3">
        <v>3357181</v>
      </c>
      <c r="E20" s="3">
        <v>3077415.9166666665</v>
      </c>
      <c r="F20" s="3">
        <v>2695064.54</v>
      </c>
      <c r="G20" s="3">
        <v>-382351.37666666647</v>
      </c>
      <c r="H20" s="4">
        <v>-12.424429684526171</v>
      </c>
      <c r="I20" s="3">
        <v>367525</v>
      </c>
      <c r="J20" s="3">
        <v>336897.91666666663</v>
      </c>
      <c r="K20" s="3">
        <v>686969.8</v>
      </c>
      <c r="L20" s="3">
        <v>350071.88333333342</v>
      </c>
      <c r="M20" s="4">
        <v>103.91037344398345</v>
      </c>
      <c r="N20" s="3">
        <v>2501075</v>
      </c>
      <c r="O20" s="3">
        <v>2292652.083333333</v>
      </c>
      <c r="P20" s="3">
        <v>1189715.1000000001</v>
      </c>
      <c r="Q20" s="3">
        <v>-1102936.9833333329</v>
      </c>
      <c r="R20" s="4">
        <v>-48.107473059311758</v>
      </c>
      <c r="S20" s="3">
        <v>4780922</v>
      </c>
      <c r="T20" s="3">
        <v>4382511.833333334</v>
      </c>
      <c r="U20" s="3">
        <v>5729329.3799999999</v>
      </c>
      <c r="V20" s="3">
        <v>1346817.5466666659</v>
      </c>
      <c r="W20" s="4">
        <v>30.731635141810397</v>
      </c>
      <c r="X20" s="3">
        <v>1650984</v>
      </c>
      <c r="Y20" s="3">
        <v>1513402</v>
      </c>
      <c r="Z20" s="3">
        <v>614596.65</v>
      </c>
      <c r="AA20" s="3">
        <v>-898805.35</v>
      </c>
      <c r="AB20" s="4">
        <v>-59.389729232550238</v>
      </c>
      <c r="AC20" s="3">
        <v>690524</v>
      </c>
      <c r="AD20" s="3">
        <v>632980.33333333326</v>
      </c>
      <c r="AE20" s="3">
        <v>681935.5</v>
      </c>
      <c r="AF20" s="3">
        <v>48955.166666666744</v>
      </c>
      <c r="AG20" s="4">
        <v>7.7340738864451417</v>
      </c>
      <c r="AH20" s="18">
        <v>3252253</v>
      </c>
      <c r="AI20" s="18">
        <v>2981231.9166666665</v>
      </c>
      <c r="AJ20" s="18">
        <v>18215850.989999998</v>
      </c>
      <c r="AK20" s="22">
        <v>15234619.073333332</v>
      </c>
      <c r="AL20" s="20">
        <v>511.01757592771423</v>
      </c>
    </row>
    <row r="21" spans="1:38" x14ac:dyDescent="0.4">
      <c r="A21" s="12"/>
      <c r="B21" s="13"/>
      <c r="C21" s="10" t="s">
        <v>24</v>
      </c>
      <c r="D21" s="3">
        <v>3909530</v>
      </c>
      <c r="E21" s="3">
        <v>3583735.8333333335</v>
      </c>
      <c r="F21" s="3">
        <v>6751245.6400000006</v>
      </c>
      <c r="G21" s="3">
        <v>3167509.8066666671</v>
      </c>
      <c r="H21" s="4">
        <v>88.385694537101998</v>
      </c>
      <c r="I21" s="3">
        <v>4046111</v>
      </c>
      <c r="J21" s="3">
        <v>3708935.0833333335</v>
      </c>
      <c r="K21" s="3">
        <v>5329977.4000000004</v>
      </c>
      <c r="L21" s="3">
        <v>1621042.3166666669</v>
      </c>
      <c r="M21" s="4">
        <v>43.706408449990626</v>
      </c>
      <c r="N21" s="3">
        <v>7755776</v>
      </c>
      <c r="O21" s="3">
        <v>7109461.333333333</v>
      </c>
      <c r="P21" s="3">
        <v>7844561.4000000004</v>
      </c>
      <c r="Q21" s="3">
        <v>735100.06666666735</v>
      </c>
      <c r="R21" s="4">
        <v>10.339743507993864</v>
      </c>
      <c r="S21" s="3">
        <v>35510306</v>
      </c>
      <c r="T21" s="3">
        <v>32551113.833333332</v>
      </c>
      <c r="U21" s="3">
        <v>12465235.080000002</v>
      </c>
      <c r="V21" s="3">
        <v>-20085878.75333333</v>
      </c>
      <c r="W21" s="4">
        <v>-61.705657312299955</v>
      </c>
      <c r="X21" s="3">
        <v>12578044</v>
      </c>
      <c r="Y21" s="3">
        <v>11529873.666666668</v>
      </c>
      <c r="Z21" s="3">
        <v>8227861.1299999999</v>
      </c>
      <c r="AA21" s="3">
        <v>-3302012.536666668</v>
      </c>
      <c r="AB21" s="4">
        <v>-28.638757302371143</v>
      </c>
      <c r="AC21" s="3">
        <v>4759342</v>
      </c>
      <c r="AD21" s="3">
        <v>4362730.166666666</v>
      </c>
      <c r="AE21" s="3">
        <v>5486749.8399999999</v>
      </c>
      <c r="AF21" s="3">
        <v>1124019.6733333338</v>
      </c>
      <c r="AG21" s="4">
        <v>25.764134621970868</v>
      </c>
      <c r="AH21" s="18">
        <v>16677267</v>
      </c>
      <c r="AI21" s="18">
        <v>15287494.75</v>
      </c>
      <c r="AJ21" s="18">
        <v>20899434.359999999</v>
      </c>
      <c r="AK21" s="22">
        <v>5611939.6099999994</v>
      </c>
      <c r="AL21" s="20">
        <v>36.709347749735116</v>
      </c>
    </row>
    <row r="22" spans="1:38" s="17" customFormat="1" x14ac:dyDescent="0.4">
      <c r="A22" s="81" t="s">
        <v>25</v>
      </c>
      <c r="B22" s="81"/>
      <c r="C22" s="82"/>
      <c r="D22" s="5">
        <v>78447406</v>
      </c>
      <c r="E22" s="5">
        <v>71910122.166666672</v>
      </c>
      <c r="F22" s="5">
        <v>77276611.230000004</v>
      </c>
      <c r="G22" s="5">
        <v>5366489.0633333325</v>
      </c>
      <c r="H22" s="6">
        <v>7.4627728359234009</v>
      </c>
      <c r="I22" s="5">
        <v>51935688</v>
      </c>
      <c r="J22" s="5">
        <v>47607714</v>
      </c>
      <c r="K22" s="5">
        <v>54547298.07</v>
      </c>
      <c r="L22" s="5">
        <v>6939584.0700000022</v>
      </c>
      <c r="M22" s="6">
        <v>14.576595864275276</v>
      </c>
      <c r="N22" s="5">
        <v>118756771</v>
      </c>
      <c r="O22" s="5">
        <v>108860373.41666666</v>
      </c>
      <c r="P22" s="5">
        <v>109302990.24000001</v>
      </c>
      <c r="Q22" s="5">
        <v>442616.82333333371</v>
      </c>
      <c r="R22" s="6">
        <v>0.40659131458166442</v>
      </c>
      <c r="S22" s="5">
        <v>206406840</v>
      </c>
      <c r="T22" s="5">
        <v>189206270.00000003</v>
      </c>
      <c r="U22" s="5">
        <v>182235598.21000004</v>
      </c>
      <c r="V22" s="5">
        <v>-6970671.7899999954</v>
      </c>
      <c r="W22" s="6">
        <v>-3.684165323908132</v>
      </c>
      <c r="X22" s="5">
        <v>74228667</v>
      </c>
      <c r="Y22" s="5">
        <v>68042944.75</v>
      </c>
      <c r="Z22" s="5">
        <v>66396675.450000003</v>
      </c>
      <c r="AA22" s="5">
        <v>-1646269.2999999975</v>
      </c>
      <c r="AB22" s="6">
        <v>-2.4194562802192618</v>
      </c>
      <c r="AC22" s="5">
        <v>53583592</v>
      </c>
      <c r="AD22" s="5">
        <v>49118292.666666657</v>
      </c>
      <c r="AE22" s="5">
        <v>45408361.329999998</v>
      </c>
      <c r="AF22" s="5">
        <v>-3709931.336666665</v>
      </c>
      <c r="AG22" s="6">
        <v>-7.5530543413703608</v>
      </c>
      <c r="AH22" s="19">
        <v>225174953</v>
      </c>
      <c r="AI22" s="19">
        <v>206410373.58333331</v>
      </c>
      <c r="AJ22" s="19">
        <v>237773133.44</v>
      </c>
      <c r="AK22" s="23">
        <v>31362759.856666692</v>
      </c>
      <c r="AL22" s="21">
        <v>15.194371926275652</v>
      </c>
    </row>
    <row r="23" spans="1:38" s="17" customFormat="1" x14ac:dyDescent="0.4">
      <c r="A23" s="36"/>
      <c r="B23" s="37" t="s">
        <v>63</v>
      </c>
      <c r="C23" s="38"/>
      <c r="D23" s="51"/>
      <c r="E23" s="51"/>
      <c r="F23" s="51"/>
      <c r="G23" s="51"/>
      <c r="H23" s="51">
        <v>2</v>
      </c>
      <c r="I23" s="51"/>
      <c r="J23" s="51"/>
      <c r="K23" s="51"/>
      <c r="L23" s="51"/>
      <c r="M23" s="51">
        <v>3</v>
      </c>
      <c r="N23" s="51"/>
      <c r="O23" s="51"/>
      <c r="P23" s="51"/>
      <c r="Q23" s="51"/>
      <c r="R23" s="52">
        <v>3</v>
      </c>
      <c r="S23" s="51"/>
      <c r="T23" s="51"/>
      <c r="U23" s="51"/>
      <c r="V23" s="51"/>
      <c r="W23" s="51">
        <v>1</v>
      </c>
      <c r="X23" s="51"/>
      <c r="Y23" s="51"/>
      <c r="Z23" s="51"/>
      <c r="AA23" s="51"/>
      <c r="AB23" s="51">
        <v>3</v>
      </c>
      <c r="AC23" s="51"/>
      <c r="AD23" s="51"/>
      <c r="AE23" s="51"/>
      <c r="AF23" s="51"/>
      <c r="AG23" s="51">
        <v>1</v>
      </c>
      <c r="AH23" s="53"/>
      <c r="AI23" s="53"/>
      <c r="AJ23" s="53"/>
      <c r="AK23" s="53"/>
      <c r="AL23" s="53">
        <v>2</v>
      </c>
    </row>
    <row r="24" spans="1:38" x14ac:dyDescent="0.4">
      <c r="A24" s="83">
        <v>4</v>
      </c>
      <c r="B24" s="7" t="s">
        <v>26</v>
      </c>
      <c r="C24" s="10" t="s">
        <v>71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4"/>
      <c r="B25" s="40"/>
      <c r="C25" s="49" t="s">
        <v>27</v>
      </c>
      <c r="D25" s="66">
        <v>247694321</v>
      </c>
      <c r="E25" s="3">
        <v>227053127.58333334</v>
      </c>
      <c r="F25" s="3">
        <v>222279954.12999997</v>
      </c>
      <c r="G25" s="3">
        <v>-4773173.4533333778</v>
      </c>
      <c r="H25" s="4">
        <v>-2.1022275729637423</v>
      </c>
      <c r="I25" s="3">
        <v>157353908</v>
      </c>
      <c r="J25" s="3">
        <v>144241082.33333331</v>
      </c>
      <c r="K25" s="3">
        <v>160292648.58999997</v>
      </c>
      <c r="L25" s="3">
        <v>16051566.25666666</v>
      </c>
      <c r="M25" s="4">
        <v>11.12829021871339</v>
      </c>
      <c r="N25" s="3">
        <v>305092651</v>
      </c>
      <c r="O25" s="3">
        <v>279668263.41666663</v>
      </c>
      <c r="P25" s="3">
        <v>246587262.92999998</v>
      </c>
      <c r="Q25" s="3">
        <v>-33081000.48666665</v>
      </c>
      <c r="R25" s="4">
        <v>-11.828657310815629</v>
      </c>
      <c r="S25" s="3">
        <v>754835590</v>
      </c>
      <c r="T25" s="3">
        <v>691932624.16666675</v>
      </c>
      <c r="U25" s="3">
        <v>677045714.61999989</v>
      </c>
      <c r="V25" s="3">
        <v>-14886909.546666861</v>
      </c>
      <c r="W25" s="4">
        <v>-2.1514969849262418</v>
      </c>
      <c r="X25" s="3">
        <v>325083413</v>
      </c>
      <c r="Y25" s="3">
        <v>297993128.58333337</v>
      </c>
      <c r="Z25" s="3">
        <v>272256753.38</v>
      </c>
      <c r="AA25" s="3">
        <v>-25736375.203333378</v>
      </c>
      <c r="AB25" s="4">
        <v>-8.6365666636961524</v>
      </c>
      <c r="AC25" s="3">
        <v>223075738</v>
      </c>
      <c r="AD25" s="3">
        <v>204486093.16666666</v>
      </c>
      <c r="AE25" s="3">
        <v>152165620.42999998</v>
      </c>
      <c r="AF25" s="3">
        <v>-52320472.736666679</v>
      </c>
      <c r="AG25" s="4">
        <v>-25.586323219556455</v>
      </c>
      <c r="AH25" s="18">
        <v>1004549136</v>
      </c>
      <c r="AI25" s="18">
        <v>920836708</v>
      </c>
      <c r="AJ25" s="18">
        <v>903452403.20999956</v>
      </c>
      <c r="AK25" s="22">
        <v>-17384304.790000439</v>
      </c>
      <c r="AL25" s="20">
        <v>-1.8878813842856099</v>
      </c>
    </row>
    <row r="26" spans="1:38" x14ac:dyDescent="0.4">
      <c r="A26" s="84"/>
      <c r="B26" s="40"/>
      <c r="C26" s="49" t="s">
        <v>28</v>
      </c>
      <c r="D26" s="3">
        <v>125206808</v>
      </c>
      <c r="E26" s="3">
        <v>114772907.33333333</v>
      </c>
      <c r="F26" s="3">
        <v>125133382.70999999</v>
      </c>
      <c r="G26" s="3">
        <v>10360475.376666665</v>
      </c>
      <c r="H26" s="4">
        <v>9.0269346811760052</v>
      </c>
      <c r="I26" s="3">
        <v>95137617</v>
      </c>
      <c r="J26" s="3">
        <v>87209482.25</v>
      </c>
      <c r="K26" s="3">
        <v>103625249.51000001</v>
      </c>
      <c r="L26" s="3">
        <v>16415767.260000005</v>
      </c>
      <c r="M26" s="4">
        <v>18.823374289669061</v>
      </c>
      <c r="N26" s="3">
        <v>148439717</v>
      </c>
      <c r="O26" s="3">
        <v>136069740.58333331</v>
      </c>
      <c r="P26" s="3">
        <v>196590013.62</v>
      </c>
      <c r="Q26" s="3">
        <v>60520273.036666691</v>
      </c>
      <c r="R26" s="4">
        <v>44.477392826072311</v>
      </c>
      <c r="S26" s="3">
        <v>394481770</v>
      </c>
      <c r="T26" s="3">
        <v>361608289.16666663</v>
      </c>
      <c r="U26" s="3">
        <v>405350360.75999999</v>
      </c>
      <c r="V26" s="3">
        <v>43742071.593333364</v>
      </c>
      <c r="W26" s="4">
        <v>12.09653453855768</v>
      </c>
      <c r="X26" s="3">
        <v>190447656</v>
      </c>
      <c r="Y26" s="3">
        <v>174577018</v>
      </c>
      <c r="Z26" s="3">
        <v>165493725.78999999</v>
      </c>
      <c r="AA26" s="3">
        <v>-9083292.2100000083</v>
      </c>
      <c r="AB26" s="4">
        <v>-5.2030286197235931</v>
      </c>
      <c r="AC26" s="3">
        <v>121606685</v>
      </c>
      <c r="AD26" s="3">
        <v>111472794.58333333</v>
      </c>
      <c r="AE26" s="3">
        <v>83301435.850000009</v>
      </c>
      <c r="AF26" s="3">
        <v>-28171358.733333319</v>
      </c>
      <c r="AG26" s="4">
        <v>-25.271958811684186</v>
      </c>
      <c r="AH26" s="18">
        <v>602636445</v>
      </c>
      <c r="AI26" s="18">
        <v>552416741.25</v>
      </c>
      <c r="AJ26" s="18">
        <v>503424739.94000012</v>
      </c>
      <c r="AK26" s="22">
        <v>-48992001.309999883</v>
      </c>
      <c r="AL26" s="20">
        <v>-8.8686670138094552</v>
      </c>
    </row>
    <row r="27" spans="1:38" x14ac:dyDescent="0.4">
      <c r="A27" s="84"/>
      <c r="B27" s="40"/>
      <c r="C27" s="49" t="s">
        <v>29</v>
      </c>
      <c r="D27" s="3">
        <v>76961688</v>
      </c>
      <c r="E27" s="3">
        <v>70548214</v>
      </c>
      <c r="F27" s="3">
        <v>74069347.550000012</v>
      </c>
      <c r="G27" s="3">
        <v>3521133.5500000119</v>
      </c>
      <c r="H27" s="4">
        <v>4.9911023261340279</v>
      </c>
      <c r="I27" s="3">
        <v>49487740</v>
      </c>
      <c r="J27" s="3">
        <v>45363761.666666672</v>
      </c>
      <c r="K27" s="3">
        <v>46774162.869999997</v>
      </c>
      <c r="L27" s="3">
        <v>1410401.2033333257</v>
      </c>
      <c r="M27" s="4">
        <v>3.1090922611245655</v>
      </c>
      <c r="N27" s="3">
        <v>84126688</v>
      </c>
      <c r="O27" s="3">
        <v>77116130.666666657</v>
      </c>
      <c r="P27" s="3">
        <v>76235625.849999994</v>
      </c>
      <c r="Q27" s="3">
        <v>-880504.81666666269</v>
      </c>
      <c r="R27" s="4">
        <v>-1.1417907110415484</v>
      </c>
      <c r="S27" s="3">
        <v>170684060</v>
      </c>
      <c r="T27" s="3">
        <v>156460388.33333331</v>
      </c>
      <c r="U27" s="3">
        <v>152889376.21000001</v>
      </c>
      <c r="V27" s="3">
        <v>-3571012.1233333051</v>
      </c>
      <c r="W27" s="4">
        <v>-2.2823745750428475</v>
      </c>
      <c r="X27" s="3">
        <v>78041718</v>
      </c>
      <c r="Y27" s="3">
        <v>71538241.5</v>
      </c>
      <c r="Z27" s="3">
        <v>66390978.530000001</v>
      </c>
      <c r="AA27" s="3">
        <v>-5147262.9699999988</v>
      </c>
      <c r="AB27" s="4">
        <v>-7.1951209060681185</v>
      </c>
      <c r="AC27" s="3">
        <v>65041565</v>
      </c>
      <c r="AD27" s="3">
        <v>59621434.583333336</v>
      </c>
      <c r="AE27" s="3">
        <v>41654742.049999997</v>
      </c>
      <c r="AF27" s="3">
        <v>-17966692.533333339</v>
      </c>
      <c r="AG27" s="4">
        <v>-30.134619636200057</v>
      </c>
      <c r="AH27" s="18">
        <v>200665910</v>
      </c>
      <c r="AI27" s="18">
        <v>183943750.83333331</v>
      </c>
      <c r="AJ27" s="18">
        <v>218898427.73000002</v>
      </c>
      <c r="AK27" s="22">
        <v>34954676.896666706</v>
      </c>
      <c r="AL27" s="20">
        <v>19.002916238420209</v>
      </c>
    </row>
    <row r="28" spans="1:38" x14ac:dyDescent="0.4">
      <c r="A28" s="84"/>
      <c r="B28" s="40"/>
      <c r="C28" s="49" t="s">
        <v>30</v>
      </c>
      <c r="D28" s="3">
        <v>42632023</v>
      </c>
      <c r="E28" s="3">
        <v>39079354.416666672</v>
      </c>
      <c r="F28" s="3">
        <v>25641577.269999996</v>
      </c>
      <c r="G28" s="3">
        <v>-13437777.146666676</v>
      </c>
      <c r="H28" s="4">
        <v>-34.385872917428998</v>
      </c>
      <c r="I28" s="3">
        <v>52487687</v>
      </c>
      <c r="J28" s="3">
        <v>48113713.083333336</v>
      </c>
      <c r="K28" s="3">
        <v>18738465.050000001</v>
      </c>
      <c r="L28" s="3">
        <v>-29375248.033333335</v>
      </c>
      <c r="M28" s="4">
        <v>-61.053795583091187</v>
      </c>
      <c r="N28" s="3">
        <v>46114172</v>
      </c>
      <c r="O28" s="3">
        <v>42271324.333333328</v>
      </c>
      <c r="P28" s="3">
        <v>44663112.759999998</v>
      </c>
      <c r="Q28" s="3">
        <v>2391788.4266666695</v>
      </c>
      <c r="R28" s="4">
        <v>5.6581819102852409</v>
      </c>
      <c r="S28" s="3">
        <v>43634354</v>
      </c>
      <c r="T28" s="3">
        <v>39998157.833333328</v>
      </c>
      <c r="U28" s="3">
        <v>24014195.359999999</v>
      </c>
      <c r="V28" s="3">
        <v>-15983962.473333329</v>
      </c>
      <c r="W28" s="4">
        <v>-39.961746588270998</v>
      </c>
      <c r="X28" s="3">
        <v>50554319</v>
      </c>
      <c r="Y28" s="3">
        <v>46341459.083333336</v>
      </c>
      <c r="Z28" s="3">
        <v>34655345.140000001</v>
      </c>
      <c r="AA28" s="3">
        <v>-11686113.943333335</v>
      </c>
      <c r="AB28" s="4">
        <v>-25.217406129398796</v>
      </c>
      <c r="AC28" s="3">
        <v>100518552</v>
      </c>
      <c r="AD28" s="3">
        <v>92142006</v>
      </c>
      <c r="AE28" s="3">
        <v>8052788.8399999999</v>
      </c>
      <c r="AF28" s="3">
        <v>-84089217.159999996</v>
      </c>
      <c r="AG28" s="4">
        <v>-91.260458514436934</v>
      </c>
      <c r="AH28" s="18">
        <v>66012903</v>
      </c>
      <c r="AI28" s="18">
        <v>60511827.75</v>
      </c>
      <c r="AJ28" s="18">
        <v>37283902.069999993</v>
      </c>
      <c r="AK28" s="22">
        <v>-23227925.680000007</v>
      </c>
      <c r="AL28" s="20">
        <v>-38.385761170468044</v>
      </c>
    </row>
    <row r="29" spans="1:38" x14ac:dyDescent="0.4">
      <c r="A29" s="84"/>
      <c r="B29" s="40"/>
      <c r="C29" s="49" t="s">
        <v>31</v>
      </c>
      <c r="D29" s="3">
        <v>128091441</v>
      </c>
      <c r="E29" s="3">
        <v>117417154.25</v>
      </c>
      <c r="F29" s="3">
        <v>191709771.72</v>
      </c>
      <c r="G29" s="3">
        <v>74292617.469999999</v>
      </c>
      <c r="H29" s="4">
        <v>63.272371013028526</v>
      </c>
      <c r="I29" s="3">
        <v>208912629</v>
      </c>
      <c r="J29" s="3">
        <v>191503243.25</v>
      </c>
      <c r="K29" s="3">
        <v>189894502.94000003</v>
      </c>
      <c r="L29" s="3">
        <v>-1608740.3099999726</v>
      </c>
      <c r="M29" s="4">
        <v>-0.84005904166323964</v>
      </c>
      <c r="N29" s="3">
        <v>217545473</v>
      </c>
      <c r="O29" s="3">
        <v>199416683.58333334</v>
      </c>
      <c r="P29" s="3">
        <v>288618395.03999996</v>
      </c>
      <c r="Q29" s="3">
        <v>89201711.456666619</v>
      </c>
      <c r="R29" s="4">
        <v>44.731318289821282</v>
      </c>
      <c r="S29" s="3">
        <v>1163970922</v>
      </c>
      <c r="T29" s="3">
        <v>1066973345.1666666</v>
      </c>
      <c r="U29" s="3">
        <v>505289975.06999999</v>
      </c>
      <c r="V29" s="3">
        <v>-561683370.09666657</v>
      </c>
      <c r="W29" s="4">
        <v>-52.64268059188759</v>
      </c>
      <c r="X29" s="3">
        <v>266429744</v>
      </c>
      <c r="Y29" s="3">
        <v>244227265.33333334</v>
      </c>
      <c r="Z29" s="3">
        <v>255934824.35999998</v>
      </c>
      <c r="AA29" s="3">
        <v>11707559.026666641</v>
      </c>
      <c r="AB29" s="4">
        <v>4.7937149894740827</v>
      </c>
      <c r="AC29" s="3">
        <v>183116361</v>
      </c>
      <c r="AD29" s="3">
        <v>167856664.25</v>
      </c>
      <c r="AE29" s="3">
        <v>192938031.63</v>
      </c>
      <c r="AF29" s="3">
        <v>25081367.379999995</v>
      </c>
      <c r="AG29" s="4">
        <v>14.942133809262801</v>
      </c>
      <c r="AH29" s="18">
        <v>460901237</v>
      </c>
      <c r="AI29" s="18">
        <v>422492800.58333331</v>
      </c>
      <c r="AJ29" s="18">
        <v>726651068.00999999</v>
      </c>
      <c r="AK29" s="22">
        <v>304158267.42666668</v>
      </c>
      <c r="AL29" s="20">
        <v>71.991349203280421</v>
      </c>
    </row>
    <row r="30" spans="1:38" x14ac:dyDescent="0.4">
      <c r="A30" s="84"/>
      <c r="B30" s="40"/>
      <c r="C30" s="49" t="s">
        <v>32</v>
      </c>
      <c r="D30" s="3">
        <v>26021841</v>
      </c>
      <c r="E30" s="3">
        <v>23853354.25</v>
      </c>
      <c r="F30" s="3">
        <v>47657238.650000006</v>
      </c>
      <c r="G30" s="3">
        <v>23803884.400000006</v>
      </c>
      <c r="H30" s="4">
        <v>99.792608412714145</v>
      </c>
      <c r="I30" s="3">
        <v>89222616</v>
      </c>
      <c r="J30" s="3">
        <v>81787398</v>
      </c>
      <c r="K30" s="3">
        <v>38975387.030000001</v>
      </c>
      <c r="L30" s="3">
        <v>-42812010.969999999</v>
      </c>
      <c r="M30" s="4">
        <v>-52.345486000178163</v>
      </c>
      <c r="N30" s="3">
        <v>97648612</v>
      </c>
      <c r="O30" s="3">
        <v>89511227.666666657</v>
      </c>
      <c r="P30" s="3">
        <v>77049962.890000001</v>
      </c>
      <c r="Q30" s="3">
        <v>-12461264.776666656</v>
      </c>
      <c r="R30" s="4">
        <v>-13.92145443817563</v>
      </c>
      <c r="S30" s="3">
        <v>137606731</v>
      </c>
      <c r="T30" s="3">
        <v>126139503.41666667</v>
      </c>
      <c r="U30" s="3">
        <v>177889605.28999996</v>
      </c>
      <c r="V30" s="3">
        <v>51750101.87333329</v>
      </c>
      <c r="W30" s="4">
        <v>41.026086572095707</v>
      </c>
      <c r="X30" s="3">
        <v>82775048</v>
      </c>
      <c r="Y30" s="3">
        <v>75877127.333333343</v>
      </c>
      <c r="Z30" s="3">
        <v>89998178.310000002</v>
      </c>
      <c r="AA30" s="3">
        <v>14121050.976666659</v>
      </c>
      <c r="AB30" s="4">
        <v>18.610418545014138</v>
      </c>
      <c r="AC30" s="3">
        <v>60547076</v>
      </c>
      <c r="AD30" s="3">
        <v>55501486.333333336</v>
      </c>
      <c r="AE30" s="3">
        <v>23577805.699999999</v>
      </c>
      <c r="AF30" s="3">
        <v>-31923680.633333337</v>
      </c>
      <c r="AG30" s="4">
        <v>-57.518604892136857</v>
      </c>
      <c r="AH30" s="18">
        <v>81261152</v>
      </c>
      <c r="AI30" s="18">
        <v>74489389.333333343</v>
      </c>
      <c r="AJ30" s="18">
        <v>196738759.53999996</v>
      </c>
      <c r="AK30" s="22">
        <v>122249370.20666662</v>
      </c>
      <c r="AL30" s="20">
        <v>164.11648867144237</v>
      </c>
    </row>
    <row r="31" spans="1:38" x14ac:dyDescent="0.4">
      <c r="A31" s="84"/>
      <c r="B31" s="40"/>
      <c r="C31" s="49" t="s">
        <v>33</v>
      </c>
      <c r="D31" s="3">
        <v>56553662</v>
      </c>
      <c r="E31" s="3">
        <v>51840856.833333336</v>
      </c>
      <c r="F31" s="3">
        <v>66568437.719999991</v>
      </c>
      <c r="G31" s="3">
        <v>14727580.886666656</v>
      </c>
      <c r="H31" s="4">
        <v>28.409215792893523</v>
      </c>
      <c r="I31" s="3">
        <v>49153214</v>
      </c>
      <c r="J31" s="3">
        <v>45057112.833333328</v>
      </c>
      <c r="K31" s="3">
        <v>45764745.93</v>
      </c>
      <c r="L31" s="3">
        <v>707633.09666667134</v>
      </c>
      <c r="M31" s="4">
        <v>1.5705247233310591</v>
      </c>
      <c r="N31" s="3">
        <v>98357155</v>
      </c>
      <c r="O31" s="3">
        <v>90160725.416666657</v>
      </c>
      <c r="P31" s="3">
        <v>96409478.509999976</v>
      </c>
      <c r="Q31" s="3">
        <v>6248753.0933333188</v>
      </c>
      <c r="R31" s="4">
        <v>6.9306819177147014</v>
      </c>
      <c r="S31" s="3">
        <v>196224972</v>
      </c>
      <c r="T31" s="3">
        <v>179872891</v>
      </c>
      <c r="U31" s="3">
        <v>157782999.94999999</v>
      </c>
      <c r="V31" s="3">
        <v>-22089891.050000012</v>
      </c>
      <c r="W31" s="4">
        <v>-12.280833941786154</v>
      </c>
      <c r="X31" s="3">
        <v>74716616</v>
      </c>
      <c r="Y31" s="3">
        <v>68490231.333333343</v>
      </c>
      <c r="Z31" s="3">
        <v>56088115.980000004</v>
      </c>
      <c r="AA31" s="3">
        <v>-12402115.353333339</v>
      </c>
      <c r="AB31" s="4">
        <v>-18.107860218742442</v>
      </c>
      <c r="AC31" s="3">
        <v>46839669</v>
      </c>
      <c r="AD31" s="3">
        <v>42936363.25</v>
      </c>
      <c r="AE31" s="3">
        <v>39316589.939999998</v>
      </c>
      <c r="AF31" s="3">
        <v>-3619773.3100000024</v>
      </c>
      <c r="AG31" s="4">
        <v>-8.4305540479141587</v>
      </c>
      <c r="AH31" s="18">
        <v>100014155</v>
      </c>
      <c r="AI31" s="18">
        <v>91679642.083333343</v>
      </c>
      <c r="AJ31" s="18">
        <v>196177436.79999998</v>
      </c>
      <c r="AK31" s="22">
        <v>104497794.71666664</v>
      </c>
      <c r="AL31" s="20">
        <v>113.98146016067786</v>
      </c>
    </row>
    <row r="32" spans="1:38" x14ac:dyDescent="0.4">
      <c r="A32" s="85"/>
      <c r="B32" s="41"/>
      <c r="C32" s="49" t="s">
        <v>34</v>
      </c>
      <c r="D32" s="3">
        <v>53416440</v>
      </c>
      <c r="E32" s="3">
        <v>48965070</v>
      </c>
      <c r="F32" s="3">
        <v>202913910.96999997</v>
      </c>
      <c r="G32" s="3">
        <v>153948840.96999997</v>
      </c>
      <c r="H32" s="4">
        <v>314.40543426160724</v>
      </c>
      <c r="I32" s="3">
        <v>86076467</v>
      </c>
      <c r="J32" s="3">
        <v>78903428.083333343</v>
      </c>
      <c r="K32" s="3">
        <v>55372369.489999995</v>
      </c>
      <c r="L32" s="3">
        <v>-23531058.593333349</v>
      </c>
      <c r="M32" s="4">
        <v>-29.822606146441665</v>
      </c>
      <c r="N32" s="3">
        <v>64014567</v>
      </c>
      <c r="O32" s="3">
        <v>58680019.75</v>
      </c>
      <c r="P32" s="3">
        <v>129893326.98999996</v>
      </c>
      <c r="Q32" s="3">
        <v>71213307.239999965</v>
      </c>
      <c r="R32" s="4">
        <v>121.35869678196549</v>
      </c>
      <c r="S32" s="3">
        <v>384342979</v>
      </c>
      <c r="T32" s="3">
        <v>352314397.41666663</v>
      </c>
      <c r="U32" s="3">
        <v>177982551.82999998</v>
      </c>
      <c r="V32" s="3">
        <v>-174331845.58666664</v>
      </c>
      <c r="W32" s="4">
        <v>-49.481896529051603</v>
      </c>
      <c r="X32" s="3">
        <v>87629069</v>
      </c>
      <c r="Y32" s="3">
        <v>80326646.583333343</v>
      </c>
      <c r="Z32" s="3">
        <v>130707173.31999998</v>
      </c>
      <c r="AA32" s="3">
        <v>50380526.736666635</v>
      </c>
      <c r="AB32" s="4">
        <v>62.719569258253948</v>
      </c>
      <c r="AC32" s="3">
        <v>88165208</v>
      </c>
      <c r="AD32" s="3">
        <v>80818107.333333343</v>
      </c>
      <c r="AE32" s="3">
        <v>59307475.470000006</v>
      </c>
      <c r="AF32" s="3">
        <v>-21510631.863333337</v>
      </c>
      <c r="AG32" s="4">
        <v>-26.61610445121288</v>
      </c>
      <c r="AH32" s="18">
        <v>189181390</v>
      </c>
      <c r="AI32" s="18">
        <v>173416274.16666669</v>
      </c>
      <c r="AJ32" s="18">
        <v>254984217.56999999</v>
      </c>
      <c r="AK32" s="22">
        <v>81567943.403333306</v>
      </c>
      <c r="AL32" s="20">
        <v>47.035921971740727</v>
      </c>
    </row>
    <row r="33" spans="1:38" x14ac:dyDescent="0.4">
      <c r="A33" s="81" t="s">
        <v>35</v>
      </c>
      <c r="B33" s="81"/>
      <c r="C33" s="82"/>
      <c r="D33" s="5">
        <v>756578224</v>
      </c>
      <c r="E33" s="5">
        <v>693530038.66666675</v>
      </c>
      <c r="F33" s="5">
        <v>955973620.72000003</v>
      </c>
      <c r="G33" s="5">
        <v>262443582.05333325</v>
      </c>
      <c r="H33" s="6">
        <v>37.841703664038725</v>
      </c>
      <c r="I33" s="5">
        <v>787831878</v>
      </c>
      <c r="J33" s="5">
        <v>722179221.5</v>
      </c>
      <c r="K33" s="5">
        <v>659437531.40999997</v>
      </c>
      <c r="L33" s="5">
        <v>-62741690.089999996</v>
      </c>
      <c r="M33" s="6">
        <v>-8.6878282041516748</v>
      </c>
      <c r="N33" s="5">
        <v>1061339035</v>
      </c>
      <c r="O33" s="5">
        <v>972894115.41666651</v>
      </c>
      <c r="P33" s="5">
        <v>1156047178.5899999</v>
      </c>
      <c r="Q33" s="5">
        <v>183153063.17333329</v>
      </c>
      <c r="R33" s="6">
        <v>18.825590603443352</v>
      </c>
      <c r="S33" s="5">
        <v>3245781378</v>
      </c>
      <c r="T33" s="5">
        <v>2975299596.4999995</v>
      </c>
      <c r="U33" s="5">
        <v>2278244779.0899997</v>
      </c>
      <c r="V33" s="5">
        <v>-697054817.41000009</v>
      </c>
      <c r="W33" s="6">
        <v>-23.42805471522875</v>
      </c>
      <c r="X33" s="5">
        <v>1155677583</v>
      </c>
      <c r="Y33" s="5">
        <v>1059371117.7500002</v>
      </c>
      <c r="Z33" s="5">
        <v>1071525094.8099999</v>
      </c>
      <c r="AA33" s="5">
        <v>12153977.059999876</v>
      </c>
      <c r="AB33" s="6">
        <v>1.1472822749608016</v>
      </c>
      <c r="AC33" s="5">
        <v>888910854</v>
      </c>
      <c r="AD33" s="5">
        <v>814834949.5</v>
      </c>
      <c r="AE33" s="5">
        <v>600314489.90999997</v>
      </c>
      <c r="AF33" s="5">
        <v>-214520459.59</v>
      </c>
      <c r="AG33" s="6">
        <v>-26.326860393216357</v>
      </c>
      <c r="AH33" s="19">
        <v>2705222328</v>
      </c>
      <c r="AI33" s="19">
        <v>2479787134</v>
      </c>
      <c r="AJ33" s="19">
        <v>3037610954.8699999</v>
      </c>
      <c r="AK33" s="23">
        <v>557823820.86999965</v>
      </c>
      <c r="AL33" s="21">
        <v>22.494826802742807</v>
      </c>
    </row>
    <row r="34" spans="1:38" x14ac:dyDescent="0.4">
      <c r="A34" s="42"/>
      <c r="B34" s="43" t="s">
        <v>64</v>
      </c>
      <c r="C34" s="44"/>
      <c r="D34" s="39"/>
      <c r="E34" s="39"/>
      <c r="F34" s="39"/>
      <c r="G34" s="39"/>
      <c r="H34" s="39">
        <v>2</v>
      </c>
      <c r="I34" s="39"/>
      <c r="J34" s="39"/>
      <c r="K34" s="39"/>
      <c r="L34" s="39"/>
      <c r="M34" s="39">
        <v>2</v>
      </c>
      <c r="N34" s="46"/>
      <c r="O34" s="46"/>
      <c r="P34" s="46"/>
      <c r="Q34" s="46"/>
      <c r="R34" s="45">
        <v>3</v>
      </c>
      <c r="S34" s="39"/>
      <c r="T34" s="39"/>
      <c r="U34" s="39"/>
      <c r="V34" s="39"/>
      <c r="W34" s="39">
        <v>4</v>
      </c>
      <c r="X34" s="39"/>
      <c r="Y34" s="39"/>
      <c r="Z34" s="39"/>
      <c r="AA34" s="39"/>
      <c r="AB34" s="39">
        <v>2</v>
      </c>
      <c r="AC34" s="39"/>
      <c r="AD34" s="39"/>
      <c r="AE34" s="39"/>
      <c r="AF34" s="39"/>
      <c r="AG34" s="39">
        <v>1</v>
      </c>
      <c r="AH34" s="47"/>
      <c r="AI34" s="47"/>
      <c r="AJ34" s="47"/>
      <c r="AK34" s="47"/>
      <c r="AL34" s="48">
        <v>4</v>
      </c>
    </row>
    <row r="37" spans="1:38" s="67" customFormat="1" ht="23.4" customHeight="1" x14ac:dyDescent="0.5">
      <c r="D37" s="68"/>
      <c r="E37" s="68"/>
      <c r="F37" s="68"/>
      <c r="G37" s="68"/>
      <c r="H37" s="68"/>
      <c r="I37" s="68"/>
      <c r="J37" s="68"/>
    </row>
    <row r="38" spans="1:38" ht="25.2" customHeight="1" x14ac:dyDescent="0.4">
      <c r="D38" s="69"/>
      <c r="E38" s="69"/>
      <c r="F38" s="69"/>
      <c r="G38" s="69"/>
      <c r="H38" s="69"/>
      <c r="I38" s="69"/>
      <c r="J38" s="69"/>
    </row>
    <row r="39" spans="1:38" ht="16.8" customHeight="1" x14ac:dyDescent="0.4">
      <c r="D39" s="69"/>
      <c r="E39" s="70"/>
      <c r="F39" s="70"/>
      <c r="G39" s="70"/>
      <c r="H39" s="70"/>
      <c r="I39" s="70"/>
      <c r="J39" s="71"/>
    </row>
    <row r="65" ht="60" customHeight="1" x14ac:dyDescent="0.4"/>
  </sheetData>
  <mergeCells count="15">
    <mergeCell ref="X2:AB2"/>
    <mergeCell ref="AC2:AG2"/>
    <mergeCell ref="AH2:AL2"/>
    <mergeCell ref="A2:A3"/>
    <mergeCell ref="B2:C3"/>
    <mergeCell ref="D2:H2"/>
    <mergeCell ref="I2:M2"/>
    <mergeCell ref="N2:R2"/>
    <mergeCell ref="S2:W2"/>
    <mergeCell ref="A22:C22"/>
    <mergeCell ref="A24:A32"/>
    <mergeCell ref="A33:C33"/>
    <mergeCell ref="A4:A6"/>
    <mergeCell ref="A7:C7"/>
    <mergeCell ref="A9:A20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59055118110236227" right="0.11811023622047245" top="0.35433070866141736" bottom="0.15748031496062992" header="0.31496062992125984" footer="0.31496062992125984"/>
  <pageSetup paperSize="9" scale="65" orientation="landscape" r:id="rId1"/>
  <headerFooter>
    <oddHeader>&amp;Cกำกับติดตามผลการดำเนินงานตามแผน Planfin ราย Item แผนที่ 2-4 ข้อมูลเดือน สิงหาคม 2564  โหลดข้อมูล ณ วันที่ 11 กันยายน 2564 เวลา 09.30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2021-08-18T13:38:32Z</cp:lastPrinted>
  <dcterms:created xsi:type="dcterms:W3CDTF">2020-07-12T09:13:07Z</dcterms:created>
  <dcterms:modified xsi:type="dcterms:W3CDTF">2021-09-14T15:23:04Z</dcterms:modified>
</cp:coreProperties>
</file>