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งบการเงิน รพสตปีงบ2564\รพ.สต. ปีงบประมาณ 2564\เดือนกรกฎาคม 2564\"/>
    </mc:Choice>
  </mc:AlternateContent>
  <workbookProtection workbookAlgorithmName="SHA-512" workbookHashValue="gtnpVL6U/puX3FZjaotQU6Tgcx6OyjfEeZ74SMv9b10NtiNlVA/66TwnJOBrsAFLkhhgpfuqzRA6yYh8il71og==" workbookSaltValue="D1ML/TIcRRYW3FfiAMJbIg==" workbookSpinCount="100000" lockStructure="1"/>
  <bookViews>
    <workbookView xWindow="4332" yWindow="252" windowWidth="11028" windowHeight="5316" tabRatio="877" firstSheet="1" activeTab="14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นครพนม!$A$1:$AQ$154</definedName>
    <definedName name="_xlnm._FilterDatabase" localSheetId="1" hidden="1">บึงกาฬ!$A$1:$AP$71</definedName>
    <definedName name="_xlnm._FilterDatabase" localSheetId="7" hidden="1">'เลย '!$A$1:$AL$130</definedName>
    <definedName name="_xlnm._FilterDatabase" localSheetId="3" hidden="1">หนองบัวลำภู!$A$1:$AH$86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'!$A$1:$M$1070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I97" i="39" l="1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2" i="32"/>
  <c r="AF23" i="32"/>
  <c r="AF24" i="32"/>
  <c r="AF25" i="32"/>
  <c r="AF26" i="32"/>
  <c r="AF27" i="32"/>
  <c r="AF28" i="32"/>
  <c r="AF29" i="32"/>
  <c r="AF30" i="32"/>
  <c r="AF31" i="32"/>
  <c r="AF32" i="32"/>
  <c r="AF33" i="32"/>
  <c r="AF34" i="32"/>
  <c r="AF35" i="32"/>
  <c r="AF36" i="32"/>
  <c r="AF37" i="32"/>
  <c r="AF38" i="32"/>
  <c r="AF39" i="32"/>
  <c r="AF40" i="32"/>
  <c r="AF41" i="32"/>
  <c r="AF42" i="32"/>
  <c r="AF43" i="32"/>
  <c r="AF44" i="32"/>
  <c r="AF45" i="32"/>
  <c r="AF46" i="32"/>
  <c r="AF47" i="32"/>
  <c r="AF48" i="32"/>
  <c r="AF49" i="32"/>
  <c r="AF50" i="32"/>
  <c r="AF51" i="32"/>
  <c r="AF52" i="32"/>
  <c r="AF53" i="32"/>
  <c r="AF54" i="32"/>
  <c r="AF55" i="32"/>
  <c r="AF56" i="32"/>
  <c r="AF57" i="32"/>
  <c r="AF58" i="32"/>
  <c r="AF59" i="32"/>
  <c r="AF60" i="32"/>
  <c r="AF61" i="32"/>
  <c r="AF62" i="32"/>
  <c r="AF63" i="32"/>
  <c r="AF64" i="32"/>
  <c r="AF65" i="32"/>
  <c r="AF66" i="32"/>
  <c r="AF67" i="32"/>
  <c r="AF68" i="32"/>
  <c r="AF69" i="32"/>
  <c r="AF70" i="32"/>
  <c r="AF71" i="32"/>
  <c r="AF72" i="32"/>
  <c r="AF73" i="32"/>
  <c r="AF74" i="32"/>
  <c r="AF75" i="32"/>
  <c r="AF76" i="32"/>
  <c r="AF77" i="32"/>
  <c r="AF78" i="32"/>
  <c r="AF79" i="32"/>
  <c r="AF80" i="32"/>
  <c r="AF81" i="32"/>
  <c r="AF82" i="32"/>
  <c r="AF83" i="32"/>
  <c r="AF84" i="32"/>
  <c r="AF85" i="32"/>
  <c r="AF86" i="32"/>
  <c r="AF87" i="32"/>
  <c r="AF88" i="32"/>
  <c r="AF89" i="32"/>
  <c r="AF90" i="32"/>
  <c r="AF91" i="32"/>
  <c r="AF92" i="32"/>
  <c r="AF93" i="32"/>
  <c r="AF94" i="32"/>
  <c r="AF95" i="32"/>
  <c r="AF96" i="32"/>
  <c r="AF97" i="32"/>
  <c r="AF98" i="32"/>
  <c r="AF99" i="32"/>
  <c r="AF100" i="32"/>
  <c r="AF101" i="32"/>
  <c r="AF102" i="32"/>
  <c r="AF103" i="32"/>
  <c r="AF104" i="32"/>
  <c r="AF105" i="32"/>
  <c r="AF106" i="32"/>
  <c r="AF107" i="32"/>
  <c r="AF108" i="32"/>
  <c r="AF109" i="32"/>
  <c r="AF110" i="32"/>
  <c r="AF111" i="32"/>
  <c r="AF112" i="32"/>
  <c r="AF113" i="32"/>
  <c r="AF114" i="32"/>
  <c r="AF115" i="32"/>
  <c r="AF116" i="32"/>
  <c r="AF117" i="32"/>
  <c r="AF118" i="32"/>
  <c r="AF119" i="32"/>
  <c r="AF120" i="32"/>
  <c r="AF121" i="32"/>
  <c r="AF122" i="32"/>
  <c r="AF123" i="32"/>
  <c r="AF124" i="32"/>
  <c r="AF125" i="32"/>
  <c r="AF126" i="32"/>
  <c r="AF127" i="32"/>
  <c r="AF128" i="32"/>
  <c r="AF129" i="32"/>
  <c r="AF130" i="32"/>
  <c r="AF131" i="32"/>
  <c r="AF132" i="32"/>
  <c r="AF133" i="32"/>
  <c r="AF134" i="32"/>
  <c r="AF135" i="32"/>
  <c r="AF136" i="32"/>
  <c r="AF137" i="32"/>
  <c r="AF138" i="32"/>
  <c r="AF139" i="32"/>
  <c r="AF140" i="32"/>
  <c r="AF141" i="32"/>
  <c r="AF142" i="32"/>
  <c r="AF143" i="32"/>
  <c r="AF144" i="32"/>
  <c r="AF145" i="32"/>
  <c r="AF146" i="32"/>
  <c r="AF147" i="32"/>
  <c r="AF148" i="32"/>
  <c r="AF149" i="32"/>
  <c r="AF150" i="32"/>
  <c r="AF151" i="32"/>
  <c r="AF152" i="32"/>
  <c r="AF153" i="32"/>
  <c r="AF154" i="32"/>
  <c r="AF155" i="32"/>
  <c r="AF156" i="32"/>
  <c r="AF157" i="32"/>
  <c r="AF158" i="32"/>
  <c r="AF159" i="32"/>
  <c r="AF160" i="32"/>
  <c r="AF161" i="32"/>
  <c r="AF162" i="32"/>
  <c r="AF163" i="32"/>
  <c r="AF164" i="32"/>
  <c r="AF165" i="32"/>
  <c r="AF166" i="32"/>
  <c r="AF167" i="32"/>
  <c r="AF168" i="32"/>
  <c r="AF169" i="32"/>
  <c r="AF170" i="32"/>
  <c r="AF171" i="32"/>
  <c r="AF172" i="32"/>
  <c r="AF173" i="32"/>
  <c r="AF174" i="32"/>
  <c r="AF175" i="32"/>
  <c r="AF176" i="32"/>
  <c r="AF177" i="32"/>
  <c r="AF178" i="32"/>
  <c r="AF179" i="32"/>
  <c r="AF180" i="32"/>
  <c r="AF181" i="32"/>
  <c r="AF182" i="32"/>
  <c r="AF183" i="32"/>
  <c r="AF184" i="32"/>
  <c r="AF185" i="32"/>
  <c r="AF186" i="32"/>
  <c r="AF187" i="32"/>
  <c r="AF188" i="32"/>
  <c r="AF189" i="32"/>
  <c r="AF22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E22" i="32"/>
  <c r="AM13" i="34"/>
  <c r="AM14" i="34"/>
  <c r="AM15" i="34"/>
  <c r="AM16" i="34"/>
  <c r="AM17" i="34"/>
  <c r="AM18" i="34"/>
  <c r="AM19" i="34"/>
  <c r="AM20" i="34"/>
  <c r="AM21" i="34"/>
  <c r="AM22" i="34"/>
  <c r="AM23" i="34"/>
  <c r="AM24" i="34"/>
  <c r="AM25" i="34"/>
  <c r="AM26" i="34"/>
  <c r="AM27" i="34"/>
  <c r="AM28" i="34"/>
  <c r="AM29" i="34"/>
  <c r="AM30" i="34"/>
  <c r="AM31" i="34"/>
  <c r="AM32" i="34"/>
  <c r="AM33" i="34"/>
  <c r="AM34" i="34"/>
  <c r="AM35" i="34"/>
  <c r="AM36" i="34"/>
  <c r="AM37" i="34"/>
  <c r="AM38" i="34"/>
  <c r="AM39" i="34"/>
  <c r="AM40" i="34"/>
  <c r="AM41" i="34"/>
  <c r="AM42" i="34"/>
  <c r="AM43" i="34"/>
  <c r="AM44" i="34"/>
  <c r="AM45" i="34"/>
  <c r="AM46" i="34"/>
  <c r="AM47" i="34"/>
  <c r="AM48" i="34"/>
  <c r="AM49" i="34"/>
  <c r="AM50" i="34"/>
  <c r="AM51" i="34"/>
  <c r="AM52" i="34"/>
  <c r="AM53" i="34"/>
  <c r="AM54" i="34"/>
  <c r="AM55" i="34"/>
  <c r="AM56" i="34"/>
  <c r="AM57" i="34"/>
  <c r="AM58" i="34"/>
  <c r="AM59" i="34"/>
  <c r="AM60" i="34"/>
  <c r="AM61" i="34"/>
  <c r="AM62" i="34"/>
  <c r="AM63" i="34"/>
  <c r="AM64" i="34"/>
  <c r="AM65" i="34"/>
  <c r="AM66" i="34"/>
  <c r="AM67" i="34"/>
  <c r="AM68" i="34"/>
  <c r="AM69" i="34"/>
  <c r="AM70" i="34"/>
  <c r="AM71" i="34"/>
  <c r="AM72" i="34"/>
  <c r="AM73" i="34"/>
  <c r="AM74" i="34"/>
  <c r="AM75" i="34"/>
  <c r="AM76" i="34"/>
  <c r="AM77" i="34"/>
  <c r="AM78" i="34"/>
  <c r="AM79" i="34"/>
  <c r="AM80" i="34"/>
  <c r="AM81" i="34"/>
  <c r="AM82" i="34"/>
  <c r="AM83" i="34"/>
  <c r="AM84" i="34"/>
  <c r="AM85" i="34"/>
  <c r="AM86" i="34"/>
  <c r="AM12" i="34"/>
  <c r="AL13" i="34"/>
  <c r="AL14" i="34"/>
  <c r="AL15" i="34"/>
  <c r="AL16" i="34"/>
  <c r="AL17" i="34"/>
  <c r="AL18" i="34"/>
  <c r="AL19" i="34"/>
  <c r="AL20" i="34"/>
  <c r="AL21" i="34"/>
  <c r="AL22" i="34"/>
  <c r="AL23" i="34"/>
  <c r="AL24" i="34"/>
  <c r="AL25" i="34"/>
  <c r="AL26" i="34"/>
  <c r="AL27" i="34"/>
  <c r="AL28" i="34"/>
  <c r="AL29" i="34"/>
  <c r="AL30" i="34"/>
  <c r="AL31" i="34"/>
  <c r="AL32" i="34"/>
  <c r="AL33" i="34"/>
  <c r="AL34" i="34"/>
  <c r="AL35" i="34"/>
  <c r="AL36" i="34"/>
  <c r="AL37" i="34"/>
  <c r="AL38" i="34"/>
  <c r="AL39" i="34"/>
  <c r="AL40" i="34"/>
  <c r="AL41" i="34"/>
  <c r="AL42" i="34"/>
  <c r="AL43" i="34"/>
  <c r="AL44" i="34"/>
  <c r="AL45" i="34"/>
  <c r="AL46" i="34"/>
  <c r="AL47" i="34"/>
  <c r="AL48" i="34"/>
  <c r="AL49" i="34"/>
  <c r="AL50" i="34"/>
  <c r="AL51" i="34"/>
  <c r="AL52" i="34"/>
  <c r="AL53" i="34"/>
  <c r="AL54" i="34"/>
  <c r="AL55" i="34"/>
  <c r="AL56" i="34"/>
  <c r="AL57" i="34"/>
  <c r="AL58" i="34"/>
  <c r="AL59" i="34"/>
  <c r="AL60" i="34"/>
  <c r="AL61" i="34"/>
  <c r="AL62" i="34"/>
  <c r="AL63" i="34"/>
  <c r="AL64" i="34"/>
  <c r="AL65" i="34"/>
  <c r="AL66" i="34"/>
  <c r="AL67" i="34"/>
  <c r="AL68" i="34"/>
  <c r="AL69" i="34"/>
  <c r="AL70" i="34"/>
  <c r="AL71" i="34"/>
  <c r="AL72" i="34"/>
  <c r="AL73" i="34"/>
  <c r="AL74" i="34"/>
  <c r="AL75" i="34"/>
  <c r="AL76" i="34"/>
  <c r="AL77" i="34"/>
  <c r="AL78" i="34"/>
  <c r="AL79" i="34"/>
  <c r="AL80" i="34"/>
  <c r="AL81" i="34"/>
  <c r="AL82" i="34"/>
  <c r="AL83" i="34"/>
  <c r="AL84" i="34"/>
  <c r="AL85" i="34"/>
  <c r="AL86" i="34"/>
  <c r="AL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I5" i="39"/>
  <c r="AI6" i="39"/>
  <c r="AI7" i="39"/>
  <c r="AI8" i="39"/>
  <c r="AI9" i="39"/>
  <c r="AI10" i="39"/>
  <c r="AI11" i="39"/>
  <c r="AI12" i="39"/>
  <c r="AI13" i="39"/>
  <c r="AI14" i="39"/>
  <c r="AI15" i="39"/>
  <c r="AI16" i="39"/>
  <c r="AI17" i="39"/>
  <c r="AI18" i="39"/>
  <c r="AI19" i="39"/>
  <c r="AI20" i="39"/>
  <c r="AI21" i="39"/>
  <c r="AI22" i="39"/>
  <c r="AI23" i="39"/>
  <c r="AI24" i="39"/>
  <c r="AI25" i="39"/>
  <c r="AI26" i="39"/>
  <c r="AI27" i="39"/>
  <c r="AI28" i="39"/>
  <c r="AI29" i="39"/>
  <c r="AI30" i="39"/>
  <c r="AI31" i="39"/>
  <c r="AI32" i="39"/>
  <c r="AI33" i="39"/>
  <c r="AI34" i="39"/>
  <c r="AI35" i="39"/>
  <c r="AI36" i="39"/>
  <c r="AI37" i="39"/>
  <c r="AI38" i="39"/>
  <c r="AI39" i="39"/>
  <c r="AI40" i="39"/>
  <c r="AI41" i="39"/>
  <c r="AI42" i="39"/>
  <c r="AI43" i="39"/>
  <c r="AI44" i="39"/>
  <c r="AI45" i="39"/>
  <c r="AI46" i="39"/>
  <c r="AI47" i="39"/>
  <c r="AI48" i="39"/>
  <c r="AI49" i="39"/>
  <c r="AI50" i="39"/>
  <c r="AI51" i="39"/>
  <c r="AI52" i="39"/>
  <c r="AI53" i="39"/>
  <c r="AI54" i="39"/>
  <c r="AI55" i="39"/>
  <c r="AI56" i="39"/>
  <c r="AI57" i="39"/>
  <c r="AI58" i="39"/>
  <c r="AI59" i="39"/>
  <c r="AI60" i="39"/>
  <c r="AI61" i="39"/>
  <c r="AI62" i="39"/>
  <c r="AI63" i="39"/>
  <c r="AI64" i="39"/>
  <c r="AI65" i="39"/>
  <c r="AI66" i="39"/>
  <c r="AI67" i="39"/>
  <c r="AI68" i="39"/>
  <c r="AI69" i="39"/>
  <c r="AI70" i="39"/>
  <c r="AI71" i="39"/>
  <c r="AI72" i="39"/>
  <c r="AI73" i="39"/>
  <c r="AI74" i="39"/>
  <c r="AI75" i="39"/>
  <c r="AI76" i="39"/>
  <c r="AI77" i="39"/>
  <c r="AI78" i="39"/>
  <c r="AI79" i="39"/>
  <c r="AI80" i="39"/>
  <c r="AI81" i="39"/>
  <c r="AI82" i="39"/>
  <c r="AI83" i="39"/>
  <c r="AI84" i="39"/>
  <c r="AI85" i="39"/>
  <c r="AI86" i="39"/>
  <c r="AI87" i="39"/>
  <c r="AI88" i="39"/>
  <c r="AI89" i="39"/>
  <c r="AI90" i="39"/>
  <c r="AI91" i="39"/>
  <c r="AI92" i="39"/>
  <c r="AI93" i="39"/>
  <c r="AI94" i="39"/>
  <c r="AI95" i="39"/>
  <c r="AI96" i="39"/>
  <c r="AI98" i="39"/>
  <c r="AI99" i="39"/>
  <c r="AI100" i="39"/>
  <c r="AI101" i="39"/>
  <c r="AI102" i="39"/>
  <c r="AI103" i="39"/>
  <c r="AI104" i="39"/>
  <c r="AI105" i="39"/>
  <c r="AI106" i="39"/>
  <c r="AI107" i="39"/>
  <c r="AI108" i="39"/>
  <c r="AI109" i="39"/>
  <c r="AI110" i="39"/>
  <c r="AI111" i="39"/>
  <c r="AI112" i="39"/>
  <c r="AI113" i="39"/>
  <c r="AI114" i="39"/>
  <c r="AI115" i="39"/>
  <c r="AI116" i="39"/>
  <c r="AI117" i="39"/>
  <c r="AI118" i="39"/>
  <c r="AI119" i="39"/>
  <c r="AI120" i="39"/>
  <c r="AI121" i="39"/>
  <c r="AI122" i="39"/>
  <c r="AI123" i="39"/>
  <c r="AI124" i="39"/>
  <c r="AI125" i="39"/>
  <c r="AI126" i="39"/>
  <c r="AI127" i="39"/>
  <c r="AI128" i="39"/>
  <c r="AI129" i="39"/>
  <c r="AI130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4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O10" i="19"/>
  <c r="AN10" i="19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M10" i="19"/>
  <c r="AL11" i="19"/>
  <c r="AL12" i="19"/>
  <c r="AL13" i="19"/>
  <c r="AL14" i="19"/>
  <c r="AL15" i="19"/>
  <c r="AL16" i="19"/>
  <c r="AL17" i="19"/>
  <c r="AL18" i="19"/>
  <c r="AL19" i="19"/>
  <c r="AL20" i="19"/>
  <c r="AL21" i="19"/>
  <c r="AL22" i="19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71" i="19"/>
  <c r="AL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K10" i="19"/>
  <c r="AK4" i="19"/>
  <c r="AK5" i="19"/>
  <c r="AK6" i="19"/>
  <c r="AK7" i="19"/>
  <c r="AK8" i="19"/>
  <c r="AK9" i="19"/>
  <c r="AK3" i="19" l="1"/>
  <c r="A2" i="61"/>
  <c r="A3" i="11"/>
  <c r="AF5" i="32" l="1"/>
  <c r="AF6" i="32"/>
  <c r="AF7" i="32"/>
  <c r="AF8" i="32"/>
  <c r="AF9" i="32"/>
  <c r="AF10" i="32"/>
  <c r="AF11" i="32"/>
  <c r="AF12" i="32"/>
  <c r="AF13" i="32"/>
  <c r="AF14" i="32"/>
  <c r="AF15" i="32"/>
  <c r="AF16" i="32"/>
  <c r="AF17" i="32"/>
  <c r="AF18" i="32"/>
  <c r="AF19" i="32"/>
  <c r="AF20" i="32"/>
  <c r="AF21" i="32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I4" i="32"/>
  <c r="AH4" i="32"/>
  <c r="AF4" i="32"/>
  <c r="AE4" i="32"/>
  <c r="AM4" i="34"/>
  <c r="AL4" i="34"/>
  <c r="AJ4" i="34"/>
  <c r="AI4" i="34"/>
  <c r="AQ5" i="16"/>
  <c r="AQ6" i="16"/>
  <c r="AQ7" i="16"/>
  <c r="AQ8" i="16"/>
  <c r="AQ9" i="16"/>
  <c r="AP5" i="16"/>
  <c r="AP6" i="16"/>
  <c r="AP7" i="16"/>
  <c r="AP8" i="16"/>
  <c r="AP9" i="16"/>
  <c r="AN5" i="16"/>
  <c r="AN6" i="16"/>
  <c r="AN7" i="16"/>
  <c r="AN8" i="16"/>
  <c r="AN9" i="16"/>
  <c r="AM5" i="16"/>
  <c r="AM6" i="16"/>
  <c r="AM7" i="16"/>
  <c r="AM8" i="16"/>
  <c r="AM9" i="16"/>
  <c r="AQ4" i="16"/>
  <c r="AP4" i="16"/>
  <c r="AN4" i="16"/>
  <c r="AM4" i="16"/>
  <c r="AO5" i="19"/>
  <c r="AO6" i="19"/>
  <c r="AO7" i="19"/>
  <c r="AO8" i="19"/>
  <c r="AO9" i="19"/>
  <c r="AN5" i="19"/>
  <c r="AN6" i="19"/>
  <c r="AN7" i="19"/>
  <c r="AN8" i="19"/>
  <c r="AN9" i="19"/>
  <c r="AL5" i="19"/>
  <c r="AL6" i="19"/>
  <c r="AL7" i="19"/>
  <c r="AL8" i="19"/>
  <c r="AL9" i="19"/>
  <c r="AO4" i="19"/>
  <c r="AN4" i="19"/>
  <c r="AL4" i="19"/>
  <c r="AM5" i="34" l="1"/>
  <c r="AM6" i="34"/>
  <c r="AM7" i="34"/>
  <c r="AM8" i="34"/>
  <c r="AM9" i="34"/>
  <c r="AM10" i="34"/>
  <c r="AM11" i="34"/>
  <c r="AL5" i="34"/>
  <c r="AL6" i="34"/>
  <c r="AL7" i="34"/>
  <c r="AL8" i="34"/>
  <c r="AL9" i="34"/>
  <c r="AL10" i="34"/>
  <c r="AL11" i="34"/>
  <c r="AJ5" i="34"/>
  <c r="AJ6" i="34"/>
  <c r="AJ7" i="34"/>
  <c r="AJ8" i="34"/>
  <c r="AJ9" i="34"/>
  <c r="AJ10" i="34"/>
  <c r="AJ11" i="34"/>
  <c r="AG4" i="32" l="1"/>
  <c r="AO5" i="16"/>
  <c r="AI5" i="34"/>
  <c r="AI6" i="34"/>
  <c r="AI7" i="34"/>
  <c r="AI8" i="34"/>
  <c r="AI9" i="34"/>
  <c r="AI10" i="34"/>
  <c r="AI11" i="34"/>
  <c r="AM4" i="19" l="1"/>
  <c r="H24" i="11" l="1"/>
  <c r="J698" i="61"/>
  <c r="J124" i="61"/>
  <c r="AM29" i="19" l="1"/>
  <c r="J110" i="61"/>
  <c r="J699" i="61"/>
  <c r="J23" i="61"/>
  <c r="J428" i="61" l="1"/>
  <c r="H47" i="61" l="1"/>
  <c r="AN85" i="34" l="1"/>
  <c r="AN86" i="34"/>
  <c r="P20" i="61" l="1"/>
  <c r="J16" i="61"/>
  <c r="M16" i="61"/>
  <c r="L16" i="61"/>
  <c r="AM5" i="19"/>
  <c r="AM6" i="19"/>
  <c r="AM7" i="19"/>
  <c r="AM9" i="19"/>
  <c r="AM13" i="19"/>
  <c r="AM14" i="19"/>
  <c r="AM15" i="19"/>
  <c r="AM17" i="19"/>
  <c r="AM18" i="19"/>
  <c r="AM21" i="19"/>
  <c r="AM22" i="19"/>
  <c r="AM23" i="19"/>
  <c r="AM25" i="19"/>
  <c r="AM26" i="19"/>
  <c r="AM30" i="19"/>
  <c r="AM31" i="19"/>
  <c r="AM33" i="19"/>
  <c r="AM34" i="19"/>
  <c r="AM37" i="19"/>
  <c r="AM38" i="19"/>
  <c r="AM39" i="19"/>
  <c r="AM41" i="19"/>
  <c r="AM42" i="19"/>
  <c r="AM45" i="19"/>
  <c r="AM46" i="19"/>
  <c r="AM47" i="19"/>
  <c r="AM49" i="19"/>
  <c r="AM50" i="19"/>
  <c r="AM53" i="19"/>
  <c r="AM54" i="19"/>
  <c r="AM55" i="19"/>
  <c r="AM57" i="19"/>
  <c r="AM58" i="19"/>
  <c r="AM61" i="19"/>
  <c r="AM62" i="19"/>
  <c r="AM63" i="19"/>
  <c r="AM65" i="19"/>
  <c r="AM66" i="19"/>
  <c r="AM69" i="19"/>
  <c r="AM70" i="19"/>
  <c r="AM71" i="19"/>
  <c r="AM67" i="19" l="1"/>
  <c r="AM59" i="19"/>
  <c r="AM51" i="19"/>
  <c r="AM43" i="19"/>
  <c r="AM35" i="19"/>
  <c r="AM27" i="19"/>
  <c r="AM19" i="19"/>
  <c r="AM11" i="19"/>
  <c r="AM64" i="19"/>
  <c r="AM52" i="19"/>
  <c r="AM40" i="19"/>
  <c r="AM28" i="19"/>
  <c r="AM16" i="19"/>
  <c r="AM60" i="19"/>
  <c r="AM48" i="19"/>
  <c r="AM36" i="19"/>
  <c r="AM24" i="19"/>
  <c r="AM8" i="19"/>
  <c r="AM68" i="19"/>
  <c r="AM56" i="19"/>
  <c r="AM44" i="19"/>
  <c r="AM32" i="19"/>
  <c r="AM20" i="19"/>
  <c r="K16" i="61" s="1"/>
  <c r="AM12" i="19"/>
  <c r="AP4" i="19"/>
  <c r="AG6" i="32"/>
  <c r="AG7" i="32"/>
  <c r="AG10" i="32"/>
  <c r="AG11" i="32"/>
  <c r="AG14" i="32"/>
  <c r="AG15" i="32"/>
  <c r="AG18" i="32"/>
  <c r="AG19" i="32"/>
  <c r="AG23" i="32"/>
  <c r="AG26" i="32"/>
  <c r="AG27" i="32"/>
  <c r="AG30" i="32"/>
  <c r="AG31" i="32"/>
  <c r="AG34" i="32"/>
  <c r="AG35" i="32"/>
  <c r="AG38" i="32"/>
  <c r="AG39" i="32"/>
  <c r="AG42" i="32"/>
  <c r="AG43" i="32"/>
  <c r="AG46" i="32"/>
  <c r="AG47" i="32"/>
  <c r="AG50" i="32"/>
  <c r="AG51" i="32"/>
  <c r="AG54" i="32"/>
  <c r="AG55" i="32"/>
  <c r="AG58" i="32"/>
  <c r="AG59" i="32"/>
  <c r="AG62" i="32"/>
  <c r="AG63" i="32"/>
  <c r="AG66" i="32"/>
  <c r="AG67" i="32"/>
  <c r="AG70" i="32"/>
  <c r="AG71" i="32"/>
  <c r="AG74" i="32"/>
  <c r="AG75" i="32"/>
  <c r="AG78" i="32"/>
  <c r="AG79" i="32"/>
  <c r="AG82" i="32"/>
  <c r="AG83" i="32"/>
  <c r="AG86" i="32"/>
  <c r="AG87" i="32"/>
  <c r="AG90" i="32"/>
  <c r="AG91" i="32"/>
  <c r="AG94" i="32"/>
  <c r="AG95" i="32"/>
  <c r="AG98" i="32"/>
  <c r="AG99" i="32"/>
  <c r="AG102" i="32"/>
  <c r="AG103" i="32"/>
  <c r="AG106" i="32"/>
  <c r="AG107" i="32"/>
  <c r="AG110" i="32"/>
  <c r="AG111" i="32"/>
  <c r="AG114" i="32"/>
  <c r="AG115" i="32"/>
  <c r="AG118" i="32"/>
  <c r="AG119" i="32"/>
  <c r="AG122" i="32"/>
  <c r="AG123" i="32"/>
  <c r="AG126" i="32"/>
  <c r="AG127" i="32"/>
  <c r="AG130" i="32"/>
  <c r="AG131" i="32"/>
  <c r="AG134" i="32"/>
  <c r="AG135" i="32"/>
  <c r="AG138" i="32"/>
  <c r="AG139" i="32"/>
  <c r="AG142" i="32"/>
  <c r="AG143" i="32"/>
  <c r="AG146" i="32"/>
  <c r="AG147" i="32"/>
  <c r="AG150" i="32"/>
  <c r="AG151" i="32"/>
  <c r="AG154" i="32"/>
  <c r="AG155" i="32"/>
  <c r="AG158" i="32"/>
  <c r="AG159" i="32"/>
  <c r="AG162" i="32"/>
  <c r="AG163" i="32"/>
  <c r="AG166" i="32"/>
  <c r="AG167" i="32"/>
  <c r="AG170" i="32"/>
  <c r="AG171" i="32"/>
  <c r="AG174" i="32"/>
  <c r="AG175" i="32"/>
  <c r="AG178" i="32"/>
  <c r="AG179" i="32"/>
  <c r="AG182" i="32"/>
  <c r="AG183" i="32"/>
  <c r="AG186" i="32"/>
  <c r="AG187" i="32"/>
  <c r="AG189" i="32" l="1"/>
  <c r="AG185" i="32"/>
  <c r="AG181" i="32"/>
  <c r="AG177" i="32"/>
  <c r="AG173" i="32"/>
  <c r="AG169" i="32"/>
  <c r="AG165" i="32"/>
  <c r="AG161" i="32"/>
  <c r="AG157" i="32"/>
  <c r="AG153" i="32"/>
  <c r="AG149" i="32"/>
  <c r="AG145" i="32"/>
  <c r="AG141" i="32"/>
  <c r="AG137" i="32"/>
  <c r="AG133" i="32"/>
  <c r="AG129" i="32"/>
  <c r="AG125" i="32"/>
  <c r="AG121" i="32"/>
  <c r="AG117" i="32"/>
  <c r="AG113" i="32"/>
  <c r="AG109" i="32"/>
  <c r="AG105" i="32"/>
  <c r="AG101" i="32"/>
  <c r="AG97" i="32"/>
  <c r="AG93" i="32"/>
  <c r="AG89" i="32"/>
  <c r="AG85" i="32"/>
  <c r="AG81" i="32"/>
  <c r="AG77" i="32"/>
  <c r="AG73" i="32"/>
  <c r="AG69" i="32"/>
  <c r="AG65" i="32"/>
  <c r="AG61" i="32"/>
  <c r="AG57" i="32"/>
  <c r="AG53" i="32"/>
  <c r="AG49" i="32"/>
  <c r="AG45" i="32"/>
  <c r="AG41" i="32"/>
  <c r="AG37" i="32"/>
  <c r="AG33" i="32"/>
  <c r="AG29" i="32"/>
  <c r="AG25" i="32"/>
  <c r="AG21" i="32"/>
  <c r="AG17" i="32"/>
  <c r="AG13" i="32"/>
  <c r="AG9" i="32"/>
  <c r="AG5" i="32"/>
  <c r="AG188" i="32"/>
  <c r="AG184" i="32"/>
  <c r="AG180" i="32"/>
  <c r="AG176" i="32"/>
  <c r="AG172" i="32"/>
  <c r="AG168" i="32"/>
  <c r="AG164" i="32"/>
  <c r="AG160" i="32"/>
  <c r="AG156" i="32"/>
  <c r="AG152" i="32"/>
  <c r="AG148" i="32"/>
  <c r="AG144" i="32"/>
  <c r="AG140" i="32"/>
  <c r="AG136" i="32"/>
  <c r="AG132" i="32"/>
  <c r="AG128" i="32"/>
  <c r="AG124" i="32"/>
  <c r="AG120" i="32"/>
  <c r="AG116" i="32"/>
  <c r="AG112" i="32"/>
  <c r="AG108" i="32"/>
  <c r="AG104" i="32"/>
  <c r="AG100" i="32"/>
  <c r="AG96" i="32"/>
  <c r="AG92" i="32"/>
  <c r="AG88" i="32"/>
  <c r="AG84" i="32"/>
  <c r="AG80" i="32"/>
  <c r="AG76" i="32"/>
  <c r="AG72" i="32"/>
  <c r="AG68" i="32"/>
  <c r="AG64" i="32"/>
  <c r="AG60" i="32"/>
  <c r="AG56" i="32"/>
  <c r="AG52" i="32"/>
  <c r="AG48" i="32"/>
  <c r="AG44" i="32"/>
  <c r="AG40" i="32"/>
  <c r="AG36" i="32"/>
  <c r="AG32" i="32"/>
  <c r="AG28" i="32"/>
  <c r="AG24" i="32"/>
  <c r="AG20" i="32"/>
  <c r="AG16" i="32"/>
  <c r="AG12" i="32"/>
  <c r="AG8" i="32"/>
  <c r="AO4" i="16"/>
  <c r="O179" i="61" l="1"/>
  <c r="AO3" i="19" l="1"/>
  <c r="AL3" i="19"/>
  <c r="AN3" i="19"/>
  <c r="J62" i="61"/>
  <c r="AP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K10" i="34" l="1"/>
  <c r="AK4" i="34"/>
  <c r="AK7" i="34" l="1"/>
  <c r="AK11" i="34"/>
  <c r="AK5" i="34"/>
  <c r="AK6" i="34"/>
  <c r="AK9" i="34"/>
  <c r="AK8" i="34"/>
  <c r="AF3" i="32"/>
  <c r="J852" i="61"/>
  <c r="AE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C3" i="15" l="1"/>
  <c r="AO3" i="30"/>
  <c r="O433" i="61"/>
  <c r="H419" i="61"/>
  <c r="H416" i="61"/>
  <c r="H236" i="61"/>
  <c r="H426" i="61"/>
  <c r="J243" i="61"/>
  <c r="P236" i="61"/>
  <c r="P419" i="61"/>
  <c r="J418" i="61"/>
  <c r="J419" i="61" s="1"/>
  <c r="M418" i="61" l="1"/>
  <c r="M419" i="61" s="1"/>
  <c r="L418" i="61"/>
  <c r="K418" i="61" l="1"/>
  <c r="K419" i="61" s="1"/>
  <c r="AO6" i="16"/>
  <c r="AO9" i="16"/>
  <c r="AO8" i="16"/>
  <c r="AO7" i="16"/>
  <c r="AG3" i="39"/>
  <c r="R418" i="61"/>
  <c r="L419" i="61"/>
  <c r="Q418" i="61"/>
  <c r="AL3" i="30"/>
  <c r="AI3" i="34"/>
  <c r="AD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M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P29" i="19" l="1"/>
  <c r="AP5" i="19"/>
  <c r="AP63" i="19"/>
  <c r="AP54" i="19"/>
  <c r="AP22" i="19"/>
  <c r="AP6" i="19"/>
  <c r="AP66" i="19"/>
  <c r="AP57" i="19"/>
  <c r="AP49" i="19"/>
  <c r="AP41" i="19"/>
  <c r="AP33" i="19"/>
  <c r="AP25" i="19"/>
  <c r="AP17" i="19"/>
  <c r="AP9" i="19"/>
  <c r="AP32" i="19"/>
  <c r="AP24" i="19"/>
  <c r="AP8" i="19"/>
  <c r="AP69" i="19"/>
  <c r="AP61" i="19"/>
  <c r="AP36" i="19"/>
  <c r="AP20" i="19"/>
  <c r="AP12" i="19"/>
  <c r="AP64" i="19"/>
  <c r="AP47" i="19"/>
  <c r="AP7" i="19"/>
  <c r="AP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P56" i="19"/>
  <c r="AP55" i="19"/>
  <c r="AP48" i="19"/>
  <c r="AP16" i="19"/>
  <c r="AP23" i="19"/>
  <c r="AP15" i="19"/>
  <c r="L31" i="61"/>
  <c r="L41" i="61"/>
  <c r="L30" i="61"/>
  <c r="AP68" i="19"/>
  <c r="AP60" i="19"/>
  <c r="AP51" i="19"/>
  <c r="AP43" i="19"/>
  <c r="AP19" i="19"/>
  <c r="AP11" i="19"/>
  <c r="AP39" i="19"/>
  <c r="L27" i="61"/>
  <c r="AP40" i="19"/>
  <c r="AP67" i="19"/>
  <c r="AP58" i="19"/>
  <c r="AP50" i="19"/>
  <c r="AP42" i="19"/>
  <c r="AP34" i="19"/>
  <c r="AP26" i="19"/>
  <c r="AP18" i="19"/>
  <c r="AP10" i="19"/>
  <c r="AP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P71" i="19"/>
  <c r="AP46" i="19"/>
  <c r="AP38" i="19"/>
  <c r="AP30" i="19"/>
  <c r="AP14" i="19"/>
  <c r="L14" i="61"/>
  <c r="AP70" i="19"/>
  <c r="AP62" i="19"/>
  <c r="AP53" i="19"/>
  <c r="AP45" i="19"/>
  <c r="AP37" i="19"/>
  <c r="AP21" i="19"/>
  <c r="AP13" i="19"/>
  <c r="L13" i="61"/>
  <c r="M18" i="61"/>
  <c r="L64" i="61"/>
  <c r="L8" i="61"/>
  <c r="L15" i="61"/>
  <c r="AP52" i="19"/>
  <c r="AP44" i="19"/>
  <c r="AP28" i="19"/>
  <c r="L51" i="61"/>
  <c r="L63" i="61"/>
  <c r="AP27" i="19"/>
  <c r="AP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Q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J7" i="32"/>
  <c r="AJ8" i="32"/>
  <c r="AJ9" i="32"/>
  <c r="AJ10" i="32"/>
  <c r="AJ15" i="32"/>
  <c r="AJ16" i="32"/>
  <c r="AJ17" i="32"/>
  <c r="AJ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J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J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J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J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J160" i="32"/>
  <c r="L852" i="61"/>
  <c r="L853" i="61"/>
  <c r="L854" i="61"/>
  <c r="L858" i="61"/>
  <c r="L859" i="61"/>
  <c r="L860" i="61"/>
  <c r="L861" i="61"/>
  <c r="AJ169" i="32"/>
  <c r="L865" i="61"/>
  <c r="L866" i="61"/>
  <c r="L867" i="61"/>
  <c r="L868" i="61"/>
  <c r="L869" i="61"/>
  <c r="AJ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N5" i="34"/>
  <c r="AN7" i="34"/>
  <c r="AN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N29" i="34"/>
  <c r="L613" i="61"/>
  <c r="L614" i="61"/>
  <c r="L615" i="61"/>
  <c r="L616" i="61"/>
  <c r="L617" i="61"/>
  <c r="L618" i="61"/>
  <c r="L619" i="61"/>
  <c r="L620" i="61"/>
  <c r="L621" i="61"/>
  <c r="AN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N54" i="34"/>
  <c r="L642" i="61"/>
  <c r="L643" i="61"/>
  <c r="L644" i="61"/>
  <c r="L645" i="61"/>
  <c r="L646" i="61"/>
  <c r="AN60" i="34"/>
  <c r="L650" i="61"/>
  <c r="L651" i="61"/>
  <c r="L652" i="61"/>
  <c r="L653" i="61"/>
  <c r="L657" i="61"/>
  <c r="L658" i="61"/>
  <c r="AN68" i="34"/>
  <c r="L662" i="61"/>
  <c r="L663" i="61"/>
  <c r="L664" i="61"/>
  <c r="L665" i="61"/>
  <c r="L666" i="61"/>
  <c r="L667" i="61"/>
  <c r="AN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Q64" i="30"/>
  <c r="K1057" i="61"/>
  <c r="K973" i="61"/>
  <c r="K937" i="61"/>
  <c r="K901" i="61"/>
  <c r="K1047" i="61"/>
  <c r="K1019" i="61"/>
  <c r="K1001" i="61"/>
  <c r="K965" i="61"/>
  <c r="K927" i="61"/>
  <c r="AQ146" i="30"/>
  <c r="AJ178" i="32"/>
  <c r="K867" i="61"/>
  <c r="K817" i="61"/>
  <c r="AJ182" i="32"/>
  <c r="AJ78" i="32"/>
  <c r="AJ46" i="32"/>
  <c r="AJ22" i="32"/>
  <c r="AJ14" i="32"/>
  <c r="AJ6" i="32"/>
  <c r="AJ146" i="32"/>
  <c r="AJ186" i="32"/>
  <c r="AJ106" i="32"/>
  <c r="AJ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J58" i="32"/>
  <c r="AJ170" i="32"/>
  <c r="AJ82" i="32"/>
  <c r="AJ154" i="32"/>
  <c r="AJ74" i="32"/>
  <c r="K887" i="61"/>
  <c r="K827" i="61"/>
  <c r="K799" i="61"/>
  <c r="K779" i="61"/>
  <c r="K759" i="61"/>
  <c r="K739" i="61"/>
  <c r="K693" i="61"/>
  <c r="AJ156" i="32"/>
  <c r="AJ20" i="32"/>
  <c r="K886" i="61"/>
  <c r="K866" i="61"/>
  <c r="K842" i="61"/>
  <c r="K826" i="61"/>
  <c r="K806" i="61"/>
  <c r="K786" i="61"/>
  <c r="K758" i="61"/>
  <c r="K738" i="61"/>
  <c r="K718" i="61"/>
  <c r="K700" i="61"/>
  <c r="AJ91" i="32"/>
  <c r="AJ11" i="32"/>
  <c r="AJ138" i="32"/>
  <c r="AJ4" i="32"/>
  <c r="AJ122" i="32"/>
  <c r="AJ42" i="32"/>
  <c r="K877" i="61"/>
  <c r="K807" i="61"/>
  <c r="K787" i="61"/>
  <c r="K771" i="61"/>
  <c r="K749" i="61"/>
  <c r="K731" i="61"/>
  <c r="K709" i="61"/>
  <c r="K701" i="61"/>
  <c r="AJ164" i="32"/>
  <c r="AJ52" i="32"/>
  <c r="AJ12" i="32"/>
  <c r="K876" i="61"/>
  <c r="K854" i="61"/>
  <c r="K834" i="61"/>
  <c r="K816" i="61"/>
  <c r="K778" i="61"/>
  <c r="K748" i="61"/>
  <c r="K730" i="61"/>
  <c r="K708" i="61"/>
  <c r="K692" i="61"/>
  <c r="AJ115" i="32"/>
  <c r="AJ19" i="32"/>
  <c r="AJ50" i="32"/>
  <c r="AJ114" i="32"/>
  <c r="AJ26" i="32"/>
  <c r="AN6" i="34"/>
  <c r="AN12" i="34"/>
  <c r="AN35" i="34"/>
  <c r="AN10" i="34"/>
  <c r="AN4" i="34"/>
  <c r="AN81" i="34"/>
  <c r="AN65" i="34"/>
  <c r="AN9" i="34"/>
  <c r="K614" i="61"/>
  <c r="K604" i="61"/>
  <c r="K596" i="61"/>
  <c r="AN67" i="34"/>
  <c r="AN27" i="34"/>
  <c r="AN83" i="34"/>
  <c r="K666" i="61"/>
  <c r="K644" i="61"/>
  <c r="K634" i="61"/>
  <c r="K626" i="61"/>
  <c r="K616" i="61"/>
  <c r="K606" i="61"/>
  <c r="K598" i="61"/>
  <c r="AN8" i="34"/>
  <c r="AN51" i="34"/>
  <c r="AN19" i="34"/>
  <c r="AN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N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Q29" i="30"/>
  <c r="AQ128" i="30"/>
  <c r="AQ82" i="30"/>
  <c r="K1052" i="61"/>
  <c r="K1034" i="61"/>
  <c r="K1016" i="61"/>
  <c r="K998" i="61"/>
  <c r="K980" i="61"/>
  <c r="K962" i="61"/>
  <c r="AQ89" i="30"/>
  <c r="AQ18" i="30"/>
  <c r="K1051" i="61"/>
  <c r="K1033" i="61"/>
  <c r="K1015" i="61"/>
  <c r="K997" i="61"/>
  <c r="K979" i="61"/>
  <c r="K951" i="61"/>
  <c r="K941" i="61"/>
  <c r="K933" i="61"/>
  <c r="K923" i="61"/>
  <c r="K905" i="61"/>
  <c r="AQ145" i="30"/>
  <c r="AQ122" i="30"/>
  <c r="AQ104" i="30"/>
  <c r="AQ81" i="30"/>
  <c r="AQ58" i="30"/>
  <c r="AQ40" i="30"/>
  <c r="AQ17" i="30"/>
  <c r="K952" i="61"/>
  <c r="K942" i="61"/>
  <c r="K934" i="61"/>
  <c r="K924" i="61"/>
  <c r="K914" i="61"/>
  <c r="K906" i="61"/>
  <c r="K898" i="61"/>
  <c r="AQ151" i="30"/>
  <c r="AQ135" i="30"/>
  <c r="AQ79" i="30"/>
  <c r="AQ55" i="30"/>
  <c r="AQ144" i="30"/>
  <c r="AQ121" i="30"/>
  <c r="AQ98" i="30"/>
  <c r="AQ80" i="30"/>
  <c r="AQ57" i="30"/>
  <c r="AQ34" i="30"/>
  <c r="AQ16" i="30"/>
  <c r="AQ105" i="30"/>
  <c r="AQ41" i="30"/>
  <c r="AQ138" i="30"/>
  <c r="AQ120" i="30"/>
  <c r="AQ97" i="30"/>
  <c r="AQ56" i="30"/>
  <c r="AQ33" i="30"/>
  <c r="AQ10" i="30"/>
  <c r="AQ137" i="30"/>
  <c r="AQ114" i="30"/>
  <c r="AQ96" i="30"/>
  <c r="AQ73" i="30"/>
  <c r="AQ50" i="30"/>
  <c r="AQ32" i="30"/>
  <c r="AQ9" i="30"/>
  <c r="AQ74" i="30"/>
  <c r="AQ126" i="30"/>
  <c r="AQ38" i="30"/>
  <c r="AQ154" i="30"/>
  <c r="AQ136" i="30"/>
  <c r="AQ113" i="30"/>
  <c r="AQ90" i="30"/>
  <c r="AQ72" i="30"/>
  <c r="AQ49" i="30"/>
  <c r="AQ26" i="30"/>
  <c r="AQ8" i="30"/>
  <c r="AQ153" i="30"/>
  <c r="AQ130" i="30"/>
  <c r="AQ112" i="30"/>
  <c r="AQ66" i="30"/>
  <c r="AQ48" i="30"/>
  <c r="AQ25" i="30"/>
  <c r="AQ152" i="30"/>
  <c r="AQ129" i="30"/>
  <c r="AQ106" i="30"/>
  <c r="AQ88" i="30"/>
  <c r="AQ65" i="30"/>
  <c r="AQ42" i="30"/>
  <c r="AQ24" i="30"/>
  <c r="R1059" i="61"/>
  <c r="Q1059" i="61"/>
  <c r="AQ143" i="30"/>
  <c r="AQ127" i="30"/>
  <c r="AQ119" i="30"/>
  <c r="AQ111" i="30"/>
  <c r="AQ103" i="30"/>
  <c r="AQ95" i="30"/>
  <c r="AQ87" i="30"/>
  <c r="AQ71" i="30"/>
  <c r="AQ63" i="30"/>
  <c r="AQ47" i="30"/>
  <c r="AQ39" i="30"/>
  <c r="AQ31" i="30"/>
  <c r="AQ23" i="30"/>
  <c r="AQ15" i="30"/>
  <c r="AQ7" i="30"/>
  <c r="AQ150" i="30"/>
  <c r="AQ142" i="30"/>
  <c r="AQ134" i="30"/>
  <c r="AQ118" i="30"/>
  <c r="AQ110" i="30"/>
  <c r="AQ102" i="30"/>
  <c r="AQ94" i="30"/>
  <c r="AQ86" i="30"/>
  <c r="AQ78" i="30"/>
  <c r="AQ70" i="30"/>
  <c r="AQ62" i="30"/>
  <c r="AQ54" i="30"/>
  <c r="AQ46" i="30"/>
  <c r="AQ30" i="30"/>
  <c r="AQ22" i="30"/>
  <c r="AQ14" i="30"/>
  <c r="AQ6" i="30"/>
  <c r="AQ149" i="30"/>
  <c r="AQ133" i="30"/>
  <c r="AQ117" i="30"/>
  <c r="AQ101" i="30"/>
  <c r="AQ85" i="30"/>
  <c r="AQ69" i="30"/>
  <c r="AQ37" i="30"/>
  <c r="AQ148" i="30"/>
  <c r="AQ140" i="30"/>
  <c r="AQ132" i="30"/>
  <c r="AQ124" i="30"/>
  <c r="AQ116" i="30"/>
  <c r="AQ100" i="30"/>
  <c r="AQ92" i="30"/>
  <c r="AQ84" i="30"/>
  <c r="AQ76" i="30"/>
  <c r="AQ68" i="30"/>
  <c r="AQ60" i="30"/>
  <c r="AQ52" i="30"/>
  <c r="AQ44" i="30"/>
  <c r="AQ36" i="30"/>
  <c r="AQ28" i="30"/>
  <c r="AQ20" i="30"/>
  <c r="AQ12" i="30"/>
  <c r="AQ141" i="30"/>
  <c r="AQ125" i="30"/>
  <c r="AQ109" i="30"/>
  <c r="AQ93" i="30"/>
  <c r="AQ77" i="30"/>
  <c r="AQ61" i="30"/>
  <c r="AQ53" i="30"/>
  <c r="AQ45" i="30"/>
  <c r="AQ21" i="30"/>
  <c r="AQ13" i="30"/>
  <c r="AQ5" i="30"/>
  <c r="K957" i="61"/>
  <c r="AQ147" i="30"/>
  <c r="AQ139" i="30"/>
  <c r="AQ131" i="30"/>
  <c r="AQ123" i="30"/>
  <c r="AQ115" i="30"/>
  <c r="AQ107" i="30"/>
  <c r="AQ99" i="30"/>
  <c r="AQ91" i="30"/>
  <c r="AQ83" i="30"/>
  <c r="AQ75" i="30"/>
  <c r="AQ67" i="30"/>
  <c r="AQ59" i="30"/>
  <c r="AQ51" i="30"/>
  <c r="AQ43" i="30"/>
  <c r="AQ35" i="30"/>
  <c r="AQ27" i="30"/>
  <c r="AQ19" i="30"/>
  <c r="AQ11" i="30"/>
  <c r="AJ129" i="32"/>
  <c r="AJ33" i="32"/>
  <c r="AJ185" i="32"/>
  <c r="AJ25" i="32"/>
  <c r="AE3" i="32"/>
  <c r="AJ125" i="32"/>
  <c r="AJ109" i="32"/>
  <c r="AJ21" i="32"/>
  <c r="AJ13" i="32"/>
  <c r="AJ5" i="32"/>
  <c r="AJ177" i="32"/>
  <c r="AJ145" i="32"/>
  <c r="AJ113" i="32"/>
  <c r="AJ81" i="32"/>
  <c r="AJ49" i="32"/>
  <c r="AJ97" i="32"/>
  <c r="AJ153" i="32"/>
  <c r="AJ137" i="32"/>
  <c r="AJ105" i="32"/>
  <c r="AJ73" i="32"/>
  <c r="AJ41" i="32"/>
  <c r="AJ161" i="32"/>
  <c r="AJ65" i="32"/>
  <c r="AJ121" i="32"/>
  <c r="AJ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J162" i="32"/>
  <c r="AJ130" i="32"/>
  <c r="AJ98" i="32"/>
  <c r="AJ66" i="32"/>
  <c r="AJ34" i="32"/>
  <c r="AJ176" i="32"/>
  <c r="AJ152" i="32"/>
  <c r="AJ128" i="32"/>
  <c r="AJ104" i="32"/>
  <c r="AJ88" i="32"/>
  <c r="AJ64" i="32"/>
  <c r="AJ48" i="32"/>
  <c r="AJ40" i="32"/>
  <c r="AJ32" i="32"/>
  <c r="AJ183" i="32"/>
  <c r="AJ167" i="32"/>
  <c r="AJ159" i="32"/>
  <c r="AJ151" i="32"/>
  <c r="AJ143" i="32"/>
  <c r="AJ135" i="32"/>
  <c r="AJ127" i="32"/>
  <c r="AJ119" i="32"/>
  <c r="AJ111" i="32"/>
  <c r="AJ103" i="32"/>
  <c r="AJ95" i="32"/>
  <c r="AJ79" i="32"/>
  <c r="AJ63" i="32"/>
  <c r="AJ55" i="32"/>
  <c r="AJ47" i="32"/>
  <c r="AJ39" i="32"/>
  <c r="AJ31" i="32"/>
  <c r="AJ23" i="32"/>
  <c r="AJ174" i="32"/>
  <c r="AJ166" i="32"/>
  <c r="AJ158" i="32"/>
  <c r="AJ150" i="32"/>
  <c r="AJ142" i="32"/>
  <c r="AJ134" i="32"/>
  <c r="AJ126" i="32"/>
  <c r="AJ118" i="32"/>
  <c r="AJ110" i="32"/>
  <c r="AJ102" i="32"/>
  <c r="AJ94" i="32"/>
  <c r="AJ86" i="32"/>
  <c r="AJ70" i="32"/>
  <c r="AJ62" i="32"/>
  <c r="AJ54" i="32"/>
  <c r="AJ38" i="32"/>
  <c r="AJ30" i="32"/>
  <c r="AJ168" i="32"/>
  <c r="AJ144" i="32"/>
  <c r="AJ120" i="32"/>
  <c r="AJ96" i="32"/>
  <c r="AJ72" i="32"/>
  <c r="AJ181" i="32"/>
  <c r="AJ165" i="32"/>
  <c r="AJ141" i="32"/>
  <c r="AJ93" i="32"/>
  <c r="AJ77" i="32"/>
  <c r="AJ61" i="32"/>
  <c r="AJ45" i="32"/>
  <c r="AJ188" i="32"/>
  <c r="AJ180" i="32"/>
  <c r="AJ172" i="32"/>
  <c r="AJ148" i="32"/>
  <c r="AJ140" i="32"/>
  <c r="AJ132" i="32"/>
  <c r="AJ124" i="32"/>
  <c r="AJ116" i="32"/>
  <c r="AJ108" i="32"/>
  <c r="AJ100" i="32"/>
  <c r="AJ92" i="32"/>
  <c r="AJ84" i="32"/>
  <c r="AJ76" i="32"/>
  <c r="AJ68" i="32"/>
  <c r="AJ60" i="32"/>
  <c r="AJ44" i="32"/>
  <c r="AJ36" i="32"/>
  <c r="AJ28" i="32"/>
  <c r="AJ184" i="32"/>
  <c r="AJ112" i="32"/>
  <c r="AJ80" i="32"/>
  <c r="AJ56" i="32"/>
  <c r="AJ24" i="32"/>
  <c r="AJ189" i="32"/>
  <c r="AJ173" i="32"/>
  <c r="AJ157" i="32"/>
  <c r="AJ149" i="32"/>
  <c r="AJ133" i="32"/>
  <c r="AJ117" i="32"/>
  <c r="AJ101" i="32"/>
  <c r="AJ85" i="32"/>
  <c r="AJ69" i="32"/>
  <c r="AJ53" i="32"/>
  <c r="AJ37" i="32"/>
  <c r="AJ29" i="32"/>
  <c r="AJ187" i="32"/>
  <c r="AJ179" i="32"/>
  <c r="AJ171" i="32"/>
  <c r="AJ163" i="32"/>
  <c r="AJ155" i="32"/>
  <c r="AJ147" i="32"/>
  <c r="AJ139" i="32"/>
  <c r="AJ131" i="32"/>
  <c r="AJ123" i="32"/>
  <c r="AJ107" i="32"/>
  <c r="AJ99" i="32"/>
  <c r="AJ83" i="32"/>
  <c r="AJ75" i="32"/>
  <c r="AJ67" i="32"/>
  <c r="AJ59" i="32"/>
  <c r="AJ51" i="32"/>
  <c r="AJ43" i="32"/>
  <c r="AJ35" i="32"/>
  <c r="AJ27" i="32"/>
  <c r="AN82" i="34"/>
  <c r="AN74" i="34"/>
  <c r="AN66" i="34"/>
  <c r="AN58" i="34"/>
  <c r="AN50" i="34"/>
  <c r="AN42" i="34"/>
  <c r="AN34" i="34"/>
  <c r="AN26" i="34"/>
  <c r="AN18" i="34"/>
  <c r="AN73" i="34"/>
  <c r="AN57" i="34"/>
  <c r="AN49" i="34"/>
  <c r="AN41" i="34"/>
  <c r="AN33" i="34"/>
  <c r="AN25" i="34"/>
  <c r="AN17" i="34"/>
  <c r="L681" i="61"/>
  <c r="AN84" i="34"/>
  <c r="AN80" i="34"/>
  <c r="AN72" i="34"/>
  <c r="AN64" i="34"/>
  <c r="AN56" i="34"/>
  <c r="AN48" i="34"/>
  <c r="AN40" i="34"/>
  <c r="AN32" i="34"/>
  <c r="AN24" i="34"/>
  <c r="AN16" i="34"/>
  <c r="AN79" i="34"/>
  <c r="AN71" i="34"/>
  <c r="AN63" i="34"/>
  <c r="AN55" i="34"/>
  <c r="AN47" i="34"/>
  <c r="AN31" i="34"/>
  <c r="AN23" i="34"/>
  <c r="AN15" i="34"/>
  <c r="AN78" i="34"/>
  <c r="AN70" i="34"/>
  <c r="AN62" i="34"/>
  <c r="AN46" i="34"/>
  <c r="AN38" i="34"/>
  <c r="AN30" i="34"/>
  <c r="AN22" i="34"/>
  <c r="AN77" i="34"/>
  <c r="AN69" i="34"/>
  <c r="AN61" i="34"/>
  <c r="AN53" i="34"/>
  <c r="AN45" i="34"/>
  <c r="AN37" i="34"/>
  <c r="AN21" i="34"/>
  <c r="AN13" i="34"/>
  <c r="AN14" i="34"/>
  <c r="AN76" i="34"/>
  <c r="AN52" i="34"/>
  <c r="AN44" i="34"/>
  <c r="AN36" i="34"/>
  <c r="AN28" i="34"/>
  <c r="AN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F3" i="15"/>
  <c r="J6" i="61"/>
  <c r="J20" i="61" s="1"/>
  <c r="K6" i="61"/>
  <c r="K20" i="61" s="1"/>
  <c r="AI3" i="39" l="1"/>
  <c r="AP3" i="19"/>
  <c r="AH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Q4" i="30"/>
  <c r="J82" i="61" l="1"/>
  <c r="AL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H11" i="15"/>
  <c r="AH27" i="15"/>
  <c r="AH43" i="15"/>
  <c r="AH59" i="15"/>
  <c r="AH75" i="15"/>
  <c r="AH24" i="15"/>
  <c r="AH36" i="15"/>
  <c r="AH50" i="15"/>
  <c r="AH67" i="15"/>
  <c r="AH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H71" i="15"/>
  <c r="AH55" i="15"/>
  <c r="AH39" i="15"/>
  <c r="AH23" i="15"/>
  <c r="AH7" i="15"/>
  <c r="AH83" i="15"/>
  <c r="AH51" i="15"/>
  <c r="AH35" i="15"/>
  <c r="AH19" i="15"/>
  <c r="AH79" i="15"/>
  <c r="AH63" i="15"/>
  <c r="AH47" i="15"/>
  <c r="AH31" i="15"/>
  <c r="AH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H86" i="15"/>
  <c r="AH82" i="15"/>
  <c r="AH78" i="15"/>
  <c r="AH74" i="15"/>
  <c r="AH70" i="15"/>
  <c r="AH66" i="15"/>
  <c r="AH62" i="15"/>
  <c r="AH58" i="15"/>
  <c r="AH54" i="15"/>
  <c r="AH46" i="15"/>
  <c r="AH42" i="15"/>
  <c r="AH38" i="15"/>
  <c r="AH34" i="15"/>
  <c r="AH30" i="15"/>
  <c r="AH26" i="15"/>
  <c r="AH22" i="15"/>
  <c r="AH18" i="15"/>
  <c r="AH14" i="15"/>
  <c r="AH10" i="15"/>
  <c r="AH6" i="15"/>
  <c r="AH85" i="15"/>
  <c r="AH81" i="15"/>
  <c r="AH77" i="15"/>
  <c r="AH73" i="15"/>
  <c r="AH69" i="15"/>
  <c r="AH65" i="15"/>
  <c r="AH61" i="15"/>
  <c r="AH57" i="15"/>
  <c r="AH53" i="15"/>
  <c r="AH49" i="15"/>
  <c r="AH45" i="15"/>
  <c r="AH41" i="15"/>
  <c r="AH37" i="15"/>
  <c r="AH33" i="15"/>
  <c r="AH29" i="15"/>
  <c r="AH25" i="15"/>
  <c r="AH21" i="15"/>
  <c r="AH17" i="15"/>
  <c r="AH13" i="15"/>
  <c r="AH9" i="15"/>
  <c r="AH5" i="15"/>
  <c r="AH84" i="15"/>
  <c r="AH76" i="15"/>
  <c r="AH72" i="15"/>
  <c r="AH68" i="15"/>
  <c r="AH64" i="15"/>
  <c r="AH60" i="15"/>
  <c r="AH56" i="15"/>
  <c r="AH52" i="15"/>
  <c r="AH48" i="15"/>
  <c r="AH44" i="15"/>
  <c r="AH40" i="15"/>
  <c r="AH32" i="15"/>
  <c r="AH28" i="15"/>
  <c r="AH20" i="15"/>
  <c r="AH16" i="15"/>
  <c r="AH12" i="15"/>
  <c r="AH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H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I3" i="32" l="1"/>
  <c r="AJ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M3" i="30"/>
  <c r="Q747" i="61"/>
  <c r="AH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G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J3" i="34"/>
  <c r="AL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N3" i="34"/>
  <c r="AK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G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M3" i="19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charset val="22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<sst xmlns="http://schemas.openxmlformats.org/spreadsheetml/2006/main" count="16570" uniqueCount="3370">
  <si>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</si>
  <si>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</si>
  <si>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</si>
  <si>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</si>
  <si>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</si>
  <si>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</si>
  <si>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</si>
  <si>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</si>
  <si>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</si>
  <si>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</si>
  <si>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</si>
  <si>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</si>
  <si>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</si>
  <si>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</si>
  <si>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</si>
  <si>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</si>
  <si>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</si>
  <si>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</si>
  <si>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</si>
  <si>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</si>
  <si>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</si>
  <si>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</si>
  <si>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</si>
  <si>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</si>
  <si>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</si>
  <si>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</si>
  <si>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</si>
  <si>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</si>
  <si>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</si>
  <si>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</si>
  <si>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</si>
  <si>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</si>
  <si>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</si>
  <si>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</si>
  <si>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</si>
  <si>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</si>
  <si>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</si>
  <si>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</si>
  <si>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</si>
  <si>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</si>
  <si>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</si>
  <si>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</si>
  <si>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</si>
  <si>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</si>
  <si>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</si>
  <si>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</si>
  <si>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</si>
  <si>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</si>
  <si>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</si>
  <si>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</si>
  <si>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</si>
  <si>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</si>
  <si>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</si>
  <si>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</si>
  <si>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</si>
  <si>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</si>
  <si>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</si>
  <si>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</si>
  <si>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</si>
  <si>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</si>
  <si>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</si>
  <si>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</si>
  <si>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</si>
  <si>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</si>
  <si>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</si>
  <si>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</si>
  <si>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</si>
  <si>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</si>
  <si>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</si>
  <si>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</si>
  <si>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</si>
  <si>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</si>
  <si>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</si>
  <si>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</si>
  <si>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</si>
  <si>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</si>
  <si>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</si>
  <si>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</si>
  <si>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</si>
  <si>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</si>
  <si>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</si>
  <si>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</si>
  <si>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</si>
  <si>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</si>
  <si>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</si>
  <si>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</si>
  <si>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</si>
  <si>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</si>
  <si>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</si>
  <si>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</si>
  <si>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</si>
  <si>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</si>
  <si>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</si>
  <si>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</si>
  <si>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</si>
  <si>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</si>
  <si>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</si>
  <si>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</si>
  <si>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</si>
  <si>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</si>
  <si>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</si>
  <si>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</si>
  <si>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</si>
  <si>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</si>
  <si>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</si>
  <si>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</si>
  <si>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</si>
  <si>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</si>
  <si>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</si>
  <si>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</si>
  <si>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</si>
  <si>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</si>
  <si>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</si>
  <si>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</si>
  <si>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</si>
  <si>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</si>
  <si>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</si>
  <si>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</si>
  <si>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</si>
  <si>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</si>
  <si>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</si>
  <si>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</si>
  <si>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</si>
  <si>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</si>
  <si>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</si>
  <si>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</si>
  <si>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</si>
  <si>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</si>
  <si>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</si>
  <si>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</si>
  <si>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</si>
  <si>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</si>
  <si>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</si>
  <si>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</si>
  <si>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</si>
  <si>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</si>
  <si>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</si>
  <si>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</si>
  <si>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</si>
  <si>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</si>
  <si>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</si>
  <si>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</si>
  <si>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</si>
  <si>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</si>
  <si>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</si>
  <si>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</si>
  <si>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</si>
  <si>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</si>
  <si>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</si>
  <si>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</si>
  <si>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</si>
  <si>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</si>
  <si>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</si>
  <si>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</si>
  <si>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</si>
  <si>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</si>
  <si>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</si>
  <si>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</si>
  <si>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</si>
  <si>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</si>
  <si>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</si>
  <si>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</si>
  <si>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</si>
  <si>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</si>
  <si>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</si>
  <si>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</si>
  <si>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</si>
  <si>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</si>
  <si>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</si>
  <si>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</si>
  <si>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</si>
  <si>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</si>
  <si>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</si>
  <si>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</si>
  <si>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</si>
  <si>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</si>
  <si>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</si>
  <si>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</si>
  <si>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</si>
  <si>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</si>
  <si>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</si>
  <si>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</si>
  <si>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</si>
  <si>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</si>
  <si>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</si>
  <si>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</si>
  <si>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</si>
  <si>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</si>
  <si>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</si>
  <si>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</si>
  <si>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</si>
  <si>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</si>
  <si>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</si>
  <si>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</si>
  <si>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</si>
  <si>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</si>
  <si>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</si>
  <si>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</si>
  <si>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</si>
  <si>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</si>
  <si>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</si>
  <si>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</si>
  <si>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</si>
  <si>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</si>
  <si>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</si>
  <si>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</si>
  <si>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</si>
  <si>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</si>
  <si>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</si>
  <si>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</si>
  <si>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</si>
  <si>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</si>
  <si>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</si>
  <si>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</si>
  <si>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</si>
  <si>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</si>
  <si>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</si>
  <si>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</si>
  <si>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</si>
  <si>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</si>
  <si>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</si>
  <si>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</si>
  <si>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</si>
  <si>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</si>
  <si>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</si>
  <si>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</si>
  <si>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</si>
  <si>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</si>
  <si>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</si>
  <si>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</si>
  <si>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</si>
  <si>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</si>
  <si>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</si>
  <si>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</si>
  <si>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</si>
  <si>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</si>
  <si>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</si>
  <si>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</si>
  <si>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</si>
  <si>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</si>
  <si>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</si>
  <si>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</si>
  <si>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</si>
  <si>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</si>
  <si>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</si>
  <si>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</si>
  <si>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</si>
  <si>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</si>
  <si>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</si>
  <si>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</si>
  <si>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</si>
  <si>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</si>
  <si>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</si>
  <si>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</si>
  <si>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</si>
  <si>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</si>
  <si>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</si>
  <si>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</si>
  <si>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</si>
  <si>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</si>
  <si>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</si>
  <si>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</si>
  <si>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</si>
  <si>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</si>
  <si>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</si>
  <si>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</si>
  <si>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</si>
  <si>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</si>
  <si>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</si>
  <si>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</si>
  <si>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</si>
  <si>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</si>
  <si>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</si>
  <si>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</si>
  <si>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</si>
  <si>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</si>
  <si>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</si>
  <si>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</si>
  <si>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</si>
  <si>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</si>
  <si>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</si>
  <si>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</si>
  <si>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</si>
  <si>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</si>
  <si>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</si>
  <si>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</si>
  <si>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</si>
  <si>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</si>
  <si>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</si>
  <si>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</si>
  <si>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</si>
  <si>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</si>
  <si>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</si>
  <si>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</si>
  <si>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</si>
  <si>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</si>
  <si>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</si>
  <si>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</si>
  <si>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</si>
  <si>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</si>
  <si>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</si>
  <si>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</si>
  <si>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</si>
  <si>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</si>
  <si>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</si>
  <si>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</si>
  <si>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</si>
  <si>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</si>
  <si>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</si>
  <si>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</si>
  <si>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</si>
  <si>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</si>
  <si>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</si>
  <si>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</si>
  <si>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</si>
  <si>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</si>
  <si>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</si>
  <si>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</si>
  <si>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</si>
  <si>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</si>
  <si>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</si>
  <si>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</si>
  <si>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</si>
  <si>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</si>
  <si>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</si>
  <si>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</si>
  <si>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</si>
  <si>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</si>
  <si>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</si>
  <si>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</si>
  <si>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</si>
  <si>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</si>
  <si>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</si>
  <si>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</si>
  <si>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</si>
  <si>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</si>
  <si>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</si>
  <si>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</si>
  <si>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</si>
  <si>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</si>
  <si>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</si>
  <si>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</si>
  <si>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</si>
  <si>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</si>
  <si>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</si>
  <si>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</si>
  <si>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</si>
  <si>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</si>
  <si>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</si>
  <si>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</si>
  <si>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</si>
  <si>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</si>
  <si>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</si>
  <si>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</si>
  <si>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</si>
  <si>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</si>
  <si>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</si>
  <si>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</si>
  <si>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</si>
  <si>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</si>
  <si>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</si>
  <si>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</si>
  <si>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</si>
  <si>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</si>
  <si>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</si>
  <si>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</si>
  <si>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</si>
  <si>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</si>
  <si>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</si>
  <si>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</si>
  <si>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</si>
  <si>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</si>
  <si>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</si>
  <si>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</si>
  <si>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</si>
  <si>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</si>
  <si>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</si>
  <si>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</si>
  <si>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</si>
  <si>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</si>
  <si>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</si>
  <si>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</si>
  <si>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</si>
  <si>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</si>
  <si>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</si>
  <si>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</si>
  <si>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</si>
  <si>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</si>
  <si>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</si>
  <si>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</si>
  <si>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</si>
  <si>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</si>
  <si>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</si>
  <si>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</si>
  <si>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</si>
  <si>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</si>
  <si>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</si>
  <si>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</si>
  <si>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</si>
  <si>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</si>
  <si>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</si>
  <si>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</si>
  <si>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</si>
  <si>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</si>
  <si>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</si>
  <si>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</si>
  <si>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</si>
  <si>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</si>
  <si>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</si>
  <si>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</si>
  <si>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</si>
  <si>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</si>
  <si>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</si>
  <si>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</si>
  <si>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</si>
  <si>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</si>
  <si>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</si>
  <si>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</si>
  <si>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</si>
  <si>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</si>
  <si>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</si>
  <si>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</si>
  <si>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</si>
  <si>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</si>
  <si>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</si>
  <si>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</si>
  <si>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</si>
  <si>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</si>
  <si>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</si>
  <si>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</si>
  <si>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</si>
  <si>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</si>
  <si>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</si>
  <si>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</si>
  <si>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</si>
  <si>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</si>
  <si>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</si>
  <si>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</si>
  <si>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</si>
  <si>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</si>
  <si>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</si>
  <si>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</si>
  <si>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</si>
  <si>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</si>
  <si>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</si>
  <si>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</si>
  <si>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</si>
  <si>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</si>
  <si>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</si>
  <si>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</si>
  <si>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</si>
  <si>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</si>
  <si>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</si>
  <si>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</si>
  <si>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</si>
  <si>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</si>
  <si>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</si>
  <si>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</si>
  <si>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</si>
  <si>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</si>
  <si>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</si>
  <si>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</si>
  <si>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</si>
  <si>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</si>
  <si>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</si>
  <si>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</si>
  <si>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</si>
  <si>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</si>
  <si>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</si>
  <si>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</si>
  <si>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</si>
  <si>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</si>
  <si>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</si>
  <si>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</si>
  <si>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</si>
  <si>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</si>
  <si>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</si>
  <si>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</si>
  <si>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</si>
  <si>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</si>
  <si>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</si>
  <si>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</si>
  <si>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</si>
  <si>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</si>
  <si>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</si>
  <si>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</si>
  <si>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</si>
  <si>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</si>
  <si>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</si>
  <si>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</si>
  <si>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</si>
  <si>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</si>
  <si>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</si>
  <si>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</si>
  <si>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</si>
  <si>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</si>
  <si>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</si>
  <si>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</si>
  <si>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</si>
  <si>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</si>
  <si>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</si>
  <si>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</si>
  <si>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</si>
  <si>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</si>
  <si>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</si>
  <si>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</si>
  <si>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</si>
  <si>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</si>
  <si>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</si>
  <si>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</si>
  <si>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</si>
  <si>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</si>
  <si>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</si>
  <si>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</si>
  <si>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</si>
  <si>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</si>
  <si>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</si>
  <si>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</si>
  <si>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</si>
  <si>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</si>
  <si>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</si>
  <si>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</si>
  <si>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</si>
  <si>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</si>
  <si>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</si>
  <si>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</si>
  <si>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</si>
  <si>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</si>
  <si>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</si>
  <si>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</si>
  <si>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</si>
  <si>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</si>
  <si>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</si>
  <si>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</si>
  <si>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</si>
  <si>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</si>
  <si>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</si>
  <si>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</si>
  <si>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</si>
  <si>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</si>
  <si>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</si>
  <si>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</si>
  <si>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</si>
  <si>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</si>
  <si>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</si>
  <si>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</si>
  <si>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</si>
  <si>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</si>
  <si>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</si>
  <si>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</si>
  <si>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</si>
  <si>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</si>
  <si>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</si>
  <si>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</si>
  <si>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</si>
  <si>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</si>
  <si>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</si>
  <si>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</si>
  <si>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</si>
  <si>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</si>
  <si>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</si>
  <si>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</si>
  <si>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</si>
  <si>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</si>
  <si>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</si>
  <si>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</si>
  <si>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</si>
  <si>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</si>
  <si>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</si>
  <si>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</si>
  <si>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</si>
  <si>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</si>
  <si>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</si>
  <si>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</si>
  <si>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</si>
  <si>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</si>
  <si>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</si>
  <si>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</si>
  <si>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</si>
  <si>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</si>
  <si>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</si>
  <si>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</si>
  <si>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</si>
  <si>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</si>
  <si>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</si>
  <si>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</si>
  <si>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</si>
  <si>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</si>
  <si>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</si>
  <si>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</si>
  <si>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</si>
  <si>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</si>
  <si>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</si>
  <si>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</si>
  <si>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</si>
  <si>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</si>
  <si>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</si>
  <si>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</si>
  <si>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</si>
  <si>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</si>
  <si>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</si>
  <si>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</si>
  <si>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</si>
  <si>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</si>
  <si>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</si>
  <si>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</si>
  <si>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</si>
  <si>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</si>
  <si>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</si>
  <si>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</si>
  <si>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</si>
  <si>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</si>
  <si>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</si>
  <si>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</si>
  <si>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</si>
  <si>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</si>
  <si>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</si>
  <si>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</si>
  <si>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</si>
  <si>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</si>
  <si>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</si>
  <si>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</si>
  <si>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</si>
  <si>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</si>
  <si>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</si>
  <si>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</si>
  <si>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</si>
  <si>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</si>
  <si>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</si>
  <si>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</si>
  <si>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</si>
  <si>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</si>
  <si>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</si>
  <si>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</si>
  <si>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</si>
  <si>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</si>
  <si>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</si>
  <si>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</si>
  <si>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</si>
  <si>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</si>
  <si>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</si>
  <si>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</si>
  <si>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</si>
  <si>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</si>
  <si>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</si>
  <si>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</si>
  <si>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</si>
  <si>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</si>
  <si>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</si>
  <si>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</si>
  <si>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</si>
  <si>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</si>
  <si>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</si>
  <si>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</si>
  <si>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</si>
  <si>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</si>
  <si>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</si>
  <si>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</si>
  <si>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</si>
  <si>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</si>
  <si>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</si>
  <si>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</si>
  <si>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</si>
  <si>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</si>
  <si>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</si>
  <si>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</si>
  <si>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</si>
  <si>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</si>
  <si>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</si>
  <si>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</si>
  <si>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</si>
  <si>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</si>
  <si>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</si>
  <si>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</si>
  <si>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</si>
  <si>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</si>
  <si>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</si>
  <si>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</si>
  <si>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</si>
  <si>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</si>
  <si>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</si>
  <si>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</si>
  <si>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</si>
  <si>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</si>
  <si>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</si>
  <si>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</si>
  <si>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</si>
  <si>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</si>
  <si>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</si>
  <si>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</si>
  <si>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</si>
  <si>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</si>
  <si>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</si>
  <si>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</si>
  <si>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</si>
  <si>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</si>
  <si>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</si>
  <si>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</si>
  <si>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</si>
  <si>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</si>
  <si>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</si>
  <si>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</si>
  <si>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</si>
  <si>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</si>
  <si>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</si>
  <si>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</si>
  <si>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</si>
  <si>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</si>
  <si>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</si>
  <si>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</si>
  <si>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</si>
  <si>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</si>
  <si>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</si>
  <si>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</si>
  <si>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</si>
  <si>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</si>
  <si>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</si>
  <si>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</si>
  <si>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</si>
  <si>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</si>
  <si>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</si>
  <si>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</si>
  <si>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</si>
  <si>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</si>
  <si>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</si>
  <si>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</si>
  <si>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</si>
  <si>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</si>
  <si>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</si>
  <si>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</si>
  <si>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</si>
  <si>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</si>
  <si>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</si>
  <si>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</si>
  <si>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</si>
  <si>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</si>
  <si>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</si>
  <si>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</si>
  <si>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</si>
  <si>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</si>
  <si>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</si>
  <si>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</si>
  <si>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</si>
  <si>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</si>
  <si>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</si>
  <si>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</si>
  <si>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</si>
  <si>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</si>
  <si>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</si>
  <si>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</si>
  <si>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</si>
  <si>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</si>
  <si>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</si>
  <si>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</si>
  <si>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</si>
  <si>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</si>
  <si>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</si>
  <si>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</si>
  <si>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</si>
  <si>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</si>
  <si>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</si>
  <si>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</si>
  <si>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</si>
  <si>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</si>
  <si>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</si>
  <si>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</si>
  <si>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</si>
  <si>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</si>
  <si>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</si>
  <si>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</si>
  <si>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</si>
  <si>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</si>
  <si>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</si>
  <si>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</si>
  <si>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</si>
  <si>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</si>
  <si>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</si>
  <si>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</si>
  <si>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</si>
  <si>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</si>
  <si>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</si>
  <si>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</si>
  <si>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</si>
  <si>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</si>
  <si>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</si>
  <si>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</si>
  <si>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</si>
  <si>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</si>
  <si>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</si>
  <si>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</si>
  <si>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</si>
  <si>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</si>
  <si>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</si>
  <si>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</si>
  <si>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</si>
  <si>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</si>
  <si>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</si>
  <si>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</si>
  <si>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</si>
  <si>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</si>
  <si>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</si>
  <si>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</si>
  <si>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</si>
  <si>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</si>
  <si>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</si>
  <si>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</si>
  <si>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</si>
  <si>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</si>
  <si>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</si>
  <si>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</si>
  <si>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</si>
  <si>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</si>
  <si>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</si>
  <si>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</si>
  <si>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</si>
  <si>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</si>
  <si>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</si>
  <si>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</si>
  <si>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</si>
  <si>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</si>
  <si>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</si>
  <si>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</si>
  <si>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</si>
  <si>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</si>
  <si>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</si>
  <si>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</si>
  <si>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</si>
  <si>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</si>
  <si>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</si>
  <si>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</si>
  <si>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</si>
  <si>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</si>
  <si>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</si>
  <si>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</si>
  <si>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</si>
  <si>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</si>
  <si>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</si>
  <si>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</si>
  <si>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</si>
  <si>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</si>
  <si>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</si>
  <si>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</si>
  <si>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</si>
  <si>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</si>
  <si>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</si>
  <si>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</si>
  <si>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</si>
  <si>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</si>
  <si>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</si>
  <si>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</si>
  <si>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</si>
  <si>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</si>
  <si>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</si>
  <si>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</si>
  <si>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</si>
  <si>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</si>
  <si>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</si>
  <si>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</si>
  <si>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</si>
  <si>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</si>
  <si>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</si>
  <si>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</si>
  <si>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</si>
  <si>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</si>
  <si>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</si>
  <si>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</si>
  <si>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</si>
  <si>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</si>
  <si>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</si>
  <si>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</si>
  <si>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</si>
  <si>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</si>
  <si>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</si>
  <si>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</si>
  <si>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</si>
  <si>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</si>
  <si>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</si>
  <si>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</si>
  <si>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</si>
  <si>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</si>
  <si>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</si>
  <si>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</si>
  <si>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</si>
  <si>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</si>
  <si>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</si>
  <si>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</si>
  <si>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</si>
  <si>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</si>
  <si>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</si>
  <si>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</si>
  <si>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</si>
  <si>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</si>
  <si>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</si>
  <si>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</si>
  <si>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</si>
  <si>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</si>
  <si>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</si>
  <si>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</si>
  <si>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</si>
  <si>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</si>
  <si>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</si>
  <si>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</si>
  <si>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</si>
  <si>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</si>
  <si>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</si>
  <si>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</si>
  <si>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</si>
  <si>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</si>
  <si>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</si>
  <si>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</si>
  <si>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</si>
  <si>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</si>
  <si>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</si>
  <si>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</si>
  <si>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</si>
  <si>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</si>
  <si>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</si>
  <si>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</si>
  <si>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</si>
  <si>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</si>
  <si>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</si>
  <si>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</si>
  <si>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</si>
  <si>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</si>
  <si>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</si>
  <si>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</si>
  <si>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</si>
  <si>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</si>
  <si>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</si>
  <si>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</si>
  <si>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</si>
  <si>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</si>
  <si>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</si>
  <si>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</si>
  <si>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</si>
  <si>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</si>
  <si>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</si>
  <si>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</si>
  <si>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</si>
  <si>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</si>
  <si>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</si>
  <si>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</si>
  <si>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</si>
  <si>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</si>
  <si>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</si>
  <si>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</si>
  <si>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</si>
  <si>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</si>
  <si>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</si>
  <si>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</si>
  <si>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</si>
  <si>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</si>
  <si>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</si>
  <si>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</si>
  <si>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</si>
  <si>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</si>
  <si>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</si>
  <si>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</si>
  <si>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</si>
  <si>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</si>
  <si>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</si>
  <si>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</si>
  <si>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</si>
  <si>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</si>
  <si>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</si>
  <si>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</si>
  <si>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</si>
  <si>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</si>
  <si>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</si>
  <si>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</si>
  <si>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</si>
  <si>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</si>
  <si>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</si>
  <si>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</si>
  <si>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</si>
  <si>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</si>
  <si>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</si>
  <si>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</si>
  <si>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</si>
  <si>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</si>
  <si>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</si>
  <si>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</si>
  <si>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</si>
  <si>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</si>
  <si>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</si>
  <si>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</si>
  <si>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</si>
  <si>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</si>
  <si>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</si>
  <si>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</si>
  <si>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</si>
  <si>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</si>
  <si>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</si>
  <si>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</si>
  <si>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</si>
  <si>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</si>
  <si>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</si>
  <si>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</si>
  <si>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</si>
  <si>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</si>
  <si>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</si>
  <si>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</si>
  <si>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</si>
  <si>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</si>
  <si>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</si>
  <si>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</si>
  <si>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</si>
  <si>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</si>
  <si>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</si>
  <si>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</si>
  <si>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</si>
  <si>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</si>
  <si>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</si>
  <si>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</si>
  <si>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</si>
  <si>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</si>
  <si>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</si>
  <si>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</si>
  <si>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</si>
  <si>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</si>
  <si>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</si>
  <si>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</si>
  <si>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</si>
  <si>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</si>
  <si>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</si>
  <si>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</si>
  <si>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</si>
  <si>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</si>
  <si>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</si>
  <si>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</si>
  <si>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</si>
  <si>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</si>
  <si>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</si>
  <si>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</si>
  <si>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</si>
  <si>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</si>
  <si>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</si>
  <si>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</si>
  <si>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</si>
  <si>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</si>
  <si>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</si>
  <si>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</si>
  <si>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</si>
  <si>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</si>
  <si>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</si>
  <si>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</si>
  <si>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</si>
  <si>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</si>
  <si>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</si>
  <si>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</si>
  <si>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</si>
  <si>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</si>
  <si>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</si>
  <si>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</si>
  <si>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</si>
  <si>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</si>
  <si>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</si>
  <si>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</si>
  <si>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</si>
  <si>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</si>
  <si>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</si>
  <si>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</si>
  <si>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</si>
  <si>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</si>
  <si>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</si>
  <si>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</si>
  <si>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</si>
  <si>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</si>
  <si>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</si>
  <si>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</si>
  <si>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</si>
  <si>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</si>
  <si>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</si>
  <si>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</si>
  <si>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</si>
  <si>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</si>
  <si>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</si>
  <si>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</si>
  <si>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</si>
  <si>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</si>
  <si>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</si>
  <si>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</si>
  <si>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</si>
  <si>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</si>
  <si>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</si>
  <si>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</si>
  <si>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</si>
  <si>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</si>
  <si>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</si>
  <si>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</si>
  <si>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</si>
  <si>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</si>
  <si>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</si>
  <si>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</si>
  <si>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</si>
  <si>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</si>
  <si>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</si>
  <si>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</si>
  <si>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</si>
  <si>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</si>
  <si>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</si>
  <si>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</si>
  <si>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</si>
  <si>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</si>
  <si>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</si>
  <si>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</si>
  <si>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</si>
  <si>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</si>
  <si>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</si>
  <si>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</si>
  <si>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</si>
  <si>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</si>
  <si>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</si>
  <si>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</si>
  <si>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</si>
  <si>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</si>
  <si>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</si>
  <si>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</si>
  <si>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</si>
  <si>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</si>
  <si>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</si>
  <si>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</si>
  <si>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</si>
  <si>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</si>
  <si>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</si>
  <si>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</si>
  <si>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</si>
  <si>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</si>
  <si>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</si>
  <si>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</si>
  <si>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</si>
  <si>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</si>
  <si>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</si>
  <si>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</si>
  <si>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</si>
  <si>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</si>
  <si>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</si>
  <si>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</si>
  <si>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</si>
  <si>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</si>
  <si>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</si>
  <si>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</si>
  <si>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</si>
  <si>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</si>
  <si>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</si>
  <si>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</si>
  <si>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</si>
  <si>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</si>
  <si>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</si>
  <si>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</si>
  <si>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</si>
  <si>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</si>
  <si>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</si>
  <si>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</si>
  <si>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</si>
  <si>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</si>
  <si>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</si>
  <si>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</si>
  <si>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</si>
  <si>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</si>
  <si>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</si>
  <si>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</si>
  <si>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</si>
  <si>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</si>
  <si>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</si>
  <si>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</si>
  <si>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</si>
  <si>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</si>
  <si>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</si>
  <si>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</si>
  <si>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</si>
  <si>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</si>
  <si>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</si>
  <si>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</si>
  <si>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</si>
  <si>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</si>
  <si>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</si>
  <si>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</si>
  <si>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</si>
  <si>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</si>
  <si>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</si>
  <si>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</si>
  <si>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</si>
  <si>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</si>
  <si>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</si>
  <si>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</si>
  <si>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</si>
  <si>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</si>
  <si>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</si>
  <si>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</si>
  <si>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</si>
  <si>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</si>
  <si>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</si>
  <si>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</si>
  <si>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</si>
  <si>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</si>
  <si>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</si>
  <si>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</si>
  <si>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</si>
  <si>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</si>
  <si>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</si>
  <si>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</si>
  <si>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</si>
  <si>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</si>
  <si>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</si>
  <si>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</si>
  <si>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</si>
  <si>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</si>
  <si>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</si>
  <si>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</si>
  <si>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</si>
  <si>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</si>
  <si>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</si>
  <si>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</si>
  <si>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</si>
  <si>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</si>
  <si>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</si>
  <si>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</si>
  <si>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</si>
  <si>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</si>
  <si>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</si>
  <si>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</si>
  <si>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</si>
  <si>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</si>
  <si>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</si>
  <si>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</si>
  <si>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</si>
  <si>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</si>
  <si>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</si>
  <si>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</si>
  <si>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</si>
  <si>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</si>
  <si>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</si>
  <si>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</si>
  <si>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</si>
  <si>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</si>
  <si>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</si>
  <si>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</si>
  <si>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</si>
  <si>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</si>
  <si>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</si>
  <si>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</si>
  <si>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</si>
  <si>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</si>
  <si>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</si>
  <si>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</si>
  <si>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</si>
  <si>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</si>
  <si>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</si>
  <si>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</si>
  <si>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</si>
  <si>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</si>
  <si>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</si>
  <si>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</si>
  <si>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</si>
  <si>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</si>
  <si>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</si>
  <si>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</si>
  <si>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</si>
  <si>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</si>
  <si>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</si>
  <si>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</si>
  <si>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</si>
  <si>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</si>
  <si>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</si>
  <si>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</si>
  <si>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</si>
  <si>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</si>
  <si>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</si>
  <si>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</si>
  <si>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</si>
  <si>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</si>
  <si>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</si>
  <si>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</si>
  <si>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</si>
  <si>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</si>
  <si>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</si>
  <si>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</si>
  <si>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</si>
  <si>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</si>
  <si>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</si>
  <si>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</si>
  <si>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</si>
  <si>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</si>
  <si>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</si>
  <si>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</si>
  <si>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</si>
  <si>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</si>
  <si>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</si>
  <si>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</si>
  <si>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</si>
  <si>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</si>
  <si>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</si>
  <si>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</si>
  <si>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</si>
  <si>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</si>
  <si>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</si>
  <si>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</si>
  <si>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</si>
  <si>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</si>
  <si>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</si>
  <si>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</si>
  <si>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</si>
  <si>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</si>
  <si>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</si>
  <si>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</si>
  <si>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</si>
  <si>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</si>
  <si>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</si>
  <si>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</si>
  <si>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</si>
  <si>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</si>
  <si>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</si>
  <si>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</si>
  <si>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</si>
  <si>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</si>
  <si>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</si>
  <si>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</si>
  <si>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</si>
  <si>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</si>
  <si>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</si>
  <si>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</si>
  <si>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</si>
  <si>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</si>
  <si>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</si>
  <si>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</si>
  <si>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</si>
  <si>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</si>
  <si>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</si>
  <si>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</si>
  <si>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</si>
  <si>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</si>
  <si>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</si>
  <si>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</si>
  <si>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</si>
  <si>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</si>
  <si>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</si>
  <si>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</si>
  <si>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</si>
  <si>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</si>
  <si>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</si>
  <si>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</si>
  <si>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</si>
  <si>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</si>
  <si>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</si>
  <si>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</si>
  <si>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</si>
  <si>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</si>
  <si>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</si>
  <si>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</si>
  <si>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</si>
  <si>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</si>
  <si>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</si>
  <si>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</si>
  <si>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</si>
  <si>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</si>
  <si>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</si>
  <si>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</si>
  <si>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</si>
  <si>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</si>
  <si>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</si>
  <si>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</si>
  <si>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</si>
  <si>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</si>
  <si>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</si>
  <si>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</si>
  <si>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</si>
  <si>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</si>
  <si>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</si>
  <si>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</si>
  <si>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</si>
  <si>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</si>
  <si>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</si>
  <si>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</si>
  <si>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</si>
  <si>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</si>
  <si>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</si>
  <si>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</si>
  <si>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</si>
  <si>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</si>
  <si>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</si>
  <si>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</si>
  <si>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</si>
  <si>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</si>
  <si>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</si>
  <si>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</si>
  <si>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</si>
  <si>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</si>
  <si>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</si>
  <si>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</si>
  <si>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</si>
  <si>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</si>
  <si>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</si>
  <si>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</si>
  <si>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</si>
  <si>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</si>
  <si>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</si>
  <si>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</si>
  <si>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</si>
  <si>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</si>
  <si>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</si>
  <si>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</si>
  <si>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</si>
  <si>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</si>
  <si>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</si>
  <si>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</si>
  <si>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</si>
  <si>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</si>
  <si>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</si>
  <si>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</si>
  <si>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</si>
  <si>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</si>
  <si>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</si>
  <si>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</si>
  <si>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</si>
  <si>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</si>
  <si>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</si>
  <si>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</si>
  <si>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</si>
  <si>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</si>
  <si>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</si>
  <si>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</si>
  <si>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</si>
  <si>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</si>
  <si>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</si>
  <si>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</si>
  <si>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</si>
  <si>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</si>
  <si>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</si>
  <si>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</si>
  <si>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</si>
  <si>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</si>
  <si>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</si>
  <si>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</si>
  <si>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</si>
  <si>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</si>
  <si>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</si>
  <si>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</si>
  <si>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</si>
  <si>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</si>
  <si>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</si>
  <si>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</si>
  <si>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</si>
  <si>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</si>
  <si>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</si>
  <si>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</si>
  <si>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</si>
  <si>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</si>
  <si>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</si>
  <si>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</si>
  <si>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</si>
  <si>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</si>
  <si>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</si>
  <si>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</si>
  <si>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</si>
  <si>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</si>
  <si>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</si>
  <si>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</si>
  <si>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</si>
  <si>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</si>
  <si>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</si>
  <si>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</si>
  <si>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</si>
  <si>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</si>
  <si>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</si>
  <si>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</si>
  <si>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</si>
  <si>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</si>
  <si>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</si>
  <si>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</si>
  <si>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</si>
  <si>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</si>
  <si>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</si>
  <si>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</si>
  <si>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</si>
  <si>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</si>
  <si>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</si>
  <si>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</si>
  <si>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</si>
  <si>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</si>
  <si>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</si>
  <si>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</si>
  <si>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</si>
  <si>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</si>
  <si>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</si>
  <si>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</si>
  <si>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</si>
  <si>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</si>
  <si>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</si>
  <si>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</si>
  <si>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</si>
  <si>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</si>
  <si>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</si>
  <si>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</si>
  <si>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</si>
  <si>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</si>
  <si>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</si>
  <si>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</si>
  <si>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</si>
  <si>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</si>
  <si>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</si>
  <si>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</si>
  <si>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</si>
  <si>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</si>
  <si>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</si>
  <si>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</si>
  <si>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</si>
  <si>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</si>
  <si>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</si>
  <si>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</si>
  <si>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</si>
  <si>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</si>
  <si>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</si>
  <si>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</si>
  <si>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</si>
  <si>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</si>
  <si>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</si>
  <si>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</si>
  <si>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</si>
  <si>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</si>
  <si>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</si>
  <si>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</si>
  <si>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</si>
  <si>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</si>
  <si>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</si>
  <si>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</si>
  <si>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</si>
  <si>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</si>
  <si>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</si>
  <si>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</si>
  <si>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</si>
  <si>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</si>
  <si>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</si>
  <si>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</si>
  <si>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</si>
  <si>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</si>
  <si>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</si>
  <si>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</si>
  <si>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</si>
  <si>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</si>
  <si>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</si>
  <si>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</si>
  <si>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</si>
  <si>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</si>
  <si>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</si>
  <si>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</si>
  <si>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</si>
  <si>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</si>
  <si>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</si>
  <si>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</si>
  <si>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</si>
  <si>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</si>
  <si>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</si>
  <si>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</si>
  <si>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</si>
  <si>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</si>
  <si>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</si>
  <si>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</si>
  <si>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</si>
  <si>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</si>
  <si>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</si>
  <si>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</si>
  <si>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</si>
  <si>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</si>
  <si>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</si>
  <si>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</si>
  <si>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</si>
  <si>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</si>
  <si>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</si>
  <si>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</si>
  <si>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</si>
  <si>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</si>
  <si>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</si>
  <si>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</si>
  <si>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</si>
  <si>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</si>
  <si>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</si>
  <si>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</si>
  <si>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</si>
  <si>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</si>
  <si>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</si>
  <si>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</si>
  <si>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</si>
  <si>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</si>
  <si>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</si>
  <si>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</si>
  <si>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</si>
  <si>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</si>
  <si>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</si>
  <si>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</si>
  <si>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</si>
  <si>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</si>
  <si>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</si>
  <si>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</si>
  <si>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</si>
  <si>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</si>
  <si>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</si>
  <si>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</si>
  <si>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</si>
  <si>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</si>
  <si>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</si>
  <si>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</si>
  <si>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</si>
  <si>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</si>
  <si>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</si>
  <si>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</si>
  <si>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</si>
  <si>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</si>
  <si>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</si>
  <si>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</si>
  <si>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</si>
  <si>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</si>
  <si>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</si>
  <si>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</si>
  <si>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</si>
  <si>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</si>
  <si>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</si>
  <si>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</si>
  <si>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</si>
  <si>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</si>
  <si>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</si>
  <si>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</si>
  <si>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</si>
  <si>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</si>
  <si>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</si>
  <si>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</si>
  <si>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</si>
  <si>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</si>
  <si>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</si>
  <si>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</si>
  <si>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</si>
  <si>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</si>
  <si>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</si>
  <si>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</si>
  <si>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</si>
  <si>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</si>
  <si>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</si>
  <si>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</si>
  <si>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</si>
  <si>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</si>
  <si>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</si>
  <si>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</si>
  <si>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</si>
  <si>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</si>
  <si>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</si>
  <si>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</si>
  <si>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</si>
  <si>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</si>
  <si>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</si>
  <si>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</si>
  <si>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</si>
  <si>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</si>
  <si>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</si>
  <si>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</si>
  <si>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</si>
  <si>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</si>
  <si>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</si>
  <si>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</si>
  <si>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</si>
  <si>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</si>
  <si>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</si>
  <si>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</si>
  <si>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</si>
  <si>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</si>
  <si>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</si>
  <si>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</si>
  <si>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</si>
  <si>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</si>
  <si>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</si>
  <si>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</si>
  <si>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</si>
  <si>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</si>
  <si>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</si>
  <si>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</si>
  <si>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</si>
  <si>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</si>
  <si>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</si>
  <si>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</si>
  <si>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</si>
  <si>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</si>
  <si>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</si>
  <si>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</si>
  <si>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</si>
  <si>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</si>
  <si>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</si>
  <si>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</si>
  <si>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</si>
  <si>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</si>
  <si>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</si>
  <si>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</si>
  <si>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</si>
  <si>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</si>
  <si>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</si>
  <si>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</si>
  <si>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</si>
  <si>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</si>
  <si>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</si>
  <si>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</si>
  <si>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</si>
  <si>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</si>
  <si>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</si>
  <si>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</si>
  <si>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</si>
  <si>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</si>
  <si>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</si>
  <si>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</si>
  <si>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</si>
  <si>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</si>
  <si>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</si>
  <si>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</si>
  <si>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</si>
  <si>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</si>
  <si>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</si>
  <si>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</si>
  <si>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</si>
  <si>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</si>
  <si>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</si>
  <si>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</si>
  <si>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</si>
  <si>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</si>
  <si>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</si>
  <si>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</si>
  <si>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</si>
  <si>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</si>
  <si>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</si>
  <si>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</si>
  <si>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</si>
  <si>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</si>
  <si>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</si>
  <si>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</si>
  <si>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</si>
  <si>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</si>
  <si>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</si>
  <si>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</si>
  <si>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</si>
  <si>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</si>
  <si>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</si>
  <si>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</si>
  <si>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</si>
  <si>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</si>
  <si>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</si>
  <si>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</si>
  <si>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</si>
  <si>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</si>
  <si>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</si>
  <si>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</si>
  <si>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</si>
  <si>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</si>
  <si>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</si>
  <si>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</si>
  <si>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</si>
  <si>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</si>
  <si>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</si>
  <si>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</si>
  <si>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</si>
  <si>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</si>
  <si>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</si>
  <si>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</si>
  <si>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</si>
  <si>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</si>
  <si>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</si>
  <si>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</si>
  <si>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</si>
  <si>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</si>
  <si>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</si>
  <si>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</si>
  <si>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</si>
  <si>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</si>
  <si>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</si>
  <si>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</si>
  <si>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</si>
  <si>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</si>
  <si>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</si>
  <si>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</si>
  <si>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</si>
  <si>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</si>
  <si>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</si>
  <si>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</si>
  <si>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</si>
  <si>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</si>
  <si>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</si>
  <si>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</si>
  <si>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</si>
  <si>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</si>
  <si>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</si>
  <si>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</si>
  <si>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</si>
  <si>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</si>
  <si>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</si>
  <si>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</si>
  <si>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</si>
  <si>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</si>
  <si>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</si>
  <si>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</si>
  <si>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</si>
  <si>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</si>
  <si>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</si>
  <si>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</si>
  <si>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</si>
  <si>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</si>
  <si>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</si>
  <si>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</si>
  <si>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</si>
  <si>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</si>
  <si>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</si>
  <si>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</si>
  <si>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</si>
  <si>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</si>
  <si>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</si>
  <si>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</si>
  <si>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</si>
  <si>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</si>
  <si>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</si>
  <si>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</si>
  <si>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</si>
  <si>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</si>
  <si>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</si>
  <si>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</si>
  <si>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</si>
  <si>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</si>
  <si>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</si>
  <si>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</si>
  <si>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</si>
  <si>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</si>
  <si>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</si>
  <si>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</si>
  <si>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</si>
  <si>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</si>
  <si>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</si>
  <si>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</si>
  <si>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</si>
  <si>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</si>
  <si>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</si>
  <si>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</si>
  <si>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</si>
  <si>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</si>
  <si>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</si>
  <si>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</si>
  <si>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</si>
  <si>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</si>
  <si>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</si>
  <si>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</si>
  <si>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</si>
  <si>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</si>
  <si>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</si>
  <si>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</si>
  <si>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</si>
  <si>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</si>
  <si>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</si>
  <si>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</si>
  <si>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</si>
  <si>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</si>
  <si>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</si>
  <si>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</si>
  <si>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</si>
  <si>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</si>
  <si>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</si>
  <si>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</si>
  <si>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</si>
  <si>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</si>
  <si>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</si>
  <si>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</si>
  <si>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</si>
  <si>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</si>
  <si>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</si>
  <si>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</si>
  <si>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</si>
  <si>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</si>
  <si>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</si>
  <si>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</si>
  <si>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</si>
  <si>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</si>
  <si>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</si>
  <si>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</si>
  <si>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</si>
  <si>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</si>
  <si>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</si>
  <si>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</si>
  <si>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</si>
  <si>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</si>
  <si>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</si>
  <si>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</si>
  <si>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</si>
  <si>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</si>
  <si>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</si>
  <si>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</si>
  <si>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</si>
  <si>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</si>
  <si>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</si>
  <si>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</si>
  <si>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</si>
  <si>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</si>
  <si>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</si>
  <si>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</si>
  <si>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</si>
  <si>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</si>
  <si>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</si>
  <si>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</si>
  <si>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</si>
  <si>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</si>
  <si>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</si>
  <si>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</si>
  <si>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</si>
  <si>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</si>
  <si>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</si>
  <si>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</si>
  <si>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</si>
  <si>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</si>
  <si>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</si>
  <si>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</si>
  <si>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</si>
  <si>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</si>
  <si>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</si>
  <si>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</si>
  <si>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</si>
  <si>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</si>
  <si>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</si>
  <si>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</si>
  <si>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</si>
  <si>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</si>
  <si>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</si>
  <si>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</si>
  <si>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</si>
  <si>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</si>
  <si>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</si>
  <si>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</si>
  <si>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</si>
  <si>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</si>
  <si>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</si>
  <si>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</si>
  <si>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</si>
  <si>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</si>
  <si>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</si>
  <si>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</si>
  <si>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</si>
  <si>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</si>
  <si>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</si>
  <si>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</si>
  <si>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</si>
  <si>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</si>
  <si>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</si>
  <si>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</si>
  <si>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</si>
  <si>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</si>
  <si>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</si>
  <si>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</si>
  <si>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</si>
  <si>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</si>
  <si>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</si>
  <si>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</si>
  <si>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</si>
  <si>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</si>
  <si>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</si>
  <si>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</si>
  <si>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</si>
  <si>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</si>
  <si>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</si>
  <si>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</si>
  <si>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</si>
  <si>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</si>
  <si>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</si>
  <si>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</si>
  <si>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</si>
  <si>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</si>
  <si>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</si>
  <si>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</si>
  <si>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</si>
  <si>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</si>
  <si>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</si>
  <si>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</si>
  <si>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</si>
  <si>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</si>
  <si>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</si>
  <si>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</si>
  <si>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</si>
  <si>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</si>
  <si>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</si>
  <si>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</si>
  <si>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</si>
  <si>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</si>
  <si>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</si>
  <si>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</si>
  <si>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</si>
  <si>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</si>
  <si>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</si>
  <si>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</si>
  <si>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</si>
  <si>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</si>
  <si>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</si>
  <si>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</si>
  <si>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</si>
  <si>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</si>
  <si>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</si>
  <si>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</si>
  <si>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</si>
  <si>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</si>
  <si>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</si>
  <si>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</si>
  <si>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</si>
  <si>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</si>
  <si>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</si>
  <si>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</si>
  <si>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</si>
  <si>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</si>
  <si>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</si>
  <si>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</si>
  <si>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</si>
  <si>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</si>
  <si>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</si>
  <si>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</si>
  <si>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</si>
  <si>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</si>
  <si>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</si>
  <si>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</si>
  <si>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</si>
  <si>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</si>
  <si>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</si>
  <si>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</si>
  <si>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</si>
  <si>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</si>
  <si>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</si>
  <si>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</si>
  <si>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</si>
  <si>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</si>
  <si>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</si>
  <si>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</si>
  <si>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</si>
  <si>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</si>
  <si>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</si>
  <si>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</si>
  <si>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</si>
  <si>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</si>
  <si>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</si>
  <si>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</si>
  <si>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</si>
  <si>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</si>
  <si>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</si>
  <si>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</si>
  <si>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</si>
  <si>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</si>
  <si>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</si>
  <si>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</si>
  <si>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</si>
  <si>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</si>
  <si>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</si>
  <si>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</si>
  <si>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</si>
  <si>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</si>
  <si>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</si>
  <si>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</si>
  <si>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</si>
  <si>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</si>
  <si>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</si>
  <si>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</si>
  <si>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</si>
  <si>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</si>
  <si>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</si>
  <si>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</si>
  <si>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</si>
  <si>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</si>
  <si>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</si>
  <si>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</si>
  <si>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</si>
  <si>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</si>
  <si>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</si>
  <si>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</si>
  <si>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</si>
  <si>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</si>
  <si>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</si>
  <si>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</si>
  <si>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</si>
  <si>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</si>
  <si>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</si>
  <si>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</si>
  <si>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</si>
  <si>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</si>
  <si>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</si>
  <si>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</si>
  <si>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</si>
  <si>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</si>
  <si>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</si>
  <si>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</si>
  <si>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</si>
  <si>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</si>
  <si>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</si>
  <si>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</si>
  <si>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</si>
  <si>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</si>
  <si>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</si>
  <si>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</si>
  <si>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</si>
  <si>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</si>
  <si>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</si>
  <si>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</si>
  <si>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</si>
  <si>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</si>
  <si>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</si>
  <si>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</si>
  <si>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</si>
  <si>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</si>
  <si>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</si>
  <si>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</si>
  <si>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</si>
  <si>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</si>
  <si>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</si>
  <si>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</si>
  <si>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</si>
  <si>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</si>
  <si>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</si>
  <si>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</si>
  <si>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</si>
  <si>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</si>
  <si>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</si>
  <si>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</si>
  <si>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</si>
  <si>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</si>
  <si>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</si>
  <si>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</si>
  <si>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</si>
  <si>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</si>
  <si>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</si>
  <si>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</si>
  <si>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</si>
  <si>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</si>
  <si>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</si>
  <si>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</si>
  <si>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</si>
  <si>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</si>
  <si>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</si>
  <si>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</si>
  <si>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</si>
  <si>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</si>
  <si>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</si>
  <si>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</si>
  <si>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</si>
  <si>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</si>
  <si>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</si>
  <si>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</si>
  <si>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</si>
  <si>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</si>
  <si>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</si>
  <si>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</si>
  <si>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</si>
  <si>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</si>
  <si>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</si>
  <si>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</si>
  <si>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</si>
  <si>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</si>
  <si>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</si>
  <si>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</si>
  <si>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</si>
  <si>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</si>
  <si>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</si>
  <si>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</si>
  <si>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</si>
  <si>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</si>
  <si>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</si>
  <si>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</si>
  <si>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</si>
  <si>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</si>
  <si>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</si>
  <si>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</si>
  <si>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</si>
  <si>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</si>
  <si>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</si>
  <si>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</si>
  <si>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</si>
  <si>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</si>
  <si>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</si>
  <si>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</si>
  <si>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</si>
  <si>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</si>
  <si>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</si>
  <si>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</si>
  <si>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</si>
  <si>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</si>
  <si>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</si>
  <si>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</si>
  <si>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</si>
  <si>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</si>
  <si>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</si>
  <si>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</si>
  <si>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</si>
  <si>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</si>
  <si>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</si>
  <si>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</si>
  <si>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</si>
  <si>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</si>
  <si>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</si>
  <si>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</si>
  <si>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</si>
  <si>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</si>
  <si>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</si>
  <si>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</si>
  <si>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</si>
  <si>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</si>
  <si>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</si>
  <si>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</si>
  <si>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</si>
  <si>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</si>
  <si>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</si>
  <si>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</si>
  <si>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</si>
  <si>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</si>
  <si>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</si>
  <si>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</si>
  <si>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</si>
  <si>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</si>
  <si>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</si>
  <si>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</si>
  <si>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</si>
  <si>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</si>
  <si>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</si>
  <si>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</si>
  <si>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</si>
  <si>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</si>
  <si>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</si>
  <si>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</si>
  <si>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</si>
  <si>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</si>
  <si>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</si>
  <si>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</si>
  <si>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</si>
  <si>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</si>
  <si>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</si>
  <si>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</si>
  <si>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</si>
  <si>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</si>
  <si>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</si>
  <si>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</si>
  <si>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</si>
  <si>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</si>
  <si>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</si>
  <si>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</si>
  <si>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</si>
  <si>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</si>
  <si>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</si>
  <si>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</si>
  <si>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</si>
  <si>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</si>
  <si>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</si>
  <si>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</si>
  <si>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</si>
  <si>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</si>
  <si>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</si>
  <si>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</si>
  <si>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</si>
  <si>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</si>
  <si>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</si>
  <si>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</si>
  <si>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</si>
  <si>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</si>
  <si>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</si>
  <si>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</si>
  <si>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</si>
  <si>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</si>
  <si>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</si>
  <si>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</si>
  <si>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</si>
  <si>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</si>
  <si>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</si>
  <si>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</si>
  <si>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</si>
  <si>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</si>
  <si>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</si>
  <si>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</si>
  <si>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</si>
  <si>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</si>
  <si>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</si>
  <si>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</si>
  <si>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</si>
  <si>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</si>
  <si>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</si>
  <si>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</si>
  <si>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</si>
  <si>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</si>
  <si>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</si>
  <si>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</si>
  <si>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</si>
  <si>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</si>
  <si>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</si>
  <si>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</si>
  <si>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</si>
  <si>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</si>
  <si>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</si>
  <si>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</si>
  <si>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</si>
  <si>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</si>
  <si>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</si>
  <si>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</si>
  <si>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</si>
  <si>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</si>
  <si>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</si>
  <si>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</si>
  <si>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</si>
  <si>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</si>
  <si>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</si>
  <si>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</si>
  <si>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</si>
  <si>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</si>
  <si>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</si>
  <si>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</si>
  <si>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</si>
  <si>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</si>
  <si>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</si>
  <si>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</si>
  <si>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</si>
  <si>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</si>
  <si>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</si>
  <si>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</si>
  <si>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</si>
  <si>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</si>
  <si>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</si>
  <si>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</si>
  <si>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</si>
  <si>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</si>
  <si>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</si>
  <si>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</si>
  <si>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</si>
  <si>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</si>
  <si>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</si>
  <si>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</si>
  <si>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</si>
  <si>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</si>
  <si>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</si>
  <si>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</si>
  <si>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</si>
  <si>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</si>
  <si>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</si>
  <si>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</si>
  <si>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</si>
  <si>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</si>
  <si>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</si>
  <si>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</si>
  <si>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</si>
  <si>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</si>
  <si>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</si>
  <si>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</si>
  <si>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</si>
  <si>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</si>
  <si>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</si>
  <si>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</si>
  <si>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</si>
  <si>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</si>
  <si>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</si>
  <si>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</si>
  <si>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</si>
  <si>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</si>
  <si>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</si>
  <si>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</si>
  <si>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</si>
  <si>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</si>
  <si>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</si>
  <si>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</si>
  <si>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</si>
  <si>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</si>
  <si>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</si>
  <si>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</si>
  <si>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</si>
  <si>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</si>
  <si>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</si>
  <si>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</si>
  <si>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</si>
  <si>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</si>
  <si>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</si>
  <si>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</si>
  <si>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</si>
  <si>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</si>
  <si>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</si>
  <si>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</si>
  <si>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</si>
  <si>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</si>
  <si>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</si>
  <si>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</si>
  <si>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</si>
  <si>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</si>
  <si>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</si>
  <si>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</si>
  <si>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</si>
  <si>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</si>
  <si>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</si>
  <si>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</si>
  <si>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</si>
  <si>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</si>
  <si>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</si>
  <si>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</si>
  <si>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</si>
  <si>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</si>
  <si>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</si>
  <si>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</si>
  <si>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</si>
  <si>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</si>
  <si>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</si>
  <si>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</si>
  <si>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</si>
  <si>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</si>
  <si>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</si>
  <si>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</si>
  <si>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</si>
  <si>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</si>
  <si>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</si>
  <si>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</si>
  <si>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</si>
  <si>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</si>
  <si>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</si>
  <si>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</si>
  <si>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</si>
  <si>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</si>
  <si>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</si>
  <si>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</si>
  <si>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</si>
  <si>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</si>
  <si>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</si>
  <si>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</si>
  <si>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</si>
  <si>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</si>
  <si>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</si>
  <si>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</si>
  <si>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</si>
  <si>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</si>
  <si>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</si>
  <si>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</si>
  <si>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</si>
  <si>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</si>
  <si>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</si>
  <si>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</si>
  <si>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</si>
  <si>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</si>
  <si>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</si>
  <si>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</si>
  <si>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</si>
  <si>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</si>
  <si>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</si>
  <si>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</si>
  <si>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</si>
  <si>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</si>
  <si>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</si>
  <si>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</si>
  <si>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</si>
  <si>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</si>
  <si>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</si>
  <si>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</si>
  <si>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</si>
  <si>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</si>
  <si>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</si>
  <si>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</si>
  <si>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</si>
  <si>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</si>
  <si>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</si>
  <si>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</si>
  <si>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</si>
  <si>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</si>
  <si>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</si>
  <si>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</si>
  <si>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</si>
  <si>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</si>
  <si>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</si>
  <si>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 กรกฎาคม 2564  ปีงบประมาณ 2564 (ข้อมูล ณ วันที่ 26 สิงหาคม 2564 เวลา 09.30 น.)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</si>
  <si>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</si>
  <si>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</si>
  <si>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</si>
  <si>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</si>
  <si>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</si>
  <si>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</si>
  <si>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</si>
  <si>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</si>
  <si>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</si>
  <si>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</si>
  <si>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</si>
  <si>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</si>
  <si>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</si>
  <si>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</si>
  <si>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</si>
  <si>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</si>
  <si>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</si>
  <si>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4201000000.000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</si>
  <si>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</si>
  <si>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</si>
  <si>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</si>
  <si>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</si>
  <si>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</si>
  <si>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</si>
  <si>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</si>
  <si>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</si>
  <si>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</si>
  <si>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</si>
  <si>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</si>
  <si>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</si>
  <si>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</si>
  <si>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</si>
  <si>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</si>
  <si>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</si>
  <si>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</si>
  <si>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</si>
  <si>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</si>
  <si>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</si>
  <si>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</si>
  <si>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</si>
  <si>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</si>
  <si>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</si>
  <si>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</si>
  <si>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</si>
  <si>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</si>
  <si>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</si>
  <si>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</si>
  <si>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</si>
  <si>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</si>
  <si>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4.1.1 รายได้ค่าธรรมเนียมและบริการ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</si>
  <si>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</si>
  <si>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</si>
  <si>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</si>
  <si>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</si>
  <si>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</si>
  <si>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</si>
  <si>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</si>
  <si>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</si>
  <si>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</si>
  <si>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</si>
  <si>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</si>
  <si>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</si>
  <si>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</si>
  <si>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</si>
  <si>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</si>
  <si>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</si>
  <si>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00438 ปากคาด,สสอ_</t>
  </si>
  <si>
    <t>00440 ศรีวิไล,สสอ_</t>
  </si>
  <si>
    <t>00441 บุ่งคล้า,สสอ_</t>
  </si>
  <si>
    <t>5205000000.000</t>
  </si>
  <si>
    <t>5.2.2 ค่าใช้จ่ายเกี่ยวกับภัยพิบัติ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</si>
  <si>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</si>
  <si>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</si>
  <si>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</si>
  <si>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</si>
  <si>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</si>
  <si>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</si>
  <si>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</si>
  <si>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</si>
  <si>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</si>
  <si>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</si>
  <si>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</si>
  <si>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</si>
  <si>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</si>
  <si>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</si>
  <si>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</si>
  <si>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</si>
  <si>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</si>
  <si>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</si>
  <si>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</si>
  <si>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</si>
  <si>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</si>
  <si>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</si>
  <si>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</si>
  <si>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</si>
  <si>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</si>
  <si>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</si>
  <si>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</si>
  <si>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</si>
  <si>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</si>
  <si>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</si>
  <si>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</si>
  <si>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</si>
  <si>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</si>
  <si>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</si>
  <si>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</si>
  <si>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</si>
  <si>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</si>
  <si>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</si>
  <si>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</si>
  <si>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</si>
  <si>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</si>
  <si>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</si>
  <si>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</si>
  <si>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</si>
  <si>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</si>
  <si>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</si>
  <si>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</si>
  <si>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</si>
  <si>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</si>
  <si>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</si>
  <si>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</si>
  <si>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</si>
  <si>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</si>
  <si>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</si>
  <si>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</si>
  <si>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</si>
  <si>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</si>
  <si>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</si>
  <si>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</si>
  <si>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</si>
  <si>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</si>
  <si>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</si>
  <si>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</si>
  <si>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</si>
  <si>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</si>
  <si>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</si>
  <si>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</si>
  <si>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</si>
  <si>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</si>
  <si>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</si>
  <si>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</si>
  <si>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</si>
  <si>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</si>
  <si>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</si>
  <si>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</si>
  <si>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</si>
  <si>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</si>
  <si>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</si>
  <si>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</si>
  <si>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</si>
  <si>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</si>
  <si>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</si>
  <si>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</si>
  <si>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1204000000.000</t>
  </si>
  <si>
    <t>1211000000.000</t>
  </si>
  <si>
    <t>2116000000.000</t>
  </si>
  <si>
    <t>4306000000.000</t>
  </si>
  <si>
    <t>5108000000.000</t>
  </si>
  <si>
    <t>5203000000.000</t>
  </si>
  <si>
    <t>1.2.3 ที่ดิน</t>
  </si>
  <si>
    <t>1.2.7 งานระหว่างก่อสร้าง</t>
  </si>
  <si>
    <t>2.1.7 หนี้สินหมุนเวียนอื่น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</si>
  <si>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</si>
  <si>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</si>
  <si>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</si>
  <si>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</si>
  <si>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</si>
  <si>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</si>
  <si>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</si>
  <si>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</si>
  <si>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</si>
  <si>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</si>
  <si>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</si>
  <si>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</si>
  <si>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</si>
  <si>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</si>
  <si>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</si>
  <si>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</si>
  <si>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</si>
  <si>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</si>
  <si>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</si>
  <si>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</si>
  <si>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</si>
  <si>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</si>
  <si>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</si>
  <si>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</si>
  <si>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</si>
  <si>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</si>
  <si>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</si>
  <si>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</si>
  <si>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</si>
  <si>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</si>
  <si>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</si>
  <si>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</si>
  <si>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</si>
  <si>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</si>
  <si>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</si>
  <si>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</si>
  <si>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</si>
  <si>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</si>
  <si>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</si>
  <si>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</si>
  <si>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</si>
  <si>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</si>
  <si>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</si>
  <si>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</si>
  <si>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</si>
  <si>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</si>
  <si>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</si>
  <si>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</si>
  <si>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</si>
  <si>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</si>
  <si>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</si>
  <si>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</si>
  <si>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</si>
  <si>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</si>
  <si>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</si>
  <si>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</si>
  <si>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</si>
  <si>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</si>
  <si>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</si>
  <si>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</si>
  <si>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</si>
  <si>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</si>
  <si>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</si>
  <si>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</si>
  <si>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</si>
  <si>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</si>
  <si>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</si>
  <si>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</si>
  <si>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</si>
  <si>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</si>
  <si>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</si>
  <si>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</si>
  <si>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</si>
  <si>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</si>
  <si>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</si>
  <si>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</si>
  <si>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</si>
  <si>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</si>
  <si>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</si>
  <si>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</si>
  <si>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</si>
  <si>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</si>
  <si>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</si>
  <si>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</si>
  <si>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</si>
  <si>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</si>
  <si>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</si>
  <si>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</si>
  <si>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</si>
  <si>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</si>
  <si>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</si>
  <si>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</si>
  <si>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</si>
  <si>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</si>
  <si>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</si>
  <si>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</si>
  <si>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</si>
  <si>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</si>
  <si>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</si>
  <si>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</si>
  <si>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</si>
  <si>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</si>
  <si>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</si>
  <si>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</si>
  <si>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</si>
  <si>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</si>
  <si>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</si>
  <si>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</si>
  <si>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</si>
  <si>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</si>
  <si>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</si>
  <si>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</si>
  <si>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</si>
  <si>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</si>
  <si>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</si>
  <si>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</si>
  <si>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</si>
  <si>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</si>
  <si>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</si>
  <si>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</si>
  <si>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</si>
  <si>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</si>
  <si>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</si>
  <si>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</si>
  <si>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</si>
  <si>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</si>
  <si>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</si>
  <si>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</si>
  <si>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</si>
  <si>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</si>
  <si>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</si>
  <si>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</si>
  <si>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</si>
  <si>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</si>
  <si>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</si>
  <si>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</si>
  <si>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</si>
  <si>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</si>
  <si>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</si>
  <si>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</si>
  <si>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</si>
  <si>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</si>
  <si>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</si>
  <si>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</si>
  <si>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</si>
  <si>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</si>
  <si>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</si>
  <si>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</si>
  <si>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</si>
  <si>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</si>
  <si>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</si>
  <si>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</si>
  <si>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</si>
  <si>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</si>
  <si>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</si>
  <si>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</si>
  <si>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</si>
  <si>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</si>
  <si>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</si>
  <si>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</si>
  <si>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</si>
  <si>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</si>
  <si>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</si>
  <si>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</si>
  <si>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</si>
  <si>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</si>
  <si>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</si>
  <si>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</si>
  <si>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</si>
  <si>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</si>
  <si>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</si>
  <si>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</si>
  <si>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</si>
  <si>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</si>
  <si>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</si>
  <si>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</si>
  <si>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</si>
  <si>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</si>
  <si>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</si>
  <si>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</si>
  <si>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</si>
  <si>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</si>
  <si>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</si>
  <si>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</si>
  <si>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</si>
  <si>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</si>
  <si>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</si>
  <si>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</si>
  <si>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</si>
  <si>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</si>
  <si>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</si>
  <si>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</si>
  <si>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</si>
  <si>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</si>
  <si>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</si>
  <si>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</si>
  <si>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</si>
  <si>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</si>
  <si>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</si>
  <si>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</si>
  <si>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</si>
  <si>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</si>
  <si>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</si>
  <si>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</si>
  <si>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</si>
  <si>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</si>
  <si>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</si>
  <si>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</si>
  <si>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</si>
  <si>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</si>
  <si>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</si>
  <si>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</si>
  <si>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</si>
  <si>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</si>
  <si>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</si>
  <si>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</si>
  <si>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</si>
  <si>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</si>
  <si>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</si>
  <si>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</si>
  <si>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</si>
  <si>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</si>
  <si>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</si>
  <si>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</si>
  <si>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</si>
  <si>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</si>
  <si>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</si>
  <si>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</si>
  <si>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</si>
  <si>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</si>
  <si>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</si>
  <si>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</si>
  <si>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</si>
  <si>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</si>
  <si>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</si>
  <si>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</si>
  <si>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</si>
  <si>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</si>
  <si>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</si>
  <si>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</si>
  <si>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</si>
  <si>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</si>
  <si>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</si>
  <si>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</si>
  <si>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</si>
  <si>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</si>
  <si>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</si>
  <si>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</si>
  <si>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</si>
  <si>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</si>
  <si>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</si>
  <si>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</si>
  <si>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</si>
  <si>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</si>
  <si>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</si>
  <si>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</si>
  <si>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</si>
  <si>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</si>
  <si>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</si>
  <si>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</si>
  <si>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</si>
  <si>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</si>
  <si>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</si>
  <si>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</si>
  <si>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</si>
  <si>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</si>
  <si>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</si>
  <si>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</si>
  <si>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</si>
  <si>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</si>
  <si>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</si>
  <si>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</si>
  <si>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</si>
  <si>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</si>
  <si>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</si>
  <si>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</si>
  <si>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</si>
  <si>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</si>
  <si>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</si>
  <si>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</si>
  <si>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</si>
  <si>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</si>
  <si>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</si>
  <si>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</si>
  <si>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</si>
  <si>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</si>
  <si>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</si>
  <si>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</si>
  <si>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</si>
  <si>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</si>
  <si>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</si>
  <si>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</si>
  <si>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</si>
  <si>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</si>
  <si>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</si>
  <si>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</si>
  <si>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</si>
  <si>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</si>
  <si>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</si>
  <si>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</si>
  <si>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</si>
  <si>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</si>
  <si>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</si>
  <si>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</si>
  <si>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</si>
  <si>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</si>
  <si>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</si>
  <si>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</si>
  <si>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</si>
  <si>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</si>
  <si>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</si>
  <si>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</si>
  <si>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</si>
  <si>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</si>
  <si>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</si>
  <si>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</si>
  <si>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</si>
  <si>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</si>
  <si>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</si>
  <si>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</si>
  <si>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</si>
  <si>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</si>
  <si>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</si>
  <si>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</si>
  <si>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</si>
  <si>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</si>
  <si>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</si>
  <si>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</si>
  <si>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</si>
  <si>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5101040000.000</t>
  </si>
  <si>
    <t>5209000000.000</t>
  </si>
  <si>
    <t>5403000000.000</t>
  </si>
  <si>
    <t>5.1.2 บัญชีค่าบำเหน็จบำนาญ</t>
  </si>
  <si>
    <t>5.2.3 บัญชีค่าใช้จ่ายระหว่างหน่วยงานจากรัฐบาล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</si>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</sst>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27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0" fillId="21" borderId="0" xfId="0" applyNumberFormat="1" applyFill="1"/>
    <xf numFmtId="43" fontId="0" fillId="23" borderId="0" xfId="0" applyNumberFormat="1" applyFill="1"/>
    <xf numFmtId="43" fontId="10" fillId="23" borderId="0" xfId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  <xf numFmtId="43" fontId="1" fillId="2" borderId="0" xfId="1" applyFont="1" applyFill="1"/>
    <xf numFmtId="43" fontId="1" fillId="13" borderId="0" xfId="1" applyFont="1" applyFill="1"/>
    <xf numFmtId="43" fontId="0" fillId="10" borderId="0" xfId="1" applyFont="1" applyFill="1"/>
    <xf numFmtId="43" fontId="0" fillId="18" borderId="0" xfId="1" applyFont="1" applyFill="1"/>
    <xf numFmtId="43" fontId="0" fillId="5" borderId="0" xfId="1" applyFont="1" applyFill="1"/>
    <xf numFmtId="43" fontId="0" fillId="29" borderId="0" xfId="1" applyFont="1" applyFill="1"/>
    <xf numFmtId="43" fontId="0" fillId="29" borderId="0" xfId="1" applyFont="1" applyFill="1" applyAlignment="1">
      <alignment horizontal="left"/>
    </xf>
    <xf numFmtId="43" fontId="10" fillId="29" borderId="0" xfId="1" applyFont="1" applyFill="1" applyAlignment="1">
      <alignment horizontal="left"/>
    </xf>
    <xf numFmtId="43" fontId="0" fillId="11" borderId="0" xfId="1" applyFont="1" applyFill="1" applyAlignment="1">
      <alignment horizontal="left"/>
    </xf>
    <xf numFmtId="43" fontId="10" fillId="11" borderId="0" xfId="1" applyFont="1" applyFill="1" applyAlignment="1">
      <alignment horizontal="left"/>
    </xf>
    <xf numFmtId="43" fontId="0" fillId="2" borderId="0" xfId="0" applyNumberFormat="1" applyFill="1"/>
    <xf numFmtId="43" fontId="0" fillId="17" borderId="0" xfId="1" applyFont="1" applyFill="1"/>
    <xf numFmtId="43" fontId="0" fillId="17" borderId="0" xfId="0" applyNumberFormat="1" applyFill="1"/>
    <xf numFmtId="0" fontId="0" fillId="19" borderId="0" xfId="0" applyFill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กรกฎาคม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1085936"/>
        <c:axId val="691094640"/>
      </c:barChart>
      <c:catAx>
        <c:axId val="69108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691094640"/>
        <c:crosses val="autoZero"/>
        <c:auto val="1"/>
        <c:lblAlgn val="ctr"/>
        <c:lblOffset val="100"/>
        <c:noMultiLvlLbl val="0"/>
      </c:catAx>
      <c:valAx>
        <c:axId val="69109464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69108593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3"/>
  <sheetViews>
    <sheetView topLeftCell="Y1" zoomScale="70" zoomScaleNormal="70" workbookViewId="0">
      <selection sqref="A1:AF1048576"/>
    </sheetView>
  </sheetViews>
  <sheetFormatPr defaultColWidth="27.3984375" defaultRowHeight="13.8" x14ac:dyDescent="0.25"/>
  <cols>
    <col min="1" max="1" width="27.3984375" style="262" bestFit="1" customWidth="1"/>
    <col min="2" max="4" width="27.3984375" style="244"/>
    <col min="5" max="7" width="27.3984375" style="250"/>
    <col min="8" max="12" width="27.3984375" style="245"/>
    <col min="13" max="16" width="27.3984375" style="250"/>
    <col min="17" max="21" width="27.3984375" style="40"/>
    <col min="22" max="27" width="27.3984375" style="246"/>
    <col min="28" max="16384" width="27.3984375" style="250"/>
  </cols>
  <sheetData>
    <row r="1" spans="1:32" x14ac:dyDescent="0.25">
      <c r="A1" s="262" t="s">
        <v>2458</v>
      </c>
      <c r="B1" s="244" t="s">
        <v>2459</v>
      </c>
      <c r="C1" s="244" t="s">
        <v>2460</v>
      </c>
      <c r="D1" s="244" t="s">
        <v>2461</v>
      </c>
      <c r="E1" s="250" t="s">
        <v>2462</v>
      </c>
      <c r="F1" s="250" t="s">
        <v>2463</v>
      </c>
      <c r="G1" s="250" t="s">
        <v>2464</v>
      </c>
      <c r="H1" s="245" t="s">
        <v>2465</v>
      </c>
      <c r="I1" s="245" t="s">
        <v>2466</v>
      </c>
      <c r="J1" s="245" t="s">
        <v>2467</v>
      </c>
      <c r="K1" s="245" t="s">
        <v>2468</v>
      </c>
      <c r="L1" s="245" t="s">
        <v>2469</v>
      </c>
      <c r="M1" s="250" t="s">
        <v>2470</v>
      </c>
      <c r="N1" s="250" t="s">
        <v>2471</v>
      </c>
      <c r="O1" s="250" t="s">
        <v>2472</v>
      </c>
      <c r="P1" s="250" t="s">
        <v>2473</v>
      </c>
      <c r="Q1" s="40" t="s">
        <v>2474</v>
      </c>
      <c r="R1" s="40" t="s">
        <v>2475</v>
      </c>
      <c r="S1" s="40" t="s">
        <v>2476</v>
      </c>
      <c r="T1" s="40" t="s">
        <v>2477</v>
      </c>
      <c r="U1" s="40" t="s">
        <v>2478</v>
      </c>
      <c r="V1" s="246" t="s">
        <v>2479</v>
      </c>
      <c r="W1" s="246" t="s">
        <v>2480</v>
      </c>
      <c r="X1" s="246" t="s">
        <v>2481</v>
      </c>
      <c r="Y1" s="246" t="s">
        <v>2482</v>
      </c>
      <c r="Z1" s="246" t="s">
        <v>2483</v>
      </c>
      <c r="AA1" s="246" t="s">
        <v>2484</v>
      </c>
      <c r="AB1" s="250" t="s">
        <v>2485</v>
      </c>
      <c r="AC1" s="250" t="s">
        <v>2486</v>
      </c>
      <c r="AD1" s="250" t="s">
        <v>2487</v>
      </c>
      <c r="AE1" s="250" t="s">
        <v>2488</v>
      </c>
      <c r="AF1" s="250" t="s">
        <v>2489</v>
      </c>
    </row>
    <row r="2" spans="1:32" x14ac:dyDescent="0.25">
      <c r="A2" s="262" t="s">
        <v>2490</v>
      </c>
      <c r="B2" s="244" t="s">
        <v>2491</v>
      </c>
      <c r="C2" s="244" t="s">
        <v>2492</v>
      </c>
      <c r="D2" s="244" t="s">
        <v>2493</v>
      </c>
      <c r="E2" s="250" t="s">
        <v>2494</v>
      </c>
      <c r="F2" s="250" t="s">
        <v>2495</v>
      </c>
      <c r="G2" s="250" t="s">
        <v>2496</v>
      </c>
      <c r="H2" s="245" t="s">
        <v>2497</v>
      </c>
      <c r="I2" s="245" t="s">
        <v>2498</v>
      </c>
      <c r="J2" s="245" t="s">
        <v>2499</v>
      </c>
      <c r="K2" s="245" t="s">
        <v>2500</v>
      </c>
      <c r="L2" s="245" t="s">
        <v>2501</v>
      </c>
      <c r="M2" s="250" t="s">
        <v>2502</v>
      </c>
      <c r="N2" s="250" t="s">
        <v>2503</v>
      </c>
      <c r="O2" s="250" t="s">
        <v>2504</v>
      </c>
      <c r="P2" s="250" t="s">
        <v>2505</v>
      </c>
      <c r="Q2" s="40" t="s">
        <v>2506</v>
      </c>
      <c r="R2" s="40" t="s">
        <v>2507</v>
      </c>
      <c r="S2" s="40" t="s">
        <v>2508</v>
      </c>
      <c r="T2" s="40" t="s">
        <v>2509</v>
      </c>
      <c r="U2" s="40" t="s">
        <v>2510</v>
      </c>
      <c r="V2" s="246" t="s">
        <v>2511</v>
      </c>
      <c r="W2" s="246" t="s">
        <v>2512</v>
      </c>
      <c r="X2" s="246" t="s">
        <v>2513</v>
      </c>
      <c r="Y2" s="246" t="s">
        <v>2514</v>
      </c>
      <c r="Z2" s="246" t="s">
        <v>2515</v>
      </c>
      <c r="AA2" s="246" t="s">
        <v>2516</v>
      </c>
      <c r="AB2" s="250" t="s">
        <v>2517</v>
      </c>
      <c r="AC2" s="250" t="s">
        <v>2518</v>
      </c>
      <c r="AD2" s="250" t="s">
        <v>2519</v>
      </c>
      <c r="AE2" s="250" t="s">
        <v>2520</v>
      </c>
      <c r="AF2" s="250" t="s">
        <v>2521</v>
      </c>
    </row>
    <row r="3" spans="1:32" x14ac:dyDescent="0.25">
      <c r="A3" s="262" t="s">
        <v>2522</v>
      </c>
      <c r="B3" s="244">
        <v>43192260.32</v>
      </c>
      <c r="C3" s="244">
        <v>6170030.2999999998</v>
      </c>
      <c r="D3" s="244">
        <v>5423435.04</v>
      </c>
      <c r="E3" s="250">
        <v>2469</v>
      </c>
      <c r="F3" s="250">
        <v>64110775.229999997</v>
      </c>
      <c r="G3" s="250">
        <v>27823537.309999999</v>
      </c>
      <c r="H3" s="245">
        <v>74000</v>
      </c>
      <c r="I3" s="245">
        <v>187393</v>
      </c>
      <c r="J3" s="245">
        <v>1791886.77</v>
      </c>
      <c r="K3" s="245">
        <v>271320</v>
      </c>
      <c r="L3" s="245">
        <v>17822981.07</v>
      </c>
      <c r="M3" s="250">
        <v>266031.84000000003</v>
      </c>
      <c r="N3" s="250">
        <v>24708</v>
      </c>
      <c r="O3" s="250">
        <v>-8985331.3499999996</v>
      </c>
      <c r="P3" s="250">
        <v>-541412.13</v>
      </c>
      <c r="Q3" s="40">
        <v>133162766.45</v>
      </c>
      <c r="R3" s="40">
        <v>-19.47</v>
      </c>
      <c r="S3" s="40">
        <v>1646.12</v>
      </c>
      <c r="T3" s="40">
        <v>86952720.069999993</v>
      </c>
      <c r="U3" s="40">
        <v>4757122.04</v>
      </c>
      <c r="V3" s="246">
        <v>43308.83</v>
      </c>
      <c r="W3" s="246">
        <v>60017278.579999998</v>
      </c>
      <c r="X3" s="246">
        <v>50000</v>
      </c>
      <c r="Y3" s="246">
        <v>12272522.77</v>
      </c>
      <c r="Z3" s="246">
        <v>83679940.599999994</v>
      </c>
      <c r="AA3" s="246">
        <v>490588.4</v>
      </c>
      <c r="AB3" s="250">
        <v>452475.12</v>
      </c>
      <c r="AC3" s="250">
        <v>61051348.200000003</v>
      </c>
      <c r="AD3" s="250">
        <v>13408340.470000001</v>
      </c>
      <c r="AE3" s="250">
        <v>11600</v>
      </c>
      <c r="AF3" s="250">
        <v>2204122.6</v>
      </c>
    </row>
    <row r="4" spans="1:32" x14ac:dyDescent="0.25">
      <c r="A4" s="262" t="s">
        <v>2523</v>
      </c>
      <c r="B4" s="244">
        <v>26276.11</v>
      </c>
      <c r="C4" s="244">
        <v>3000</v>
      </c>
      <c r="F4" s="250">
        <v>1140400.99</v>
      </c>
      <c r="G4" s="250">
        <v>512.16999999999996</v>
      </c>
      <c r="M4" s="250">
        <v>0</v>
      </c>
      <c r="P4" s="250">
        <v>-1571554.48</v>
      </c>
      <c r="Q4" s="40">
        <v>2794467.22</v>
      </c>
      <c r="S4" s="40">
        <v>27.02</v>
      </c>
      <c r="T4" s="40">
        <v>11040</v>
      </c>
      <c r="W4" s="246">
        <v>836366</v>
      </c>
      <c r="Y4" s="246">
        <v>105231.95</v>
      </c>
      <c r="Z4" s="246">
        <v>915515</v>
      </c>
      <c r="AC4" s="250">
        <v>8782.15</v>
      </c>
      <c r="AD4" s="250">
        <v>81091.289999999994</v>
      </c>
    </row>
    <row r="5" spans="1:32" x14ac:dyDescent="0.25">
      <c r="A5" s="262" t="s">
        <v>2524</v>
      </c>
      <c r="B5" s="244">
        <v>16086.83</v>
      </c>
      <c r="D5" s="244">
        <v>3640</v>
      </c>
      <c r="F5" s="250">
        <v>2571870.36</v>
      </c>
      <c r="G5" s="250">
        <v>23902.19</v>
      </c>
      <c r="M5" s="250">
        <v>26000</v>
      </c>
      <c r="P5" s="250">
        <v>1876562.09</v>
      </c>
      <c r="Q5" s="40">
        <v>840540.25</v>
      </c>
      <c r="V5" s="246">
        <v>20.239999999999998</v>
      </c>
      <c r="W5" s="246">
        <v>7307267.3200000003</v>
      </c>
      <c r="Y5" s="246">
        <v>43760</v>
      </c>
      <c r="Z5" s="246">
        <v>7307267.3200000003</v>
      </c>
      <c r="AB5" s="250">
        <v>52800</v>
      </c>
      <c r="AD5" s="250">
        <v>118583.2</v>
      </c>
    </row>
    <row r="6" spans="1:32" x14ac:dyDescent="0.25">
      <c r="A6" s="262" t="s">
        <v>2525</v>
      </c>
      <c r="B6" s="244">
        <v>21310.86</v>
      </c>
      <c r="F6" s="250">
        <v>453824.16</v>
      </c>
      <c r="G6" s="250">
        <v>3</v>
      </c>
      <c r="L6" s="245">
        <v>13200</v>
      </c>
      <c r="P6" s="250">
        <v>-1596232.72</v>
      </c>
      <c r="Q6" s="40">
        <v>2129382.7599999998</v>
      </c>
      <c r="V6" s="246">
        <v>54.58</v>
      </c>
      <c r="W6" s="246">
        <v>653569.98</v>
      </c>
      <c r="Y6" s="246">
        <v>404230.71</v>
      </c>
      <c r="Z6" s="246">
        <v>843954.98</v>
      </c>
      <c r="AC6" s="250">
        <v>204245.71</v>
      </c>
      <c r="AD6" s="250">
        <v>80866.600000000006</v>
      </c>
    </row>
    <row r="7" spans="1:32" x14ac:dyDescent="0.25">
      <c r="A7" s="262" t="s">
        <v>2526</v>
      </c>
      <c r="B7" s="244">
        <v>21344.75</v>
      </c>
      <c r="F7" s="250">
        <v>5113816.67</v>
      </c>
      <c r="G7" s="250">
        <v>-3393.39</v>
      </c>
      <c r="L7" s="245">
        <v>21280</v>
      </c>
      <c r="M7" s="250">
        <v>6</v>
      </c>
      <c r="P7" s="250">
        <v>5290298.58</v>
      </c>
      <c r="S7" s="40">
        <v>58.75</v>
      </c>
      <c r="W7" s="246">
        <v>1848101.65</v>
      </c>
      <c r="Y7" s="246">
        <v>136967</v>
      </c>
      <c r="Z7" s="246">
        <v>1892561.65</v>
      </c>
      <c r="AB7" s="250">
        <v>6748</v>
      </c>
      <c r="AC7" s="250">
        <v>87919</v>
      </c>
      <c r="AD7" s="250">
        <v>177715.3</v>
      </c>
    </row>
    <row r="10" spans="1:32" x14ac:dyDescent="0.25">
      <c r="A10" s="262" t="s">
        <v>179</v>
      </c>
      <c r="B10" s="244">
        <v>1908264.54</v>
      </c>
      <c r="C10" s="244">
        <v>19000</v>
      </c>
      <c r="D10" s="244">
        <v>240705.68</v>
      </c>
      <c r="F10" s="250">
        <v>249483.34</v>
      </c>
      <c r="G10" s="250">
        <v>298317.38</v>
      </c>
      <c r="J10" s="245">
        <v>4527.4399999999996</v>
      </c>
      <c r="L10" s="245">
        <v>767418</v>
      </c>
      <c r="M10" s="250">
        <v>1050.79</v>
      </c>
      <c r="P10" s="250">
        <v>-807261.54</v>
      </c>
      <c r="Q10" s="40">
        <v>2551638.71</v>
      </c>
      <c r="T10" s="40">
        <v>2437677.48</v>
      </c>
      <c r="V10" s="246">
        <v>1548.09</v>
      </c>
      <c r="W10" s="246">
        <v>1025943.16</v>
      </c>
      <c r="Y10" s="246">
        <v>42000</v>
      </c>
      <c r="Z10" s="246">
        <v>1486918.16</v>
      </c>
      <c r="AB10" s="250">
        <v>17772</v>
      </c>
      <c r="AC10" s="250">
        <v>1242111.6200000001</v>
      </c>
      <c r="AD10" s="250">
        <v>290725.40999999997</v>
      </c>
      <c r="AF10" s="250">
        <v>271244</v>
      </c>
    </row>
    <row r="11" spans="1:32" x14ac:dyDescent="0.25">
      <c r="A11" s="262" t="s">
        <v>181</v>
      </c>
      <c r="B11" s="244">
        <v>1284924.98</v>
      </c>
      <c r="C11" s="244">
        <v>0</v>
      </c>
      <c r="D11" s="244">
        <v>370525.12</v>
      </c>
      <c r="F11" s="250">
        <v>2059352.16</v>
      </c>
      <c r="G11" s="250">
        <v>758279.94</v>
      </c>
      <c r="J11" s="245">
        <v>14300</v>
      </c>
      <c r="L11" s="245">
        <v>411000</v>
      </c>
      <c r="M11" s="250">
        <v>0</v>
      </c>
      <c r="P11" s="250">
        <v>811757.61</v>
      </c>
      <c r="Q11" s="40">
        <v>2241809.08</v>
      </c>
      <c r="T11" s="40">
        <v>1837472.87</v>
      </c>
      <c r="U11" s="40">
        <v>38100</v>
      </c>
      <c r="V11" s="246">
        <v>385.85</v>
      </c>
      <c r="W11" s="246">
        <v>933030</v>
      </c>
      <c r="Y11" s="246">
        <v>527000</v>
      </c>
      <c r="Z11" s="246">
        <v>1257268</v>
      </c>
      <c r="AA11" s="246">
        <v>4680</v>
      </c>
      <c r="AC11" s="250">
        <v>645500.84</v>
      </c>
      <c r="AD11" s="250">
        <v>386324.37</v>
      </c>
      <c r="AF11" s="250">
        <v>48000</v>
      </c>
    </row>
    <row r="12" spans="1:32" x14ac:dyDescent="0.25">
      <c r="A12" s="262" t="s">
        <v>183</v>
      </c>
      <c r="B12" s="244">
        <v>1652227.06</v>
      </c>
      <c r="C12" s="244">
        <v>120390.78</v>
      </c>
      <c r="D12" s="244">
        <v>45785.96</v>
      </c>
      <c r="F12" s="250">
        <v>1136276.6599999999</v>
      </c>
      <c r="G12" s="250">
        <v>722363.64</v>
      </c>
      <c r="I12" s="245">
        <v>0</v>
      </c>
      <c r="J12" s="245">
        <v>36400</v>
      </c>
      <c r="L12" s="245">
        <v>1927257.29</v>
      </c>
      <c r="M12" s="250">
        <v>660.83</v>
      </c>
      <c r="P12" s="250">
        <v>4018313.48</v>
      </c>
      <c r="Q12" s="40">
        <v>-1390481.55</v>
      </c>
      <c r="T12" s="40">
        <v>1916463.8</v>
      </c>
      <c r="U12" s="40">
        <v>122709.91</v>
      </c>
      <c r="V12" s="246">
        <v>14.75</v>
      </c>
      <c r="W12" s="246">
        <v>1071840</v>
      </c>
      <c r="Y12" s="246">
        <v>3000</v>
      </c>
      <c r="Z12" s="246">
        <v>1499289</v>
      </c>
      <c r="AB12" s="250">
        <v>29501</v>
      </c>
      <c r="AC12" s="250">
        <v>2232733.02</v>
      </c>
      <c r="AD12" s="250">
        <v>264227.39</v>
      </c>
      <c r="AF12" s="250">
        <v>3384</v>
      </c>
    </row>
    <row r="13" spans="1:32" x14ac:dyDescent="0.25">
      <c r="A13" s="262" t="s">
        <v>185</v>
      </c>
      <c r="B13" s="244">
        <v>1380346.91</v>
      </c>
      <c r="C13" s="244">
        <v>22122.77</v>
      </c>
      <c r="D13" s="244">
        <v>58627.13</v>
      </c>
      <c r="F13" s="250">
        <v>326411.75</v>
      </c>
      <c r="G13" s="250">
        <v>538140.31999999995</v>
      </c>
      <c r="J13" s="245">
        <v>58126.43</v>
      </c>
      <c r="L13" s="245">
        <v>303053.37</v>
      </c>
      <c r="M13" s="250">
        <v>-918</v>
      </c>
      <c r="P13" s="250">
        <v>452431.42</v>
      </c>
      <c r="Q13" s="40">
        <v>1997230.39</v>
      </c>
      <c r="T13" s="40">
        <v>1341430.48</v>
      </c>
      <c r="U13" s="40">
        <v>41800</v>
      </c>
      <c r="V13" s="246">
        <v>1585.35</v>
      </c>
      <c r="W13" s="246">
        <v>898176.08</v>
      </c>
      <c r="Y13" s="246">
        <v>53800</v>
      </c>
      <c r="Z13" s="246">
        <v>1292007.08</v>
      </c>
      <c r="AA13" s="246">
        <v>19000</v>
      </c>
      <c r="AB13" s="250">
        <v>5999</v>
      </c>
      <c r="AC13" s="250">
        <v>1153989.1599999999</v>
      </c>
      <c r="AD13" s="250">
        <v>310271.40000000002</v>
      </c>
      <c r="AF13" s="250">
        <v>39800</v>
      </c>
    </row>
    <row r="14" spans="1:32" x14ac:dyDescent="0.25">
      <c r="A14" s="262" t="s">
        <v>187</v>
      </c>
      <c r="B14" s="244">
        <v>965435.25</v>
      </c>
      <c r="C14" s="244">
        <v>17236.5</v>
      </c>
      <c r="D14" s="244">
        <v>116602.54</v>
      </c>
      <c r="F14" s="250">
        <v>445316.66</v>
      </c>
      <c r="G14" s="250">
        <v>320504.52</v>
      </c>
      <c r="I14" s="245">
        <v>0</v>
      </c>
      <c r="J14" s="245">
        <v>22255</v>
      </c>
      <c r="L14" s="245">
        <v>414962.12</v>
      </c>
      <c r="M14" s="250">
        <v>1723.06</v>
      </c>
      <c r="P14" s="250">
        <v>-255928.38</v>
      </c>
      <c r="Q14" s="40">
        <v>2502473.91</v>
      </c>
      <c r="T14" s="40">
        <v>1548509.05</v>
      </c>
      <c r="U14" s="40">
        <v>200710</v>
      </c>
      <c r="V14" s="246">
        <v>933.45</v>
      </c>
      <c r="W14" s="246">
        <v>1530337.55</v>
      </c>
      <c r="Z14" s="246">
        <v>2134520.5499999998</v>
      </c>
      <c r="AB14" s="250">
        <v>30015</v>
      </c>
      <c r="AC14" s="250">
        <v>1661798.91</v>
      </c>
      <c r="AD14" s="250">
        <v>274545.83</v>
      </c>
    </row>
    <row r="15" spans="1:32" x14ac:dyDescent="0.25">
      <c r="A15" s="262" t="s">
        <v>189</v>
      </c>
      <c r="B15" s="244">
        <v>1202549.6499999999</v>
      </c>
      <c r="C15" s="244">
        <v>13635</v>
      </c>
      <c r="D15" s="244">
        <v>334566</v>
      </c>
      <c r="F15" s="250">
        <v>246417.93</v>
      </c>
      <c r="G15" s="250">
        <v>256514.16</v>
      </c>
      <c r="I15" s="245">
        <v>0</v>
      </c>
      <c r="J15" s="245">
        <v>17579.32</v>
      </c>
      <c r="L15" s="245">
        <v>374776.77</v>
      </c>
      <c r="M15" s="250">
        <v>2991.85</v>
      </c>
      <c r="P15" s="250">
        <v>-576856.4</v>
      </c>
      <c r="Q15" s="40">
        <v>2525004.41</v>
      </c>
      <c r="T15" s="40">
        <v>1090675.6200000001</v>
      </c>
      <c r="U15" s="40">
        <v>184560</v>
      </c>
      <c r="W15" s="246">
        <v>1495546.76</v>
      </c>
      <c r="Y15" s="246">
        <v>9000</v>
      </c>
      <c r="Z15" s="246">
        <v>1725882.76</v>
      </c>
      <c r="AA15" s="246">
        <v>19000</v>
      </c>
      <c r="AB15" s="250">
        <v>12180</v>
      </c>
      <c r="AC15" s="250">
        <v>1002136.7</v>
      </c>
      <c r="AD15" s="250">
        <v>310396.13</v>
      </c>
    </row>
    <row r="16" spans="1:32" x14ac:dyDescent="0.25">
      <c r="A16" s="262" t="s">
        <v>191</v>
      </c>
      <c r="B16" s="244">
        <v>805397.06</v>
      </c>
      <c r="C16" s="244">
        <v>63700</v>
      </c>
      <c r="D16" s="244">
        <v>179690.08</v>
      </c>
      <c r="F16" s="250">
        <v>226573.97</v>
      </c>
      <c r="G16" s="250">
        <v>653750.21</v>
      </c>
      <c r="J16" s="245">
        <v>14300</v>
      </c>
      <c r="L16" s="245">
        <v>220000</v>
      </c>
      <c r="M16" s="250">
        <v>1036.94</v>
      </c>
      <c r="O16" s="250">
        <v>-3085696.91</v>
      </c>
      <c r="P16" s="250">
        <v>3.08</v>
      </c>
      <c r="Q16" s="40">
        <v>4613167.97</v>
      </c>
      <c r="T16" s="40">
        <v>1879994.01</v>
      </c>
      <c r="V16" s="246">
        <v>-662.61</v>
      </c>
      <c r="W16" s="246">
        <v>628070</v>
      </c>
      <c r="Y16" s="246">
        <v>15000</v>
      </c>
      <c r="Z16" s="246">
        <v>872826</v>
      </c>
      <c r="AA16" s="246">
        <v>4942</v>
      </c>
      <c r="AC16" s="250">
        <v>1305035.76</v>
      </c>
      <c r="AD16" s="250">
        <v>173297.4</v>
      </c>
    </row>
    <row r="17" spans="1:32" x14ac:dyDescent="0.25">
      <c r="A17" s="262" t="s">
        <v>193</v>
      </c>
      <c r="B17" s="244">
        <v>777851.77</v>
      </c>
      <c r="C17" s="244">
        <v>1121.53</v>
      </c>
      <c r="D17" s="244">
        <v>154172.16</v>
      </c>
      <c r="F17" s="250">
        <v>1660515.62</v>
      </c>
      <c r="G17" s="250">
        <v>723303.31</v>
      </c>
      <c r="I17" s="245">
        <v>8700</v>
      </c>
      <c r="J17" s="245">
        <v>14400</v>
      </c>
      <c r="L17" s="245">
        <v>289428.36</v>
      </c>
      <c r="M17" s="250">
        <v>10022</v>
      </c>
      <c r="P17" s="250">
        <v>-471767.59</v>
      </c>
      <c r="Q17" s="40">
        <v>2841083.43</v>
      </c>
      <c r="T17" s="40">
        <v>1893081.76</v>
      </c>
      <c r="V17" s="246">
        <v>685.56</v>
      </c>
      <c r="W17" s="246">
        <v>969920</v>
      </c>
      <c r="Z17" s="246">
        <v>1378911</v>
      </c>
      <c r="AB17" s="250">
        <v>2728</v>
      </c>
      <c r="AC17" s="250">
        <v>733461.63</v>
      </c>
      <c r="AD17" s="250">
        <v>123488.5</v>
      </c>
    </row>
    <row r="18" spans="1:32" x14ac:dyDescent="0.25">
      <c r="A18" s="262" t="s">
        <v>195</v>
      </c>
      <c r="B18" s="244">
        <v>728056.65</v>
      </c>
      <c r="C18" s="244">
        <v>19454.5</v>
      </c>
      <c r="D18" s="244">
        <v>88296</v>
      </c>
      <c r="F18" s="250">
        <v>2604201.5699999998</v>
      </c>
      <c r="G18" s="250">
        <v>157303.66</v>
      </c>
      <c r="I18" s="245">
        <v>3000</v>
      </c>
      <c r="J18" s="245">
        <v>14300</v>
      </c>
      <c r="L18" s="245">
        <v>320652.61</v>
      </c>
      <c r="M18" s="250">
        <v>0</v>
      </c>
      <c r="P18" s="250">
        <v>2651599.41</v>
      </c>
      <c r="Q18" s="40">
        <v>675062.61</v>
      </c>
      <c r="T18" s="40">
        <v>911941.41</v>
      </c>
      <c r="U18" s="40">
        <v>12400</v>
      </c>
      <c r="V18" s="246">
        <v>711.62</v>
      </c>
      <c r="W18" s="246">
        <v>792390.64</v>
      </c>
      <c r="Y18" s="246">
        <v>9000</v>
      </c>
      <c r="Z18" s="246">
        <v>981128.64</v>
      </c>
      <c r="AA18" s="246">
        <v>19000</v>
      </c>
      <c r="AC18" s="250">
        <v>558780.25</v>
      </c>
      <c r="AD18" s="250">
        <v>234837.03</v>
      </c>
    </row>
    <row r="19" spans="1:32" x14ac:dyDescent="0.25">
      <c r="A19" s="262" t="s">
        <v>197</v>
      </c>
      <c r="B19" s="244">
        <v>731518.29</v>
      </c>
      <c r="C19" s="244">
        <v>86516.72</v>
      </c>
      <c r="D19" s="244">
        <v>118059.12</v>
      </c>
      <c r="F19" s="250">
        <v>245282.28</v>
      </c>
      <c r="G19" s="250">
        <v>450511.07</v>
      </c>
      <c r="I19" s="245">
        <v>0</v>
      </c>
      <c r="J19" s="245">
        <v>14300</v>
      </c>
      <c r="L19" s="245">
        <v>225077.81</v>
      </c>
      <c r="M19" s="250">
        <v>6646.03</v>
      </c>
      <c r="P19" s="250">
        <v>-281862.73</v>
      </c>
      <c r="Q19" s="40">
        <v>1767990.24</v>
      </c>
      <c r="T19" s="40">
        <v>1707446.89</v>
      </c>
      <c r="V19" s="246">
        <v>561.20000000000005</v>
      </c>
      <c r="W19" s="246">
        <v>1111970</v>
      </c>
      <c r="Z19" s="246">
        <v>1358460</v>
      </c>
      <c r="AB19" s="250">
        <v>6978</v>
      </c>
      <c r="AC19" s="250">
        <v>1373953.18</v>
      </c>
      <c r="AD19" s="250">
        <v>180850.78</v>
      </c>
    </row>
    <row r="20" spans="1:32" x14ac:dyDescent="0.25">
      <c r="A20" s="262" t="s">
        <v>199</v>
      </c>
      <c r="B20" s="244">
        <v>1443080.53</v>
      </c>
      <c r="C20" s="244">
        <v>0</v>
      </c>
      <c r="D20" s="244">
        <v>59826.9</v>
      </c>
      <c r="F20" s="250">
        <v>3280743.07</v>
      </c>
      <c r="G20" s="250">
        <v>727686.97</v>
      </c>
      <c r="I20" s="245">
        <v>0</v>
      </c>
      <c r="J20" s="245">
        <v>-4308.7</v>
      </c>
      <c r="L20" s="245">
        <v>760852.65</v>
      </c>
      <c r="M20" s="250">
        <v>18476.04</v>
      </c>
      <c r="P20" s="250">
        <v>3545434.54</v>
      </c>
      <c r="Q20" s="40">
        <v>938360.62</v>
      </c>
      <c r="T20" s="40">
        <v>2144851.56</v>
      </c>
      <c r="V20" s="246">
        <v>3457.72</v>
      </c>
      <c r="W20" s="246">
        <v>1884967.56</v>
      </c>
      <c r="Z20" s="246">
        <v>2116617.56</v>
      </c>
      <c r="AB20" s="250">
        <v>2712</v>
      </c>
      <c r="AC20" s="250">
        <v>1426244.54</v>
      </c>
      <c r="AD20" s="250">
        <v>235180.42</v>
      </c>
    </row>
    <row r="21" spans="1:32" x14ac:dyDescent="0.25">
      <c r="A21" s="262" t="s">
        <v>201</v>
      </c>
      <c r="B21" s="244">
        <v>732419.69</v>
      </c>
      <c r="C21" s="244">
        <v>44831.6</v>
      </c>
      <c r="D21" s="244">
        <v>51499.68</v>
      </c>
      <c r="F21" s="250">
        <v>282777.43</v>
      </c>
      <c r="G21" s="250">
        <v>888739.03</v>
      </c>
      <c r="J21" s="245">
        <v>113951.6</v>
      </c>
      <c r="L21" s="245">
        <v>95000</v>
      </c>
      <c r="M21" s="250">
        <v>2350.41</v>
      </c>
      <c r="P21" s="250">
        <v>753090.49</v>
      </c>
      <c r="Q21" s="40">
        <v>909939.73</v>
      </c>
      <c r="T21" s="40">
        <v>1614075.24</v>
      </c>
      <c r="V21" s="246">
        <v>12.63</v>
      </c>
      <c r="W21" s="246">
        <v>1388130</v>
      </c>
      <c r="Z21" s="246">
        <v>1781897.49</v>
      </c>
      <c r="AA21" s="246">
        <v>8640</v>
      </c>
      <c r="AB21" s="250">
        <v>7200</v>
      </c>
      <c r="AC21" s="250">
        <v>897711.79</v>
      </c>
      <c r="AD21" s="250">
        <v>180833.39</v>
      </c>
    </row>
    <row r="22" spans="1:32" x14ac:dyDescent="0.25">
      <c r="A22" s="262" t="s">
        <v>203</v>
      </c>
      <c r="B22" s="244">
        <v>1026104.31</v>
      </c>
      <c r="C22" s="244">
        <v>326694.09999999998</v>
      </c>
      <c r="D22" s="244">
        <v>906363.43</v>
      </c>
      <c r="F22" s="250">
        <v>500029.9</v>
      </c>
      <c r="G22" s="250">
        <v>544952.09</v>
      </c>
      <c r="J22" s="245">
        <v>-30145.69</v>
      </c>
      <c r="L22" s="245">
        <v>923125</v>
      </c>
      <c r="M22" s="250">
        <v>2455.9299999999998</v>
      </c>
      <c r="P22" s="250">
        <v>184160.67</v>
      </c>
      <c r="Q22" s="40">
        <v>1741975.93</v>
      </c>
      <c r="T22" s="40">
        <v>2774579.39</v>
      </c>
      <c r="W22" s="246">
        <v>1257920</v>
      </c>
      <c r="Z22" s="246">
        <v>1825189</v>
      </c>
      <c r="AC22" s="250">
        <v>1449133.39</v>
      </c>
      <c r="AD22" s="250">
        <v>275605.01</v>
      </c>
    </row>
    <row r="23" spans="1:32" x14ac:dyDescent="0.25">
      <c r="A23" s="262" t="s">
        <v>205</v>
      </c>
      <c r="B23" s="244">
        <v>742334.72</v>
      </c>
      <c r="C23" s="244">
        <v>15445.2</v>
      </c>
      <c r="D23" s="244">
        <v>220321.73</v>
      </c>
      <c r="F23" s="250">
        <v>1817772</v>
      </c>
      <c r="G23" s="250">
        <v>525774.12</v>
      </c>
      <c r="J23" s="245">
        <v>17500</v>
      </c>
      <c r="L23" s="245">
        <v>434413.43</v>
      </c>
      <c r="M23" s="250">
        <v>0.84</v>
      </c>
      <c r="P23" s="250">
        <v>863261.56</v>
      </c>
      <c r="Q23" s="40">
        <v>2083742</v>
      </c>
      <c r="T23" s="40">
        <v>1280790.74</v>
      </c>
      <c r="V23" s="246">
        <v>1765.16</v>
      </c>
      <c r="W23" s="246">
        <v>641614</v>
      </c>
      <c r="Z23" s="246">
        <v>982227</v>
      </c>
      <c r="AB23" s="250">
        <v>1520</v>
      </c>
      <c r="AC23" s="250">
        <v>700216.72</v>
      </c>
      <c r="AD23" s="250">
        <v>217476.24</v>
      </c>
      <c r="AF23" s="250">
        <v>100000</v>
      </c>
    </row>
    <row r="24" spans="1:32" x14ac:dyDescent="0.25">
      <c r="A24" s="262" t="s">
        <v>210</v>
      </c>
      <c r="B24" s="244">
        <v>590987.26</v>
      </c>
      <c r="C24" s="244">
        <v>72000</v>
      </c>
      <c r="D24" s="244">
        <v>85459.49</v>
      </c>
      <c r="F24" s="250">
        <v>109874.38</v>
      </c>
      <c r="G24" s="250">
        <v>89650.27</v>
      </c>
      <c r="M24" s="250">
        <v>2929</v>
      </c>
      <c r="O24" s="250">
        <v>-1004325.38</v>
      </c>
      <c r="P24" s="250">
        <v>1563896.51</v>
      </c>
      <c r="T24" s="40">
        <v>2547741.02</v>
      </c>
      <c r="V24" s="246">
        <v>1606.77</v>
      </c>
      <c r="W24" s="246">
        <v>1409640</v>
      </c>
      <c r="Y24" s="246">
        <v>12000</v>
      </c>
      <c r="Z24" s="246">
        <v>2043283</v>
      </c>
      <c r="AA24" s="246">
        <v>5680</v>
      </c>
      <c r="AC24" s="250">
        <v>1442376.02</v>
      </c>
      <c r="AD24" s="250">
        <v>94177.5</v>
      </c>
    </row>
    <row r="25" spans="1:32" x14ac:dyDescent="0.25">
      <c r="A25" s="262" t="s">
        <v>211</v>
      </c>
      <c r="B25" s="244">
        <v>192900.86</v>
      </c>
      <c r="C25" s="244">
        <v>1825</v>
      </c>
      <c r="D25" s="244">
        <v>2038.72</v>
      </c>
      <c r="F25" s="250">
        <v>991146.6</v>
      </c>
      <c r="G25" s="250">
        <v>1435079.74</v>
      </c>
      <c r="M25" s="250">
        <v>-3664.45</v>
      </c>
      <c r="O25" s="250">
        <v>-160236.91</v>
      </c>
      <c r="P25" s="250">
        <v>1193331.82</v>
      </c>
      <c r="Q25" s="40">
        <v>1812784.26</v>
      </c>
      <c r="T25" s="40">
        <v>1657526.33</v>
      </c>
      <c r="V25" s="246">
        <v>90.63</v>
      </c>
      <c r="W25" s="246">
        <v>1608799.99</v>
      </c>
      <c r="Y25" s="246">
        <v>15520</v>
      </c>
      <c r="Z25" s="246">
        <v>1907254.48</v>
      </c>
      <c r="AB25" s="250">
        <v>7125</v>
      </c>
      <c r="AC25" s="250">
        <v>1367527.07</v>
      </c>
      <c r="AD25" s="250">
        <v>219254.2</v>
      </c>
    </row>
    <row r="26" spans="1:32" x14ac:dyDescent="0.25">
      <c r="A26" s="262" t="s">
        <v>212</v>
      </c>
      <c r="B26" s="244">
        <v>43702.7</v>
      </c>
      <c r="C26" s="244">
        <v>1852151</v>
      </c>
      <c r="D26" s="244">
        <v>24763.67</v>
      </c>
      <c r="F26" s="250">
        <v>151359.64000000001</v>
      </c>
      <c r="G26" s="250">
        <v>542469.09</v>
      </c>
      <c r="J26" s="245">
        <v>3900</v>
      </c>
      <c r="L26" s="245">
        <v>232636</v>
      </c>
      <c r="M26" s="250">
        <v>29576.58</v>
      </c>
      <c r="P26" s="250">
        <v>-1315678.5900000001</v>
      </c>
      <c r="Q26" s="40">
        <v>1839928.23</v>
      </c>
      <c r="S26" s="40">
        <v>530.19000000000005</v>
      </c>
      <c r="T26" s="40">
        <v>2921873.01</v>
      </c>
      <c r="V26" s="246">
        <v>29.73</v>
      </c>
      <c r="W26" s="246">
        <v>529165</v>
      </c>
      <c r="Z26" s="246">
        <v>871436</v>
      </c>
      <c r="AA26" s="246">
        <v>8960</v>
      </c>
      <c r="AB26" s="250">
        <v>3784</v>
      </c>
      <c r="AC26" s="250">
        <v>655561.41</v>
      </c>
      <c r="AD26" s="250">
        <v>87772.64</v>
      </c>
    </row>
    <row r="27" spans="1:32" x14ac:dyDescent="0.25">
      <c r="A27" s="262" t="s">
        <v>213</v>
      </c>
      <c r="B27" s="244">
        <v>320920.17</v>
      </c>
      <c r="C27" s="244">
        <v>0</v>
      </c>
      <c r="D27" s="244">
        <v>7778.04</v>
      </c>
      <c r="F27" s="250">
        <v>2103378.5</v>
      </c>
      <c r="G27" s="250">
        <v>729237.1</v>
      </c>
      <c r="L27" s="245">
        <v>256056</v>
      </c>
      <c r="M27" s="250">
        <v>1539</v>
      </c>
      <c r="P27" s="250">
        <v>-56704.13</v>
      </c>
      <c r="Q27" s="40">
        <v>3263098.4</v>
      </c>
      <c r="S27" s="40">
        <v>288.86</v>
      </c>
      <c r="T27" s="40">
        <v>969758.2</v>
      </c>
      <c r="W27" s="246">
        <v>1200100</v>
      </c>
      <c r="Z27" s="246">
        <v>1655833.96</v>
      </c>
      <c r="AB27" s="250">
        <v>780</v>
      </c>
      <c r="AC27" s="250">
        <v>636372.56000000006</v>
      </c>
      <c r="AD27" s="250">
        <v>179836</v>
      </c>
    </row>
    <row r="28" spans="1:32" x14ac:dyDescent="0.25">
      <c r="A28" s="262" t="s">
        <v>214</v>
      </c>
      <c r="B28" s="244">
        <v>393920.49</v>
      </c>
      <c r="C28" s="244">
        <v>59650</v>
      </c>
      <c r="D28" s="244">
        <v>30708.47</v>
      </c>
      <c r="F28" s="250">
        <v>2120926.48</v>
      </c>
      <c r="G28" s="250">
        <v>273640.58</v>
      </c>
      <c r="M28" s="250">
        <v>14385.32</v>
      </c>
      <c r="N28" s="250">
        <v>24608</v>
      </c>
      <c r="P28" s="250">
        <v>-379552.82</v>
      </c>
      <c r="Q28" s="40">
        <v>3122820.6</v>
      </c>
      <c r="S28" s="40">
        <v>3.49</v>
      </c>
      <c r="T28" s="40">
        <v>1364786.26</v>
      </c>
      <c r="V28" s="246">
        <v>186.52</v>
      </c>
      <c r="W28" s="246">
        <v>775806</v>
      </c>
      <c r="Z28" s="246">
        <v>1121328.6299999999</v>
      </c>
      <c r="AA28" s="246">
        <v>1300</v>
      </c>
      <c r="AC28" s="250">
        <v>633033.66</v>
      </c>
      <c r="AD28" s="250">
        <v>288535.06</v>
      </c>
    </row>
    <row r="29" spans="1:32" x14ac:dyDescent="0.25">
      <c r="A29" s="262" t="s">
        <v>215</v>
      </c>
      <c r="B29" s="244">
        <v>579537.46</v>
      </c>
      <c r="C29" s="244">
        <v>0</v>
      </c>
      <c r="D29" s="244">
        <v>15884.03</v>
      </c>
      <c r="F29" s="250">
        <v>1141526.2</v>
      </c>
      <c r="G29" s="250">
        <v>957231.34</v>
      </c>
      <c r="L29" s="245">
        <v>268675</v>
      </c>
      <c r="M29" s="250">
        <v>2552</v>
      </c>
      <c r="P29" s="250">
        <v>-71572.44</v>
      </c>
      <c r="T29" s="40">
        <v>3718788.9</v>
      </c>
      <c r="V29" s="246">
        <v>265.72000000000003</v>
      </c>
      <c r="W29" s="246">
        <v>288390</v>
      </c>
      <c r="Y29" s="246">
        <v>17190</v>
      </c>
      <c r="Z29" s="246">
        <v>735533.98</v>
      </c>
      <c r="AB29" s="250">
        <v>6677</v>
      </c>
      <c r="AC29" s="250">
        <v>694256.47</v>
      </c>
      <c r="AD29" s="250">
        <v>93642.7</v>
      </c>
    </row>
    <row r="30" spans="1:32" x14ac:dyDescent="0.25">
      <c r="A30" s="262" t="s">
        <v>216</v>
      </c>
      <c r="B30" s="244">
        <v>396957.91</v>
      </c>
      <c r="C30" s="244">
        <v>464390.49</v>
      </c>
      <c r="D30" s="244">
        <v>18619.439999999999</v>
      </c>
      <c r="F30" s="250">
        <v>543607.87</v>
      </c>
      <c r="G30" s="250">
        <v>27981.84</v>
      </c>
      <c r="L30" s="245">
        <v>231674</v>
      </c>
      <c r="M30" s="250">
        <v>-451</v>
      </c>
      <c r="O30" s="250">
        <v>-210876.62</v>
      </c>
      <c r="P30" s="250">
        <v>-221591.67</v>
      </c>
      <c r="Q30" s="40">
        <v>1260515.6599999999</v>
      </c>
      <c r="T30" s="40">
        <v>1318730.3799999999</v>
      </c>
      <c r="V30" s="246">
        <v>0.74</v>
      </c>
      <c r="W30" s="246">
        <v>673460.6</v>
      </c>
      <c r="Z30" s="246">
        <v>943376.62</v>
      </c>
      <c r="AA30" s="246">
        <v>2000</v>
      </c>
      <c r="AC30" s="250">
        <v>452217.62</v>
      </c>
      <c r="AD30" s="250">
        <v>202310.3</v>
      </c>
    </row>
    <row r="31" spans="1:32" x14ac:dyDescent="0.25">
      <c r="A31" s="262" t="s">
        <v>217</v>
      </c>
      <c r="B31" s="244">
        <v>239429.51</v>
      </c>
      <c r="C31" s="244">
        <v>19000</v>
      </c>
      <c r="D31" s="244">
        <v>3303.29</v>
      </c>
      <c r="E31" s="250">
        <v>2469</v>
      </c>
      <c r="F31" s="250">
        <v>187979</v>
      </c>
      <c r="G31" s="250">
        <v>414396.27</v>
      </c>
      <c r="M31" s="250">
        <v>0</v>
      </c>
      <c r="O31" s="250">
        <v>-2190280.75</v>
      </c>
      <c r="P31" s="250">
        <v>44353.34</v>
      </c>
      <c r="Q31" s="40">
        <v>3095144.84</v>
      </c>
      <c r="R31" s="40">
        <v>-19.47</v>
      </c>
      <c r="T31" s="40">
        <v>909871.06</v>
      </c>
      <c r="V31" s="246">
        <v>798.86</v>
      </c>
      <c r="W31" s="246">
        <v>1388857</v>
      </c>
      <c r="Y31" s="246">
        <v>50907</v>
      </c>
      <c r="Z31" s="246">
        <v>1787668</v>
      </c>
      <c r="AC31" s="250">
        <v>440326.81</v>
      </c>
      <c r="AD31" s="250">
        <v>205060</v>
      </c>
    </row>
    <row r="32" spans="1:32" x14ac:dyDescent="0.25">
      <c r="A32" s="262" t="s">
        <v>218</v>
      </c>
      <c r="B32" s="244">
        <v>307464.43</v>
      </c>
      <c r="C32" s="244">
        <v>0</v>
      </c>
      <c r="D32" s="244">
        <v>13928</v>
      </c>
      <c r="F32" s="250">
        <v>738937.7</v>
      </c>
      <c r="G32" s="250">
        <v>2693716.12</v>
      </c>
      <c r="J32" s="245">
        <v>458490</v>
      </c>
      <c r="M32" s="250">
        <v>0</v>
      </c>
      <c r="P32" s="250">
        <v>-6770563.9199999999</v>
      </c>
      <c r="Q32" s="40">
        <v>11903501.289999999</v>
      </c>
      <c r="T32" s="40">
        <v>1676170.2</v>
      </c>
      <c r="W32" s="246">
        <v>1431269.44</v>
      </c>
      <c r="Y32" s="246">
        <v>250000</v>
      </c>
      <c r="Z32" s="246">
        <v>2268926.44</v>
      </c>
      <c r="AC32" s="250">
        <v>1687344.5</v>
      </c>
      <c r="AD32" s="250">
        <v>1238549.82</v>
      </c>
    </row>
    <row r="33" spans="1:32" x14ac:dyDescent="0.25">
      <c r="A33" s="262" t="s">
        <v>219</v>
      </c>
      <c r="B33" s="244">
        <v>123509.14</v>
      </c>
      <c r="C33" s="244">
        <v>85000</v>
      </c>
      <c r="D33" s="244">
        <v>40932.879999999997</v>
      </c>
      <c r="F33" s="250">
        <v>1288545.26</v>
      </c>
      <c r="G33" s="250">
        <v>15</v>
      </c>
      <c r="M33" s="250">
        <v>4722.5</v>
      </c>
      <c r="Q33" s="40">
        <v>1455376.69</v>
      </c>
      <c r="T33" s="40">
        <v>1385838.23</v>
      </c>
      <c r="V33" s="246">
        <v>125.01</v>
      </c>
      <c r="W33" s="246">
        <v>18000</v>
      </c>
      <c r="Z33" s="246">
        <v>567167.56999999995</v>
      </c>
      <c r="AB33" s="250">
        <v>5400</v>
      </c>
      <c r="AC33" s="250">
        <v>659167.68000000005</v>
      </c>
      <c r="AD33" s="250">
        <v>94324.9</v>
      </c>
    </row>
    <row r="34" spans="1:32" x14ac:dyDescent="0.25">
      <c r="A34" s="262" t="s">
        <v>220</v>
      </c>
      <c r="B34" s="244">
        <v>509550.18</v>
      </c>
      <c r="C34" s="244">
        <v>389557.62</v>
      </c>
      <c r="D34" s="244">
        <v>289028.90000000002</v>
      </c>
      <c r="F34" s="250">
        <v>644375.87</v>
      </c>
      <c r="G34" s="250">
        <v>436202.37</v>
      </c>
      <c r="M34" s="250">
        <v>3010</v>
      </c>
      <c r="P34" s="250">
        <v>264048.64000000001</v>
      </c>
      <c r="Q34" s="40">
        <v>1829621.52</v>
      </c>
      <c r="T34" s="40">
        <v>1818445.17</v>
      </c>
      <c r="V34" s="246">
        <v>485.33</v>
      </c>
      <c r="Z34" s="246">
        <v>572866.47</v>
      </c>
      <c r="AA34" s="246">
        <v>6000</v>
      </c>
      <c r="AB34" s="250">
        <v>1088</v>
      </c>
      <c r="AC34" s="250">
        <v>715902.26</v>
      </c>
      <c r="AD34" s="250">
        <v>351038.99</v>
      </c>
    </row>
    <row r="35" spans="1:32" x14ac:dyDescent="0.25">
      <c r="A35" s="262" t="s">
        <v>221</v>
      </c>
      <c r="B35" s="244">
        <v>247134.15</v>
      </c>
      <c r="C35" s="244">
        <v>751272.1</v>
      </c>
      <c r="D35" s="244">
        <v>27775.94</v>
      </c>
      <c r="F35" s="250">
        <v>470468.32</v>
      </c>
      <c r="G35" s="250">
        <v>139547.47</v>
      </c>
      <c r="H35" s="245">
        <v>1</v>
      </c>
      <c r="L35" s="245">
        <v>328146</v>
      </c>
      <c r="M35" s="250">
        <v>41710</v>
      </c>
      <c r="P35" s="250">
        <v>-1564593.23</v>
      </c>
      <c r="Q35" s="40">
        <v>2563303.2200000002</v>
      </c>
      <c r="T35" s="40">
        <v>1292574.6599999999</v>
      </c>
      <c r="V35" s="246">
        <v>265.98</v>
      </c>
      <c r="W35" s="246">
        <v>301200</v>
      </c>
      <c r="Z35" s="246">
        <v>626588</v>
      </c>
      <c r="AC35" s="250">
        <v>440301.65</v>
      </c>
      <c r="AD35" s="250">
        <v>259518</v>
      </c>
    </row>
    <row r="36" spans="1:32" x14ac:dyDescent="0.25">
      <c r="A36" s="262" t="s">
        <v>225</v>
      </c>
      <c r="B36" s="244">
        <v>892818.29</v>
      </c>
      <c r="C36" s="244">
        <v>6328</v>
      </c>
      <c r="D36" s="244">
        <v>35501.040000000001</v>
      </c>
      <c r="F36" s="250">
        <v>565602.12</v>
      </c>
      <c r="G36" s="250">
        <v>104395.27</v>
      </c>
      <c r="J36" s="245">
        <v>13320.6</v>
      </c>
      <c r="L36" s="245">
        <v>525496</v>
      </c>
      <c r="M36" s="250">
        <v>1712.99</v>
      </c>
      <c r="P36" s="250">
        <v>-2254602.9</v>
      </c>
      <c r="Q36" s="40">
        <v>3551030.77</v>
      </c>
      <c r="T36" s="40">
        <v>1624619.19</v>
      </c>
      <c r="U36" s="40">
        <v>147860</v>
      </c>
      <c r="V36" s="246">
        <v>1015.93</v>
      </c>
      <c r="W36" s="246">
        <v>1750299.1</v>
      </c>
      <c r="Z36" s="246">
        <v>2411877.1</v>
      </c>
      <c r="AA36" s="246">
        <v>2260</v>
      </c>
      <c r="AC36" s="250">
        <v>1194442.23</v>
      </c>
      <c r="AD36" s="250">
        <v>147527.63</v>
      </c>
    </row>
    <row r="37" spans="1:32" x14ac:dyDescent="0.25">
      <c r="A37" s="262" t="s">
        <v>226</v>
      </c>
      <c r="B37" s="244">
        <v>691480.03</v>
      </c>
      <c r="C37" s="244">
        <v>32902.25</v>
      </c>
      <c r="D37" s="244">
        <v>58410.33</v>
      </c>
      <c r="F37" s="250">
        <v>292589</v>
      </c>
      <c r="G37" s="250">
        <v>112885.6</v>
      </c>
      <c r="J37" s="245">
        <v>11418.78</v>
      </c>
      <c r="L37" s="245">
        <v>62018</v>
      </c>
      <c r="M37" s="250">
        <v>1487</v>
      </c>
      <c r="P37" s="250">
        <v>-639832.12</v>
      </c>
      <c r="Q37" s="40">
        <v>1997207.95</v>
      </c>
      <c r="T37" s="40">
        <v>999623.71</v>
      </c>
      <c r="V37" s="246">
        <v>988.27</v>
      </c>
      <c r="W37" s="246">
        <v>755412</v>
      </c>
      <c r="Z37" s="246">
        <v>1061684</v>
      </c>
      <c r="AA37" s="246">
        <v>19000</v>
      </c>
      <c r="AC37" s="250">
        <v>722195.24</v>
      </c>
      <c r="AD37" s="250">
        <v>197137.54</v>
      </c>
      <c r="AF37" s="250">
        <v>39.6</v>
      </c>
    </row>
    <row r="38" spans="1:32" x14ac:dyDescent="0.25">
      <c r="A38" s="262" t="s">
        <v>227</v>
      </c>
      <c r="B38" s="244">
        <v>449483.91</v>
      </c>
      <c r="C38" s="244">
        <v>24048</v>
      </c>
      <c r="D38" s="244">
        <v>14746.95</v>
      </c>
      <c r="F38" s="250">
        <v>167312.92000000001</v>
      </c>
      <c r="G38" s="250">
        <v>26859.63</v>
      </c>
      <c r="J38" s="245">
        <v>22678.26</v>
      </c>
      <c r="L38" s="245">
        <v>72360</v>
      </c>
      <c r="M38" s="250">
        <v>3018.78</v>
      </c>
      <c r="P38" s="250">
        <v>-2252619.46</v>
      </c>
      <c r="Q38" s="40">
        <v>2854572.07</v>
      </c>
      <c r="T38" s="40">
        <v>1258203.52</v>
      </c>
      <c r="U38" s="40">
        <v>1750440</v>
      </c>
      <c r="V38" s="246">
        <v>274.01</v>
      </c>
      <c r="W38" s="246">
        <v>382841.28</v>
      </c>
      <c r="Z38" s="246">
        <v>738743.28</v>
      </c>
      <c r="AB38" s="250">
        <v>8900</v>
      </c>
      <c r="AC38" s="250">
        <v>2545248.33</v>
      </c>
      <c r="AD38" s="250">
        <v>116425.44</v>
      </c>
    </row>
    <row r="39" spans="1:32" x14ac:dyDescent="0.25">
      <c r="A39" s="262" t="s">
        <v>228</v>
      </c>
      <c r="B39" s="244">
        <v>679037.17</v>
      </c>
      <c r="C39" s="244">
        <v>35243.03</v>
      </c>
      <c r="D39" s="244">
        <v>17805.52</v>
      </c>
      <c r="F39" s="250">
        <v>413344.05</v>
      </c>
      <c r="G39" s="250">
        <v>183219.5</v>
      </c>
      <c r="I39" s="245">
        <v>0</v>
      </c>
      <c r="J39" s="245">
        <v>10400</v>
      </c>
      <c r="L39" s="245">
        <v>128140</v>
      </c>
      <c r="M39" s="250">
        <v>556</v>
      </c>
      <c r="P39" s="250">
        <v>-213108.81</v>
      </c>
      <c r="Q39" s="40">
        <v>1440362.48</v>
      </c>
      <c r="T39" s="40">
        <v>916671.9</v>
      </c>
      <c r="U39" s="40">
        <v>87100</v>
      </c>
      <c r="V39" s="246">
        <v>719.7</v>
      </c>
      <c r="Z39" s="246">
        <v>208100</v>
      </c>
      <c r="AA39" s="246">
        <v>9388</v>
      </c>
      <c r="AC39" s="250">
        <v>680606.4</v>
      </c>
      <c r="AD39" s="250">
        <v>144097.60000000001</v>
      </c>
    </row>
    <row r="40" spans="1:32" x14ac:dyDescent="0.25">
      <c r="A40" s="262" t="s">
        <v>229</v>
      </c>
      <c r="B40" s="244">
        <v>511418.88</v>
      </c>
      <c r="C40" s="244">
        <v>11586.75</v>
      </c>
      <c r="D40" s="244">
        <v>14804.42</v>
      </c>
      <c r="F40" s="250">
        <v>2660067.9</v>
      </c>
      <c r="G40" s="250">
        <v>159595.07999999999</v>
      </c>
      <c r="I40" s="245">
        <v>0</v>
      </c>
      <c r="J40" s="245">
        <v>10400</v>
      </c>
      <c r="L40" s="245">
        <v>22050</v>
      </c>
      <c r="M40" s="250">
        <v>747.48</v>
      </c>
      <c r="P40" s="250">
        <v>3071292.42</v>
      </c>
      <c r="Q40" s="40">
        <v>455164.99</v>
      </c>
      <c r="T40" s="40">
        <v>978773.99</v>
      </c>
      <c r="U40" s="40">
        <v>89320</v>
      </c>
      <c r="V40" s="246">
        <v>573.82000000000005</v>
      </c>
      <c r="W40" s="246">
        <v>943541.89</v>
      </c>
      <c r="Z40" s="246">
        <v>1326059.22</v>
      </c>
      <c r="AA40" s="246">
        <v>8250</v>
      </c>
      <c r="AB40" s="250">
        <v>520</v>
      </c>
      <c r="AC40" s="250">
        <v>620606.78</v>
      </c>
      <c r="AD40" s="250">
        <v>258955.56</v>
      </c>
    </row>
    <row r="41" spans="1:32" x14ac:dyDescent="0.25">
      <c r="A41" s="262" t="s">
        <v>230</v>
      </c>
      <c r="B41" s="244">
        <v>523392.62</v>
      </c>
      <c r="C41" s="244">
        <v>2931.55</v>
      </c>
      <c r="D41" s="244">
        <v>152563.94</v>
      </c>
      <c r="F41" s="250">
        <v>204927.81</v>
      </c>
      <c r="G41" s="250">
        <v>317986.40999999997</v>
      </c>
      <c r="J41" s="245">
        <v>10390</v>
      </c>
      <c r="L41" s="245">
        <v>144690.16</v>
      </c>
      <c r="M41" s="250">
        <v>10543.7</v>
      </c>
      <c r="P41" s="250">
        <v>-1158737.83</v>
      </c>
      <c r="Q41" s="40">
        <v>1976836.89</v>
      </c>
      <c r="T41" s="40">
        <v>1013203.37</v>
      </c>
      <c r="U41" s="40">
        <v>60000</v>
      </c>
      <c r="V41" s="246">
        <v>592.5</v>
      </c>
      <c r="W41" s="246">
        <v>904848</v>
      </c>
      <c r="Z41" s="246">
        <v>1049818</v>
      </c>
      <c r="AB41" s="250">
        <v>14100</v>
      </c>
      <c r="AC41" s="250">
        <v>605244.18000000005</v>
      </c>
      <c r="AD41" s="250">
        <v>91402.28</v>
      </c>
    </row>
    <row r="42" spans="1:32" x14ac:dyDescent="0.25">
      <c r="A42" s="262" t="s">
        <v>231</v>
      </c>
      <c r="B42" s="244">
        <v>783079.76</v>
      </c>
      <c r="C42" s="244">
        <v>21837.43</v>
      </c>
      <c r="D42" s="244">
        <v>44641.29</v>
      </c>
      <c r="F42" s="250">
        <v>292248.57</v>
      </c>
      <c r="G42" s="250">
        <v>275266.89</v>
      </c>
      <c r="J42" s="245">
        <v>15487.74</v>
      </c>
      <c r="L42" s="245">
        <v>169725</v>
      </c>
      <c r="M42" s="250">
        <v>1050</v>
      </c>
      <c r="P42" s="250">
        <v>-727378.35</v>
      </c>
      <c r="Q42" s="40">
        <v>1732965.71</v>
      </c>
      <c r="T42" s="40">
        <v>1377106.65</v>
      </c>
      <c r="U42" s="40">
        <v>123760</v>
      </c>
      <c r="V42" s="246">
        <v>476.49</v>
      </c>
      <c r="W42" s="246">
        <v>983503.4</v>
      </c>
      <c r="Z42" s="246">
        <v>1435268.4</v>
      </c>
      <c r="AA42" s="246">
        <v>4420</v>
      </c>
      <c r="AB42" s="250">
        <v>7170</v>
      </c>
      <c r="AC42" s="250">
        <v>703472.53</v>
      </c>
      <c r="AD42" s="250">
        <v>109291.77</v>
      </c>
    </row>
    <row r="43" spans="1:32" x14ac:dyDescent="0.25">
      <c r="A43" s="262" t="s">
        <v>232</v>
      </c>
      <c r="B43" s="244">
        <v>682761.35</v>
      </c>
      <c r="C43" s="244">
        <v>54125.83</v>
      </c>
      <c r="D43" s="244">
        <v>249883.55</v>
      </c>
      <c r="F43" s="250">
        <v>299014.40999999997</v>
      </c>
      <c r="G43" s="250">
        <v>229038.14</v>
      </c>
      <c r="I43" s="245">
        <v>2860</v>
      </c>
      <c r="J43" s="245">
        <v>12782.7</v>
      </c>
      <c r="L43" s="245">
        <v>266017.03999999998</v>
      </c>
      <c r="M43" s="250">
        <v>695</v>
      </c>
      <c r="P43" s="250">
        <v>-950630.43</v>
      </c>
      <c r="Q43" s="40">
        <v>2083523.09</v>
      </c>
      <c r="T43" s="40">
        <v>1151901.77</v>
      </c>
      <c r="U43" s="40">
        <v>30580</v>
      </c>
      <c r="V43" s="246">
        <v>684.55</v>
      </c>
      <c r="W43" s="246">
        <v>633513</v>
      </c>
      <c r="Z43" s="246">
        <v>961515</v>
      </c>
      <c r="AA43" s="246">
        <v>21750</v>
      </c>
      <c r="AC43" s="250">
        <v>606530.85</v>
      </c>
      <c r="AD43" s="250">
        <v>127307.59</v>
      </c>
    </row>
    <row r="44" spans="1:32" x14ac:dyDescent="0.25">
      <c r="A44" s="262" t="s">
        <v>233</v>
      </c>
      <c r="B44" s="244">
        <v>690755.01</v>
      </c>
      <c r="C44" s="244">
        <v>42500</v>
      </c>
      <c r="D44" s="244">
        <v>45972.92</v>
      </c>
      <c r="F44" s="250">
        <v>1118397.77</v>
      </c>
      <c r="G44" s="250">
        <v>235292.56</v>
      </c>
      <c r="I44" s="245">
        <v>0</v>
      </c>
      <c r="J44" s="245">
        <v>14807.05</v>
      </c>
      <c r="L44" s="245">
        <v>294785.43</v>
      </c>
      <c r="M44" s="250">
        <v>1317.26</v>
      </c>
      <c r="P44" s="250">
        <v>2021913.2</v>
      </c>
      <c r="T44" s="40">
        <v>1129428.72</v>
      </c>
      <c r="U44" s="40">
        <v>42350</v>
      </c>
      <c r="V44" s="246">
        <v>413.83</v>
      </c>
      <c r="W44" s="246">
        <v>770166.6</v>
      </c>
      <c r="Z44" s="246">
        <v>1297989.6000000001</v>
      </c>
      <c r="AA44" s="246">
        <v>7674</v>
      </c>
      <c r="AB44" s="250">
        <v>14480</v>
      </c>
      <c r="AC44" s="250">
        <v>626592.80000000005</v>
      </c>
      <c r="AD44" s="250">
        <v>190847.43</v>
      </c>
      <c r="AF44" s="250">
        <v>4680</v>
      </c>
    </row>
    <row r="45" spans="1:32" x14ac:dyDescent="0.25">
      <c r="A45" s="262" t="s">
        <v>234</v>
      </c>
      <c r="B45" s="244">
        <v>226152.09</v>
      </c>
      <c r="C45" s="244">
        <v>137329</v>
      </c>
      <c r="D45" s="244">
        <v>46334.97</v>
      </c>
      <c r="F45" s="250">
        <v>652083.39</v>
      </c>
      <c r="G45" s="250">
        <v>310008.77</v>
      </c>
      <c r="I45" s="245">
        <v>66180</v>
      </c>
      <c r="J45" s="245">
        <v>19142.68</v>
      </c>
      <c r="L45" s="245">
        <v>212921.65</v>
      </c>
      <c r="M45" s="250">
        <v>5003.37</v>
      </c>
      <c r="P45" s="250">
        <v>-265075.94</v>
      </c>
      <c r="Q45" s="40">
        <v>1500565.11</v>
      </c>
      <c r="T45" s="40">
        <v>1116817.43</v>
      </c>
      <c r="U45" s="40">
        <v>111198.13</v>
      </c>
      <c r="V45" s="246">
        <v>192.06</v>
      </c>
      <c r="W45" s="246">
        <v>1060905.48</v>
      </c>
      <c r="Z45" s="246">
        <v>1471273.48</v>
      </c>
      <c r="AA45" s="246">
        <v>8500</v>
      </c>
      <c r="AC45" s="250">
        <v>824533.85</v>
      </c>
      <c r="AD45" s="250">
        <v>151634.42000000001</v>
      </c>
    </row>
    <row r="46" spans="1:32" x14ac:dyDescent="0.25">
      <c r="A46" s="262" t="s">
        <v>236</v>
      </c>
      <c r="B46" s="244">
        <v>410661.69</v>
      </c>
      <c r="C46" s="244">
        <v>1500</v>
      </c>
      <c r="D46" s="244">
        <v>6571</v>
      </c>
      <c r="F46" s="250">
        <v>24707.23</v>
      </c>
      <c r="G46" s="250">
        <v>10645.6</v>
      </c>
      <c r="I46" s="245">
        <v>0</v>
      </c>
      <c r="J46" s="245">
        <v>15454.95</v>
      </c>
      <c r="L46" s="245">
        <v>108850</v>
      </c>
      <c r="M46" s="250">
        <v>984</v>
      </c>
      <c r="P46" s="250">
        <v>-2019112.85</v>
      </c>
      <c r="Q46" s="40">
        <v>2280594.58</v>
      </c>
      <c r="T46" s="40">
        <v>984863.75</v>
      </c>
      <c r="U46" s="40">
        <v>28000</v>
      </c>
      <c r="V46" s="246">
        <v>216.46</v>
      </c>
      <c r="W46" s="246">
        <v>1251757.8</v>
      </c>
      <c r="Z46" s="246">
        <v>1594121.8</v>
      </c>
      <c r="AA46" s="246">
        <v>7780</v>
      </c>
      <c r="AB46" s="250">
        <v>4600</v>
      </c>
      <c r="AC46" s="250">
        <v>418163.11</v>
      </c>
      <c r="AD46" s="250">
        <v>172858.26</v>
      </c>
    </row>
    <row r="47" spans="1:32" x14ac:dyDescent="0.25">
      <c r="A47" s="262" t="s">
        <v>240</v>
      </c>
      <c r="B47" s="244">
        <v>507711.02</v>
      </c>
      <c r="C47" s="244">
        <v>6248.5</v>
      </c>
      <c r="D47" s="244">
        <v>13296.25</v>
      </c>
      <c r="F47" s="250">
        <v>5728262.8099999996</v>
      </c>
      <c r="G47" s="250">
        <v>1866683.99</v>
      </c>
      <c r="I47" s="245">
        <v>0</v>
      </c>
      <c r="J47" s="245">
        <v>21192</v>
      </c>
      <c r="M47" s="250">
        <v>519</v>
      </c>
      <c r="O47" s="250">
        <v>-1378318.91</v>
      </c>
      <c r="P47" s="250">
        <v>7868575.5199999996</v>
      </c>
      <c r="Q47" s="40">
        <v>2114009</v>
      </c>
      <c r="T47" s="40">
        <v>1168332.95</v>
      </c>
      <c r="V47" s="246">
        <v>701.68</v>
      </c>
      <c r="W47" s="246">
        <v>735498</v>
      </c>
      <c r="Z47" s="246">
        <v>1000361</v>
      </c>
      <c r="AC47" s="250">
        <v>1116176.3700000001</v>
      </c>
      <c r="AD47" s="250">
        <v>291769.3</v>
      </c>
    </row>
    <row r="48" spans="1:32" x14ac:dyDescent="0.25">
      <c r="A48" s="262" t="s">
        <v>241</v>
      </c>
      <c r="B48" s="244">
        <v>1169711.97</v>
      </c>
      <c r="C48" s="244">
        <v>24064.15</v>
      </c>
      <c r="D48" s="244">
        <v>16457.59</v>
      </c>
      <c r="F48" s="250">
        <v>3435982.88</v>
      </c>
      <c r="G48" s="250">
        <v>114947.53</v>
      </c>
      <c r="I48" s="245">
        <v>0</v>
      </c>
      <c r="J48" s="245">
        <v>18200</v>
      </c>
      <c r="L48" s="245">
        <v>554823.36</v>
      </c>
      <c r="M48" s="250">
        <v>2035.27</v>
      </c>
      <c r="P48" s="250">
        <v>2182106.4</v>
      </c>
      <c r="Q48" s="40">
        <v>1646714.98</v>
      </c>
      <c r="T48" s="40">
        <v>1663168.08</v>
      </c>
      <c r="V48" s="246">
        <v>360.46</v>
      </c>
      <c r="W48" s="246">
        <v>479325</v>
      </c>
      <c r="Z48" s="246">
        <v>824720</v>
      </c>
      <c r="AA48" s="246">
        <v>3000</v>
      </c>
      <c r="AB48" s="250">
        <v>4082.12</v>
      </c>
      <c r="AC48" s="250">
        <v>750307.59</v>
      </c>
      <c r="AD48" s="250">
        <v>203459.72</v>
      </c>
    </row>
    <row r="49" spans="1:32" x14ac:dyDescent="0.25">
      <c r="A49" s="262" t="s">
        <v>242</v>
      </c>
      <c r="B49" s="244">
        <v>1232621.6200000001</v>
      </c>
      <c r="C49" s="244">
        <v>25153</v>
      </c>
      <c r="D49" s="244">
        <v>13557.09</v>
      </c>
      <c r="F49" s="250">
        <v>1498225.43</v>
      </c>
      <c r="G49" s="250">
        <v>2001351.33</v>
      </c>
      <c r="H49" s="245">
        <v>73999</v>
      </c>
      <c r="J49" s="245">
        <v>11210</v>
      </c>
      <c r="M49" s="250">
        <v>1742</v>
      </c>
      <c r="P49" s="250">
        <v>2654093.11</v>
      </c>
      <c r="Q49" s="40">
        <v>2273364.33</v>
      </c>
      <c r="T49" s="40">
        <v>756148.72</v>
      </c>
      <c r="V49" s="246">
        <v>2806.51</v>
      </c>
      <c r="W49" s="246">
        <v>688266.9</v>
      </c>
      <c r="Z49" s="246">
        <v>994249.9</v>
      </c>
      <c r="AC49" s="250">
        <v>338724.34</v>
      </c>
      <c r="AD49" s="250">
        <v>209749.86</v>
      </c>
    </row>
    <row r="50" spans="1:32" x14ac:dyDescent="0.25">
      <c r="A50" s="262" t="s">
        <v>246</v>
      </c>
      <c r="B50" s="244">
        <v>1103552.1100000001</v>
      </c>
      <c r="C50" s="244">
        <v>51743.9</v>
      </c>
      <c r="D50" s="244">
        <v>0</v>
      </c>
      <c r="F50" s="250">
        <v>27424.41</v>
      </c>
      <c r="G50" s="250">
        <v>646699.34</v>
      </c>
      <c r="I50" s="245">
        <v>0</v>
      </c>
      <c r="J50" s="245">
        <v>220</v>
      </c>
      <c r="L50" s="245">
        <v>519364</v>
      </c>
      <c r="M50" s="250">
        <v>4072.3</v>
      </c>
      <c r="P50" s="250">
        <v>-911536.56</v>
      </c>
      <c r="Q50" s="40">
        <v>2191305.25</v>
      </c>
      <c r="S50" s="40">
        <v>737.81</v>
      </c>
      <c r="T50" s="40">
        <v>916364.88</v>
      </c>
      <c r="W50" s="246">
        <v>1073149.96</v>
      </c>
      <c r="Y50" s="246">
        <v>121990</v>
      </c>
      <c r="Z50" s="246">
        <v>1314415.96</v>
      </c>
      <c r="AA50" s="246">
        <v>3990</v>
      </c>
      <c r="AB50" s="250">
        <v>8776</v>
      </c>
      <c r="AC50" s="250">
        <v>584802.06000000006</v>
      </c>
      <c r="AD50" s="250">
        <v>162663.85999999999</v>
      </c>
      <c r="AE50" s="250">
        <v>11600</v>
      </c>
    </row>
    <row r="51" spans="1:32" x14ac:dyDescent="0.25">
      <c r="A51" s="262" t="s">
        <v>247</v>
      </c>
      <c r="B51" s="244">
        <v>1639608.36</v>
      </c>
      <c r="C51" s="244">
        <v>0</v>
      </c>
      <c r="D51" s="244">
        <v>77820.63</v>
      </c>
      <c r="F51" s="250">
        <v>990397.78</v>
      </c>
      <c r="G51" s="250">
        <v>172999.52</v>
      </c>
      <c r="I51" s="245">
        <v>0</v>
      </c>
      <c r="J51" s="245">
        <v>7393.89</v>
      </c>
      <c r="L51" s="245">
        <v>1225705.0900000001</v>
      </c>
      <c r="M51" s="250">
        <v>3935.48</v>
      </c>
      <c r="P51" s="250">
        <v>553371.39</v>
      </c>
      <c r="Q51" s="40">
        <v>2281491.52</v>
      </c>
      <c r="T51" s="40">
        <v>1655528.73</v>
      </c>
      <c r="U51" s="40">
        <v>32500</v>
      </c>
      <c r="V51" s="246">
        <v>2218.34</v>
      </c>
      <c r="W51" s="246">
        <v>2293098.46</v>
      </c>
      <c r="Z51" s="246">
        <v>2645164.46</v>
      </c>
      <c r="AA51" s="246">
        <v>73013.399999999994</v>
      </c>
      <c r="AC51" s="250">
        <v>2219673.9500000002</v>
      </c>
      <c r="AD51" s="250">
        <v>206564.8</v>
      </c>
      <c r="AF51" s="250">
        <v>30000</v>
      </c>
    </row>
    <row r="52" spans="1:32" x14ac:dyDescent="0.25">
      <c r="A52" s="262" t="s">
        <v>248</v>
      </c>
      <c r="B52" s="244">
        <v>429230.29</v>
      </c>
      <c r="C52" s="244">
        <v>6192</v>
      </c>
      <c r="D52" s="244">
        <v>37187.199999999997</v>
      </c>
      <c r="F52" s="250">
        <v>23983.89</v>
      </c>
      <c r="G52" s="250">
        <v>1434152.82</v>
      </c>
      <c r="I52" s="245">
        <v>0</v>
      </c>
      <c r="J52" s="245">
        <v>0</v>
      </c>
      <c r="L52" s="245">
        <v>77740</v>
      </c>
      <c r="M52" s="250">
        <v>-678.7</v>
      </c>
      <c r="P52" s="250">
        <v>-1026459.04</v>
      </c>
      <c r="Q52" s="40">
        <v>2647377.69</v>
      </c>
      <c r="T52" s="40">
        <v>1742564.23</v>
      </c>
      <c r="U52" s="40">
        <v>30000</v>
      </c>
      <c r="V52" s="246">
        <v>123.2</v>
      </c>
      <c r="W52" s="246">
        <v>1501738.06</v>
      </c>
      <c r="X52" s="246">
        <v>50000</v>
      </c>
      <c r="Z52" s="246">
        <v>1598329.06</v>
      </c>
      <c r="AA52" s="246">
        <v>61904</v>
      </c>
      <c r="AC52" s="250">
        <v>1269396.48</v>
      </c>
      <c r="AD52" s="250">
        <v>162029.70000000001</v>
      </c>
    </row>
    <row r="53" spans="1:32" x14ac:dyDescent="0.25">
      <c r="A53" s="262" t="s">
        <v>249</v>
      </c>
      <c r="B53" s="244">
        <v>1271254.95</v>
      </c>
      <c r="C53" s="244">
        <v>174000</v>
      </c>
      <c r="D53" s="244">
        <v>18305.13</v>
      </c>
      <c r="F53" s="250">
        <v>110051.66</v>
      </c>
      <c r="G53" s="250">
        <v>332186.31</v>
      </c>
      <c r="I53" s="245">
        <v>0</v>
      </c>
      <c r="J53" s="245">
        <v>0</v>
      </c>
      <c r="K53" s="245">
        <v>271320</v>
      </c>
      <c r="L53" s="245">
        <v>1100722.28</v>
      </c>
      <c r="M53" s="250">
        <v>3250.92</v>
      </c>
      <c r="P53" s="250">
        <v>-3725442.39</v>
      </c>
      <c r="Q53" s="40">
        <v>4706462.17</v>
      </c>
      <c r="T53" s="40">
        <v>1534015.06</v>
      </c>
      <c r="V53" s="246">
        <v>2937.14</v>
      </c>
      <c r="W53" s="246">
        <v>1474708.8</v>
      </c>
      <c r="Z53" s="246">
        <v>1907450.8</v>
      </c>
      <c r="AA53" s="246">
        <v>37500</v>
      </c>
      <c r="AB53" s="250">
        <v>2536</v>
      </c>
      <c r="AC53" s="250">
        <v>1308619.33</v>
      </c>
      <c r="AD53" s="250">
        <v>156069.79999999999</v>
      </c>
      <c r="AF53" s="250">
        <v>50000</v>
      </c>
    </row>
    <row r="54" spans="1:32" x14ac:dyDescent="0.25">
      <c r="A54" s="262" t="s">
        <v>253</v>
      </c>
      <c r="B54" s="244">
        <v>1255201.1499999999</v>
      </c>
      <c r="C54" s="244">
        <v>101791</v>
      </c>
      <c r="D54" s="244">
        <v>72702.31</v>
      </c>
      <c r="F54" s="250">
        <v>1044295.15</v>
      </c>
      <c r="G54" s="250">
        <v>1155242.2</v>
      </c>
      <c r="L54" s="245">
        <v>175150</v>
      </c>
      <c r="M54" s="250">
        <v>-27565</v>
      </c>
      <c r="P54" s="250">
        <v>1018214.94</v>
      </c>
      <c r="Q54" s="40">
        <v>954921</v>
      </c>
      <c r="T54" s="40">
        <v>329783.39</v>
      </c>
      <c r="V54" s="246">
        <v>1420.56</v>
      </c>
      <c r="Y54" s="246">
        <v>2302873.7400000002</v>
      </c>
      <c r="Z54" s="246">
        <v>325593</v>
      </c>
      <c r="AB54" s="250">
        <v>2785</v>
      </c>
      <c r="AC54" s="250">
        <v>502736.13</v>
      </c>
      <c r="AD54" s="250">
        <v>199417.69</v>
      </c>
      <c r="AF54" s="250">
        <v>95035</v>
      </c>
    </row>
    <row r="55" spans="1:32" x14ac:dyDescent="0.25">
      <c r="A55" s="262" t="s">
        <v>254</v>
      </c>
      <c r="B55" s="244">
        <v>2077866.48</v>
      </c>
      <c r="C55" s="244">
        <v>47509</v>
      </c>
      <c r="D55" s="244">
        <v>104879.5</v>
      </c>
      <c r="F55" s="250">
        <v>1811742.67</v>
      </c>
      <c r="G55" s="250">
        <v>313414.01</v>
      </c>
      <c r="L55" s="245">
        <v>1604338.13</v>
      </c>
      <c r="M55" s="250">
        <v>-33744</v>
      </c>
      <c r="P55" s="250">
        <v>338136.62</v>
      </c>
      <c r="Q55" s="40">
        <v>2528782.23</v>
      </c>
      <c r="T55" s="40">
        <v>459799.31</v>
      </c>
      <c r="V55" s="246">
        <v>1975.78</v>
      </c>
      <c r="Y55" s="246">
        <v>3445806.56</v>
      </c>
      <c r="Z55" s="246">
        <v>582225</v>
      </c>
      <c r="AB55" s="250">
        <v>25552</v>
      </c>
      <c r="AC55" s="250">
        <v>1978883.87</v>
      </c>
      <c r="AD55" s="250">
        <v>280707.09999999998</v>
      </c>
      <c r="AF55" s="250">
        <v>1122315</v>
      </c>
    </row>
    <row r="56" spans="1:32" x14ac:dyDescent="0.25">
      <c r="A56" s="262" t="s">
        <v>255</v>
      </c>
      <c r="B56" s="244">
        <v>138309.97</v>
      </c>
      <c r="C56" s="244">
        <v>92863</v>
      </c>
      <c r="D56" s="244">
        <v>94999.2</v>
      </c>
      <c r="F56" s="250">
        <v>818618.32</v>
      </c>
      <c r="G56" s="250">
        <v>159895.03</v>
      </c>
      <c r="L56" s="245">
        <v>-738546</v>
      </c>
      <c r="M56" s="250">
        <v>284.02999999999997</v>
      </c>
      <c r="P56" s="250">
        <v>-453437.83</v>
      </c>
      <c r="Q56" s="40">
        <v>2500517.0699999998</v>
      </c>
      <c r="T56" s="40">
        <v>332588.96999999997</v>
      </c>
      <c r="V56" s="246">
        <v>343.18</v>
      </c>
      <c r="Y56" s="246">
        <v>1127684.25</v>
      </c>
      <c r="Z56" s="246">
        <v>277902</v>
      </c>
      <c r="AA56" s="246">
        <v>38513</v>
      </c>
      <c r="AC56" s="250">
        <v>752283.39</v>
      </c>
      <c r="AD56" s="250">
        <v>171049.76</v>
      </c>
      <c r="AF56" s="250">
        <v>225000</v>
      </c>
    </row>
    <row r="57" spans="1:32" x14ac:dyDescent="0.25">
      <c r="A57" s="262" t="s">
        <v>256</v>
      </c>
      <c r="B57" s="244">
        <v>449451.68</v>
      </c>
      <c r="C57" s="244">
        <v>0</v>
      </c>
      <c r="D57" s="244">
        <v>47838.49</v>
      </c>
      <c r="F57" s="250">
        <v>489526.55</v>
      </c>
      <c r="G57" s="250">
        <v>348744.09</v>
      </c>
      <c r="M57" s="250">
        <v>-8261.1</v>
      </c>
      <c r="P57" s="250">
        <v>-631469.68000000005</v>
      </c>
      <c r="Q57" s="40">
        <v>1946573.94</v>
      </c>
      <c r="T57" s="40">
        <v>827906.39</v>
      </c>
      <c r="V57" s="246">
        <v>696.22</v>
      </c>
      <c r="Y57" s="246">
        <v>1780532.8</v>
      </c>
      <c r="Z57" s="246">
        <v>542449</v>
      </c>
      <c r="AA57" s="246">
        <v>29813</v>
      </c>
      <c r="AC57" s="250">
        <v>1735557.22</v>
      </c>
      <c r="AD57" s="250">
        <v>224214.54</v>
      </c>
      <c r="AF57" s="250">
        <v>48384</v>
      </c>
    </row>
    <row r="58" spans="1:32" x14ac:dyDescent="0.25">
      <c r="A58" s="262" t="s">
        <v>257</v>
      </c>
      <c r="B58" s="244">
        <v>363979.81</v>
      </c>
      <c r="C58" s="244">
        <v>0</v>
      </c>
      <c r="D58" s="244">
        <v>54880.38</v>
      </c>
      <c r="F58" s="250">
        <v>327567.33</v>
      </c>
      <c r="G58" s="250">
        <v>160935.76</v>
      </c>
      <c r="L58" s="245">
        <v>163735.51999999999</v>
      </c>
      <c r="M58" s="250">
        <v>3693</v>
      </c>
      <c r="P58" s="250">
        <v>1449496.29</v>
      </c>
      <c r="Q58" s="40">
        <v>-980950.37</v>
      </c>
      <c r="T58" s="40">
        <v>314143.53000000003</v>
      </c>
      <c r="V58" s="246">
        <v>472.13</v>
      </c>
      <c r="Y58" s="246">
        <v>1036939.33</v>
      </c>
      <c r="Z58" s="246">
        <v>215177</v>
      </c>
      <c r="AA58" s="246">
        <v>12552</v>
      </c>
      <c r="AC58" s="250">
        <v>790124.59</v>
      </c>
      <c r="AD58" s="250">
        <v>62312.56</v>
      </c>
    </row>
    <row r="59" spans="1:32" x14ac:dyDescent="0.25">
      <c r="A59" s="262" t="s">
        <v>258</v>
      </c>
      <c r="B59" s="244">
        <v>413299.27</v>
      </c>
      <c r="C59" s="244">
        <v>287578</v>
      </c>
      <c r="D59" s="244">
        <v>22736.23</v>
      </c>
      <c r="F59" s="250">
        <v>864513.47</v>
      </c>
      <c r="G59" s="250">
        <v>93244.03</v>
      </c>
      <c r="H59" s="245">
        <v>0</v>
      </c>
      <c r="L59" s="245">
        <v>170945</v>
      </c>
      <c r="M59" s="250">
        <v>203</v>
      </c>
      <c r="P59" s="250">
        <v>-341382.14</v>
      </c>
      <c r="Q59" s="40">
        <v>1692734</v>
      </c>
      <c r="T59" s="40">
        <v>381559.41</v>
      </c>
      <c r="V59" s="246">
        <v>501.15</v>
      </c>
      <c r="Y59" s="246">
        <v>468625.02</v>
      </c>
      <c r="Z59" s="246">
        <v>189029</v>
      </c>
      <c r="AA59" s="246">
        <v>5056</v>
      </c>
      <c r="AC59" s="250">
        <v>312750.96000000002</v>
      </c>
      <c r="AD59" s="250">
        <v>139026.48000000001</v>
      </c>
      <c r="AF59" s="250">
        <v>45952</v>
      </c>
    </row>
    <row r="60" spans="1:32" x14ac:dyDescent="0.25">
      <c r="A60" s="262" t="s">
        <v>262</v>
      </c>
      <c r="B60" s="244">
        <v>291083.21999999997</v>
      </c>
      <c r="C60" s="244">
        <v>22013</v>
      </c>
      <c r="D60" s="244">
        <v>35902.239999999998</v>
      </c>
      <c r="F60" s="250">
        <v>612971.19999999995</v>
      </c>
      <c r="G60" s="250">
        <v>-775767.82</v>
      </c>
      <c r="I60" s="245">
        <v>3000</v>
      </c>
      <c r="J60" s="245">
        <v>0</v>
      </c>
      <c r="L60" s="245">
        <v>50000</v>
      </c>
      <c r="M60" s="250">
        <v>53617</v>
      </c>
      <c r="P60" s="250">
        <v>-1822851.28</v>
      </c>
      <c r="Q60" s="40">
        <v>2210713.7999999998</v>
      </c>
      <c r="T60" s="40">
        <v>1046710.51</v>
      </c>
      <c r="V60" s="246">
        <v>274.58</v>
      </c>
      <c r="W60" s="246">
        <v>831422</v>
      </c>
      <c r="Y60" s="246">
        <v>99971.41</v>
      </c>
      <c r="Z60" s="246">
        <v>1088660</v>
      </c>
      <c r="AA60" s="246">
        <v>2800</v>
      </c>
      <c r="AB60" s="250">
        <v>27915</v>
      </c>
      <c r="AC60" s="250">
        <v>748302.12</v>
      </c>
      <c r="AD60" s="250">
        <v>411091.06</v>
      </c>
      <c r="AF60" s="250">
        <v>7888</v>
      </c>
    </row>
    <row r="61" spans="1:32" x14ac:dyDescent="0.25">
      <c r="A61" s="262" t="s">
        <v>263</v>
      </c>
      <c r="B61" s="244">
        <v>555157.22</v>
      </c>
      <c r="C61" s="244">
        <v>126071</v>
      </c>
      <c r="D61" s="244">
        <v>307712.65999999997</v>
      </c>
      <c r="F61" s="250">
        <v>406143.04</v>
      </c>
      <c r="G61" s="250">
        <v>137162.28</v>
      </c>
      <c r="I61" s="245">
        <v>14080</v>
      </c>
      <c r="J61" s="245">
        <v>15575</v>
      </c>
      <c r="L61" s="245">
        <v>340449</v>
      </c>
      <c r="M61" s="250">
        <v>-494</v>
      </c>
      <c r="N61" s="250">
        <v>100</v>
      </c>
      <c r="P61" s="250">
        <v>-345808.28</v>
      </c>
      <c r="Q61" s="40">
        <v>1549075.07</v>
      </c>
      <c r="T61" s="40">
        <v>1888756.12</v>
      </c>
      <c r="U61" s="40">
        <v>308980</v>
      </c>
      <c r="V61" s="246">
        <v>1536.84</v>
      </c>
      <c r="W61" s="246">
        <v>1099209.5</v>
      </c>
      <c r="Z61" s="246">
        <v>1569136.81</v>
      </c>
      <c r="AB61" s="250">
        <v>39898</v>
      </c>
      <c r="AC61" s="250">
        <v>1514768.78</v>
      </c>
      <c r="AD61" s="250">
        <v>215409.46</v>
      </c>
    </row>
    <row r="62" spans="1:32" x14ac:dyDescent="0.25">
      <c r="A62" s="262" t="s">
        <v>264</v>
      </c>
      <c r="B62" s="244">
        <v>154077.47</v>
      </c>
      <c r="C62" s="244">
        <v>46877</v>
      </c>
      <c r="D62" s="244">
        <v>51740.51</v>
      </c>
      <c r="F62" s="250">
        <v>42148.52</v>
      </c>
      <c r="G62" s="250">
        <v>205352.42</v>
      </c>
      <c r="J62" s="245">
        <v>16250</v>
      </c>
      <c r="L62" s="245">
        <v>165845</v>
      </c>
      <c r="M62" s="250">
        <v>-363.97</v>
      </c>
      <c r="P62" s="250">
        <v>-3273455.46</v>
      </c>
      <c r="Q62" s="40">
        <v>3406179.86</v>
      </c>
      <c r="T62" s="40">
        <v>1840884.89</v>
      </c>
      <c r="U62" s="40">
        <v>868440</v>
      </c>
      <c r="V62" s="246">
        <v>1207.52</v>
      </c>
      <c r="W62" s="246">
        <v>1550972.16</v>
      </c>
      <c r="Y62" s="246">
        <v>83266.070000000007</v>
      </c>
      <c r="Z62" s="246">
        <v>2087587.16</v>
      </c>
      <c r="AA62" s="246">
        <v>7152</v>
      </c>
      <c r="AB62" s="250">
        <v>12740</v>
      </c>
      <c r="AC62" s="250">
        <v>1944632.39</v>
      </c>
      <c r="AD62" s="250">
        <v>83573.600000000006</v>
      </c>
      <c r="AF62" s="250">
        <v>23345</v>
      </c>
    </row>
    <row r="63" spans="1:32" x14ac:dyDescent="0.25">
      <c r="A63" s="262" t="s">
        <v>265</v>
      </c>
      <c r="B63" s="244">
        <v>454334.44</v>
      </c>
      <c r="C63" s="244">
        <v>43975</v>
      </c>
      <c r="D63" s="244">
        <v>10055.32</v>
      </c>
      <c r="F63" s="250">
        <v>178380.92</v>
      </c>
      <c r="G63" s="250">
        <v>214371.23</v>
      </c>
      <c r="I63" s="245">
        <v>43000</v>
      </c>
      <c r="J63" s="245">
        <v>152440</v>
      </c>
      <c r="L63" s="245">
        <v>393038</v>
      </c>
      <c r="M63" s="250">
        <v>-531.64</v>
      </c>
      <c r="P63" s="250">
        <v>-1387931.56</v>
      </c>
      <c r="Q63" s="40">
        <v>1679166.57</v>
      </c>
      <c r="T63" s="40">
        <v>1230300.81</v>
      </c>
      <c r="U63" s="40">
        <v>48000</v>
      </c>
      <c r="V63" s="246">
        <v>335.43</v>
      </c>
      <c r="W63" s="246">
        <v>490025.24</v>
      </c>
      <c r="Z63" s="246">
        <v>1054420.24</v>
      </c>
      <c r="AA63" s="246">
        <v>4455</v>
      </c>
      <c r="AB63" s="250">
        <v>9630</v>
      </c>
      <c r="AC63" s="250">
        <v>618915.74</v>
      </c>
      <c r="AD63" s="250">
        <v>42924.959999999999</v>
      </c>
      <c r="AF63" s="250">
        <v>16380</v>
      </c>
    </row>
    <row r="64" spans="1:32" ht="14.4" customHeight="1" x14ac:dyDescent="0.25">
      <c r="A64" s="262" t="s">
        <v>266</v>
      </c>
      <c r="B64" s="244">
        <v>624395.54</v>
      </c>
      <c r="C64" s="244">
        <v>0</v>
      </c>
      <c r="D64" s="244">
        <v>13124.1</v>
      </c>
      <c r="F64" s="250">
        <v>480200.24</v>
      </c>
      <c r="G64" s="250">
        <v>228901.69</v>
      </c>
      <c r="I64" s="245">
        <v>-6500</v>
      </c>
      <c r="J64" s="245">
        <v>93633.279999999999</v>
      </c>
      <c r="L64" s="245">
        <v>490310</v>
      </c>
      <c r="M64" s="250">
        <v>21600</v>
      </c>
      <c r="P64" s="250">
        <v>-562130.85</v>
      </c>
      <c r="Q64" s="40">
        <v>1290095.46</v>
      </c>
      <c r="T64" s="40">
        <v>1078948.8700000001</v>
      </c>
      <c r="U64" s="40">
        <v>77400</v>
      </c>
      <c r="V64" s="246">
        <v>207.43</v>
      </c>
      <c r="W64" s="246">
        <v>1343289.7</v>
      </c>
      <c r="Y64" s="246">
        <v>95226.93</v>
      </c>
      <c r="Z64" s="246">
        <v>1688640.7</v>
      </c>
      <c r="AB64" s="250">
        <v>37940</v>
      </c>
      <c r="AC64" s="250">
        <v>702999</v>
      </c>
      <c r="AD64" s="250">
        <v>145879.54999999999</v>
      </c>
    </row>
    <row r="65" spans="1:32" x14ac:dyDescent="0.25">
      <c r="A65" s="262" t="s">
        <v>267</v>
      </c>
      <c r="B65" s="244">
        <v>640412.81999999995</v>
      </c>
      <c r="C65" s="244">
        <v>45929</v>
      </c>
      <c r="D65" s="244">
        <v>28928</v>
      </c>
      <c r="F65" s="250">
        <v>45962.76</v>
      </c>
      <c r="G65" s="250">
        <v>1698</v>
      </c>
      <c r="I65" s="245">
        <v>7734</v>
      </c>
      <c r="J65" s="245">
        <v>309780</v>
      </c>
      <c r="L65" s="245">
        <v>222924</v>
      </c>
      <c r="M65" s="250">
        <v>23571</v>
      </c>
      <c r="P65" s="250">
        <v>-1769320.03</v>
      </c>
      <c r="Q65" s="40">
        <v>2056145.55</v>
      </c>
      <c r="T65" s="40">
        <v>1510274.22</v>
      </c>
      <c r="V65" s="246">
        <v>813.77</v>
      </c>
      <c r="W65" s="246">
        <v>959937.52</v>
      </c>
      <c r="Z65" s="246">
        <v>1422262.52</v>
      </c>
      <c r="AB65" s="250">
        <v>24396</v>
      </c>
      <c r="AC65" s="250">
        <v>1013870.23</v>
      </c>
      <c r="AD65" s="250">
        <v>82474.7</v>
      </c>
      <c r="AF65" s="250">
        <v>15926</v>
      </c>
    </row>
    <row r="66" spans="1:32" x14ac:dyDescent="0.25">
      <c r="A66" s="262" t="s">
        <v>271</v>
      </c>
      <c r="B66" s="244">
        <v>784345.71</v>
      </c>
      <c r="C66" s="244">
        <v>0</v>
      </c>
      <c r="D66" s="244">
        <v>87142.88</v>
      </c>
      <c r="F66" s="250">
        <v>516329.73</v>
      </c>
      <c r="G66" s="250">
        <v>334502.64</v>
      </c>
      <c r="I66" s="245">
        <v>35339</v>
      </c>
      <c r="J66" s="245">
        <v>38144.720000000001</v>
      </c>
      <c r="L66" s="245">
        <v>190660</v>
      </c>
      <c r="M66" s="250">
        <v>19012</v>
      </c>
      <c r="P66" s="250">
        <v>-1271880.18</v>
      </c>
      <c r="Q66" s="40">
        <v>2912713.08</v>
      </c>
      <c r="T66" s="40">
        <v>1760630.68</v>
      </c>
      <c r="U66" s="40">
        <v>190014</v>
      </c>
      <c r="V66" s="246">
        <v>814.12</v>
      </c>
      <c r="Y66" s="246">
        <v>5000</v>
      </c>
      <c r="Z66" s="246">
        <v>473657</v>
      </c>
      <c r="AA66" s="246">
        <v>7256</v>
      </c>
      <c r="AB66" s="250">
        <v>1384</v>
      </c>
      <c r="AC66" s="250">
        <v>1370189.24</v>
      </c>
      <c r="AD66" s="250">
        <v>253890.22</v>
      </c>
      <c r="AF66" s="250">
        <v>51750</v>
      </c>
    </row>
    <row r="67" spans="1:32" x14ac:dyDescent="0.25">
      <c r="A67" s="262" t="s">
        <v>272</v>
      </c>
      <c r="B67" s="244">
        <v>618957.61</v>
      </c>
      <c r="C67" s="244">
        <v>0</v>
      </c>
      <c r="D67" s="244">
        <v>37820.35</v>
      </c>
      <c r="F67" s="250">
        <v>813467.6</v>
      </c>
      <c r="G67" s="250">
        <v>330282.49</v>
      </c>
      <c r="I67" s="245">
        <v>500</v>
      </c>
      <c r="J67" s="245">
        <v>73493.740000000005</v>
      </c>
      <c r="L67" s="245">
        <v>48600</v>
      </c>
      <c r="M67" s="250">
        <v>1750</v>
      </c>
      <c r="P67" s="250">
        <v>326746.45</v>
      </c>
      <c r="Q67" s="40">
        <v>1364480.05</v>
      </c>
      <c r="T67" s="40">
        <v>1093436.71</v>
      </c>
      <c r="U67" s="40">
        <v>95100</v>
      </c>
      <c r="V67" s="246">
        <v>799.96</v>
      </c>
      <c r="Z67" s="246">
        <v>423987</v>
      </c>
      <c r="AA67" s="246">
        <v>3560</v>
      </c>
      <c r="AB67" s="250">
        <v>3400</v>
      </c>
      <c r="AC67" s="250">
        <v>595402.01</v>
      </c>
      <c r="AD67" s="250">
        <v>178029.85</v>
      </c>
    </row>
    <row r="68" spans="1:32" x14ac:dyDescent="0.25">
      <c r="A68" s="262" t="s">
        <v>273</v>
      </c>
      <c r="B68" s="244">
        <v>313430.28000000003</v>
      </c>
      <c r="C68" s="244">
        <v>0</v>
      </c>
      <c r="D68" s="244">
        <v>17489.09</v>
      </c>
      <c r="F68" s="250">
        <v>775105.62</v>
      </c>
      <c r="G68" s="250">
        <v>213946.65</v>
      </c>
      <c r="I68" s="245">
        <v>9500</v>
      </c>
      <c r="J68" s="245">
        <v>24674.53</v>
      </c>
      <c r="M68" s="250">
        <v>1750</v>
      </c>
      <c r="O68" s="250">
        <v>-955595.87</v>
      </c>
      <c r="Q68" s="40">
        <v>2067672.51</v>
      </c>
      <c r="T68" s="40">
        <v>1148325.9099999999</v>
      </c>
      <c r="U68" s="40">
        <v>35800</v>
      </c>
      <c r="V68" s="246">
        <v>637.01</v>
      </c>
      <c r="Z68" s="246">
        <v>219182</v>
      </c>
      <c r="AA68" s="246">
        <v>3600</v>
      </c>
      <c r="AB68" s="250">
        <v>360</v>
      </c>
      <c r="AC68" s="250">
        <v>591595.66</v>
      </c>
      <c r="AD68" s="250">
        <v>198054.79</v>
      </c>
    </row>
    <row r="69" spans="1:32" x14ac:dyDescent="0.25">
      <c r="A69" s="275" t="s">
        <v>274</v>
      </c>
      <c r="B69" s="244">
        <v>367632.06</v>
      </c>
      <c r="C69" s="244">
        <v>0</v>
      </c>
      <c r="D69" s="244">
        <v>6285.15</v>
      </c>
      <c r="F69" s="250">
        <v>1153989.17</v>
      </c>
      <c r="G69" s="250">
        <v>339788.2</v>
      </c>
      <c r="I69" s="245">
        <v>0</v>
      </c>
      <c r="J69" s="245">
        <v>61221.5</v>
      </c>
      <c r="M69" s="250">
        <v>0</v>
      </c>
      <c r="P69" s="250">
        <v>-742556.07</v>
      </c>
      <c r="Q69" s="40">
        <v>2226508.67</v>
      </c>
      <c r="T69" s="40">
        <v>1827042.84</v>
      </c>
      <c r="V69" s="246">
        <v>507.15</v>
      </c>
      <c r="W69" s="246">
        <v>160000</v>
      </c>
      <c r="Z69" s="246">
        <v>490507.77</v>
      </c>
      <c r="AA69" s="246">
        <v>2200</v>
      </c>
      <c r="AB69" s="250">
        <v>304</v>
      </c>
      <c r="AC69" s="250">
        <v>973547.54</v>
      </c>
      <c r="AD69" s="250">
        <v>198470.2</v>
      </c>
    </row>
    <row r="70" spans="1:32" x14ac:dyDescent="0.25">
      <c r="A70" s="262" t="s">
        <v>275</v>
      </c>
      <c r="B70" s="244">
        <v>384050.25</v>
      </c>
      <c r="C70" s="244">
        <v>249696</v>
      </c>
      <c r="D70" s="244">
        <v>56436.41</v>
      </c>
      <c r="F70" s="250">
        <v>371996.57</v>
      </c>
      <c r="G70" s="250">
        <v>501278.54</v>
      </c>
      <c r="I70" s="245">
        <v>0</v>
      </c>
      <c r="J70" s="245">
        <v>22299.95</v>
      </c>
      <c r="L70" s="245">
        <v>241440</v>
      </c>
      <c r="M70" s="250">
        <v>708</v>
      </c>
      <c r="P70" s="250">
        <v>-849421.03</v>
      </c>
      <c r="Q70" s="40">
        <v>2114406.96</v>
      </c>
      <c r="T70" s="40">
        <v>1922157.14</v>
      </c>
      <c r="V70" s="246">
        <v>542.16999999999996</v>
      </c>
      <c r="Y70" s="246">
        <v>10000</v>
      </c>
      <c r="Z70" s="246">
        <v>434679</v>
      </c>
      <c r="AA70" s="246">
        <v>6000</v>
      </c>
      <c r="AC70" s="250">
        <v>1261310.83</v>
      </c>
      <c r="AD70" s="250">
        <v>191685.59</v>
      </c>
      <c r="AF70" s="250">
        <v>5000</v>
      </c>
    </row>
    <row r="73" spans="1:32" ht="24.6" x14ac:dyDescent="0.7">
      <c r="A73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N123"/>
  <sheetViews>
    <sheetView topLeftCell="AE1" zoomScale="91" zoomScaleNormal="91" workbookViewId="0">
      <selection activeCell="AM12" sqref="AM12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42.3984375" style="251" bestFit="1" customWidth="1"/>
    <col min="6" max="6" width="34.8984375" style="89" bestFit="1" customWidth="1"/>
    <col min="7" max="7" width="33.8984375" style="89" bestFit="1" customWidth="1"/>
    <col min="8" max="8" width="25.5" style="89" bestFit="1" customWidth="1"/>
    <col min="9" max="9" width="24.8984375" style="89" bestFit="1" customWidth="1"/>
    <col min="10" max="11" width="17" style="251" bestFit="1" customWidth="1"/>
    <col min="12" max="12" width="19.09765625" style="232" bestFit="1" customWidth="1"/>
    <col min="13" max="13" width="21" style="232" bestFit="1" customWidth="1"/>
    <col min="14" max="14" width="20.5" style="232" bestFit="1" customWidth="1"/>
    <col min="15" max="15" width="22.8984375" style="232" bestFit="1" customWidth="1"/>
    <col min="16" max="16" width="24.8984375" style="251" bestFit="1" customWidth="1"/>
    <col min="17" max="18" width="28.59765625" style="251" bestFit="1" customWidth="1"/>
    <col min="19" max="19" width="17" style="251" bestFit="1" customWidth="1"/>
    <col min="20" max="20" width="28.8984375" style="340" bestFit="1" customWidth="1"/>
    <col min="21" max="21" width="46" style="340" bestFit="1" customWidth="1"/>
    <col min="22" max="22" width="46.59765625" style="340" bestFit="1" customWidth="1"/>
    <col min="23" max="23" width="30.09765625" style="340" bestFit="1" customWidth="1"/>
    <col min="24" max="24" width="57" style="340" bestFit="1" customWidth="1"/>
    <col min="25" max="25" width="17" style="341" bestFit="1" customWidth="1"/>
    <col min="26" max="26" width="21.59765625" style="341" bestFit="1" customWidth="1"/>
    <col min="27" max="27" width="28" style="341" bestFit="1" customWidth="1"/>
    <col min="28" max="28" width="26.3984375" style="341" bestFit="1" customWidth="1"/>
    <col min="29" max="29" width="44.8984375" style="341" bestFit="1" customWidth="1"/>
    <col min="30" max="30" width="32.3984375" style="341" bestFit="1" customWidth="1"/>
    <col min="31" max="31" width="32.8984375" style="341" bestFit="1" customWidth="1"/>
    <col min="32" max="32" width="34.19921875" style="341" bestFit="1" customWidth="1"/>
    <col min="33" max="34" width="9" style="341"/>
    <col min="35" max="35" width="17.19921875" style="41" bestFit="1" customWidth="1"/>
    <col min="36" max="36" width="14.5" style="28" bestFit="1" customWidth="1"/>
    <col min="37" max="37" width="15.09765625" style="25" bestFit="1" customWidth="1"/>
    <col min="38" max="38" width="16.09765625" style="37" bestFit="1" customWidth="1"/>
    <col min="39" max="39" width="16.09765625" style="35" bestFit="1" customWidth="1"/>
    <col min="40" max="40" width="15.69921875" style="26" bestFit="1" customWidth="1"/>
    <col min="41" max="16384" width="9" style="1"/>
  </cols>
  <sheetData>
    <row r="1" spans="1:40" x14ac:dyDescent="0.25">
      <c r="E1" s="251" t="s">
        <v>2458</v>
      </c>
      <c r="F1" s="89" t="s">
        <v>2459</v>
      </c>
      <c r="G1" s="89" t="s">
        <v>2460</v>
      </c>
      <c r="H1" s="89" t="s">
        <v>2461</v>
      </c>
      <c r="I1" s="89" t="s">
        <v>2462</v>
      </c>
      <c r="J1" s="251" t="s">
        <v>2463</v>
      </c>
      <c r="K1" s="251" t="s">
        <v>2464</v>
      </c>
      <c r="L1" s="232" t="s">
        <v>2466</v>
      </c>
      <c r="M1" s="232" t="s">
        <v>2467</v>
      </c>
      <c r="N1" s="232" t="s">
        <v>2469</v>
      </c>
      <c r="O1" s="232" t="s">
        <v>2470</v>
      </c>
      <c r="P1" s="251" t="s">
        <v>2471</v>
      </c>
      <c r="Q1" s="251" t="s">
        <v>2472</v>
      </c>
      <c r="R1" s="251" t="s">
        <v>2473</v>
      </c>
      <c r="S1" s="251" t="s">
        <v>2474</v>
      </c>
      <c r="T1" s="340" t="s">
        <v>2477</v>
      </c>
      <c r="U1" s="340" t="s">
        <v>2478</v>
      </c>
      <c r="V1" s="340" t="s">
        <v>2479</v>
      </c>
      <c r="W1" s="340" t="s">
        <v>2480</v>
      </c>
      <c r="X1" s="340" t="s">
        <v>2482</v>
      </c>
      <c r="Y1" s="341" t="s">
        <v>2483</v>
      </c>
      <c r="Z1" s="341" t="s">
        <v>2950</v>
      </c>
      <c r="AA1" s="341" t="s">
        <v>2484</v>
      </c>
      <c r="AB1" s="341" t="s">
        <v>2485</v>
      </c>
      <c r="AC1" s="341" t="s">
        <v>2486</v>
      </c>
      <c r="AD1" s="341" t="s">
        <v>2487</v>
      </c>
      <c r="AE1" s="341" t="s">
        <v>2488</v>
      </c>
      <c r="AF1" s="341" t="s">
        <v>2951</v>
      </c>
      <c r="AG1" s="341" t="s">
        <v>2489</v>
      </c>
      <c r="AH1" s="341" t="s">
        <v>2952</v>
      </c>
      <c r="AI1" s="40" t="s">
        <v>6</v>
      </c>
      <c r="AJ1" s="27" t="s">
        <v>7</v>
      </c>
      <c r="AK1" s="14" t="s">
        <v>8</v>
      </c>
      <c r="AL1" s="17" t="s">
        <v>9</v>
      </c>
      <c r="AM1" s="18" t="s">
        <v>10</v>
      </c>
      <c r="AN1" s="57" t="s">
        <v>11</v>
      </c>
    </row>
    <row r="2" spans="1:40" x14ac:dyDescent="0.25">
      <c r="E2" s="251" t="s">
        <v>2490</v>
      </c>
      <c r="F2" s="89" t="s">
        <v>2491</v>
      </c>
      <c r="G2" s="89" t="s">
        <v>2492</v>
      </c>
      <c r="H2" s="89" t="s">
        <v>2493</v>
      </c>
      <c r="I2" s="89" t="s">
        <v>2494</v>
      </c>
      <c r="J2" s="251" t="s">
        <v>2495</v>
      </c>
      <c r="K2" s="251" t="s">
        <v>2496</v>
      </c>
      <c r="L2" s="232" t="s">
        <v>2498</v>
      </c>
      <c r="M2" s="232" t="s">
        <v>2499</v>
      </c>
      <c r="N2" s="232" t="s">
        <v>2501</v>
      </c>
      <c r="O2" s="232" t="s">
        <v>2502</v>
      </c>
      <c r="P2" s="251" t="s">
        <v>2503</v>
      </c>
      <c r="Q2" s="251" t="s">
        <v>2504</v>
      </c>
      <c r="R2" s="251" t="s">
        <v>2505</v>
      </c>
      <c r="S2" s="251" t="s">
        <v>2506</v>
      </c>
      <c r="T2" s="340" t="s">
        <v>2509</v>
      </c>
      <c r="U2" s="340" t="s">
        <v>2510</v>
      </c>
      <c r="V2" s="340" t="s">
        <v>2511</v>
      </c>
      <c r="W2" s="340" t="s">
        <v>2512</v>
      </c>
      <c r="X2" s="340" t="s">
        <v>2514</v>
      </c>
      <c r="Y2" s="341" t="s">
        <v>2515</v>
      </c>
      <c r="Z2" s="341" t="s">
        <v>2953</v>
      </c>
      <c r="AA2" s="341" t="s">
        <v>2516</v>
      </c>
      <c r="AB2" s="341" t="s">
        <v>2517</v>
      </c>
      <c r="AC2" s="341" t="s">
        <v>2518</v>
      </c>
      <c r="AD2" s="341" t="s">
        <v>2519</v>
      </c>
      <c r="AE2" s="341" t="s">
        <v>2520</v>
      </c>
      <c r="AF2" s="341" t="s">
        <v>2954</v>
      </c>
      <c r="AG2" s="341" t="s">
        <v>2521</v>
      </c>
      <c r="AH2" s="341" t="s">
        <v>2955</v>
      </c>
      <c r="AI2" s="40"/>
      <c r="AJ2" s="27"/>
      <c r="AK2" s="14"/>
      <c r="AL2" s="19"/>
      <c r="AM2" s="20"/>
      <c r="AN2" s="14"/>
    </row>
    <row r="3" spans="1:40" x14ac:dyDescent="0.25">
      <c r="C3" s="65" t="s">
        <v>810</v>
      </c>
      <c r="E3" s="251" t="s">
        <v>2522</v>
      </c>
      <c r="F3" s="89">
        <v>58328604.060000002</v>
      </c>
      <c r="G3" s="89">
        <v>5682419.3899999997</v>
      </c>
      <c r="H3" s="89">
        <v>3139928.99</v>
      </c>
      <c r="I3" s="89">
        <v>14.49</v>
      </c>
      <c r="J3" s="251">
        <v>80207086.879999995</v>
      </c>
      <c r="K3" s="251">
        <v>48622594.020000003</v>
      </c>
      <c r="L3" s="232">
        <v>507519.94</v>
      </c>
      <c r="M3" s="232">
        <v>1361580.08</v>
      </c>
      <c r="N3" s="232">
        <v>74140</v>
      </c>
      <c r="O3" s="232">
        <v>771291.52</v>
      </c>
      <c r="P3" s="251">
        <v>327700.57</v>
      </c>
      <c r="Q3" s="251">
        <v>18733517.449999999</v>
      </c>
      <c r="R3" s="251">
        <v>18398679.649999999</v>
      </c>
      <c r="S3" s="251">
        <v>134793577.41999999</v>
      </c>
      <c r="T3" s="340">
        <v>107625784.90000001</v>
      </c>
      <c r="U3" s="340">
        <v>16321926.720000001</v>
      </c>
      <c r="V3" s="340">
        <v>74570.67</v>
      </c>
      <c r="W3" s="340">
        <v>129833913.67</v>
      </c>
      <c r="X3" s="340">
        <v>25814069.18</v>
      </c>
      <c r="Y3" s="341">
        <v>165029756.81999999</v>
      </c>
      <c r="Z3" s="341">
        <v>2400</v>
      </c>
      <c r="AA3" s="341">
        <v>314833.5</v>
      </c>
      <c r="AB3" s="341">
        <v>251759.11</v>
      </c>
      <c r="AC3" s="341">
        <v>65998625.979999997</v>
      </c>
      <c r="AD3" s="341">
        <v>24169577.98</v>
      </c>
      <c r="AE3" s="341">
        <v>909681.03</v>
      </c>
      <c r="AF3" s="341">
        <v>269.14</v>
      </c>
      <c r="AG3" s="341">
        <v>1980094.43</v>
      </c>
      <c r="AH3" s="341">
        <v>625.95000000000005</v>
      </c>
      <c r="AI3" s="73">
        <f t="shared" ref="AI3:AN3" si="0">SUM(AI4:AI123)</f>
        <v>67116345.209999993</v>
      </c>
      <c r="AJ3" s="78">
        <f t="shared" si="0"/>
        <v>2641139.5900000003</v>
      </c>
      <c r="AK3" s="21">
        <f t="shared" si="0"/>
        <v>64475205.61999999</v>
      </c>
      <c r="AL3" s="22">
        <f t="shared" si="0"/>
        <v>289179943.61999995</v>
      </c>
      <c r="AM3" s="16">
        <f t="shared" si="0"/>
        <v>247203182.52999997</v>
      </c>
      <c r="AN3" s="26">
        <f t="shared" si="0"/>
        <v>41976761.090000026</v>
      </c>
    </row>
    <row r="4" spans="1:40" x14ac:dyDescent="0.25">
      <c r="E4" s="251" t="s">
        <v>2956</v>
      </c>
      <c r="F4" s="89">
        <v>1013334.13</v>
      </c>
      <c r="H4" s="89">
        <v>64276</v>
      </c>
      <c r="J4" s="251">
        <v>8</v>
      </c>
      <c r="K4" s="251">
        <v>474510.65</v>
      </c>
      <c r="M4" s="232">
        <v>7538.47</v>
      </c>
      <c r="N4" s="232">
        <v>25500</v>
      </c>
      <c r="O4" s="232">
        <v>624360.04</v>
      </c>
      <c r="Q4" s="251">
        <v>571683.59</v>
      </c>
      <c r="R4" s="251">
        <v>-7.18</v>
      </c>
      <c r="S4" s="251">
        <v>560321.12</v>
      </c>
      <c r="V4" s="340">
        <v>88.94</v>
      </c>
      <c r="W4" s="340">
        <v>2555878.16</v>
      </c>
      <c r="X4" s="340">
        <v>401564.06</v>
      </c>
      <c r="Y4" s="341">
        <v>2641118.16</v>
      </c>
      <c r="AA4" s="341">
        <v>9300</v>
      </c>
      <c r="AB4" s="341">
        <v>7795</v>
      </c>
      <c r="AC4" s="341">
        <v>392721.66</v>
      </c>
      <c r="AD4" s="341">
        <v>143863.6</v>
      </c>
      <c r="AI4" s="73">
        <f t="shared" ref="AI4:AI12" si="1">SUM(F4:I4)</f>
        <v>1077610.1299999999</v>
      </c>
      <c r="AJ4" s="78">
        <f t="shared" ref="AJ4:AJ12" si="2">SUM(L4:O4)</f>
        <v>657398.51</v>
      </c>
      <c r="AK4" s="21">
        <f>AI4-AJ4</f>
        <v>420211.61999999988</v>
      </c>
      <c r="AL4" s="22">
        <f t="shared" ref="AL4:AL11" si="3">SUM(T4:Y4)</f>
        <v>5598649.3200000003</v>
      </c>
      <c r="AM4" s="16">
        <f t="shared" ref="AM4:AM11" si="4">SUM(Z4:AH4)</f>
        <v>553680.26</v>
      </c>
      <c r="AN4" s="26">
        <f>AL4-AM4</f>
        <v>5044969.0600000005</v>
      </c>
    </row>
    <row r="5" spans="1:40" x14ac:dyDescent="0.25">
      <c r="E5" s="251" t="s">
        <v>2957</v>
      </c>
      <c r="F5" s="89">
        <v>72472</v>
      </c>
      <c r="H5" s="89">
        <v>24723</v>
      </c>
      <c r="I5" s="89">
        <v>7</v>
      </c>
      <c r="J5" s="251">
        <v>253290.42</v>
      </c>
      <c r="K5" s="251">
        <v>209198.68</v>
      </c>
      <c r="L5" s="232">
        <v>15000</v>
      </c>
      <c r="M5" s="232">
        <v>25071.09</v>
      </c>
      <c r="O5" s="232">
        <v>67200</v>
      </c>
      <c r="Q5" s="251">
        <v>-1240421.3600000001</v>
      </c>
      <c r="R5" s="251">
        <v>-2014</v>
      </c>
      <c r="S5" s="251">
        <v>2026803.02</v>
      </c>
      <c r="W5" s="340">
        <v>801874.5</v>
      </c>
      <c r="X5" s="340">
        <v>326340.36</v>
      </c>
      <c r="Y5" s="341">
        <v>801874.5</v>
      </c>
      <c r="AC5" s="341">
        <v>359430.45</v>
      </c>
      <c r="AD5" s="341">
        <v>248857.56</v>
      </c>
      <c r="AE5" s="341">
        <v>50000</v>
      </c>
      <c r="AI5" s="73">
        <f t="shared" si="1"/>
        <v>97202</v>
      </c>
      <c r="AJ5" s="78">
        <f t="shared" si="2"/>
        <v>107271.09</v>
      </c>
      <c r="AK5" s="21">
        <f t="shared" ref="AK5:AK11" si="5">AI5-AJ5</f>
        <v>-10069.089999999997</v>
      </c>
      <c r="AL5" s="22">
        <f t="shared" si="3"/>
        <v>1930089.3599999999</v>
      </c>
      <c r="AM5" s="16">
        <f t="shared" si="4"/>
        <v>658288.01</v>
      </c>
      <c r="AN5" s="26">
        <f t="shared" ref="AN5:AN68" si="6">AL5-AM5</f>
        <v>1271801.3499999999</v>
      </c>
    </row>
    <row r="6" spans="1:40" x14ac:dyDescent="0.25">
      <c r="E6" s="251" t="s">
        <v>2958</v>
      </c>
      <c r="F6" s="89">
        <v>12640</v>
      </c>
      <c r="H6" s="89">
        <v>21993</v>
      </c>
      <c r="I6" s="89">
        <v>0</v>
      </c>
      <c r="J6" s="251">
        <v>2465424.4900000002</v>
      </c>
      <c r="K6" s="251">
        <v>12</v>
      </c>
      <c r="L6" s="232">
        <v>23219</v>
      </c>
      <c r="M6" s="232">
        <v>15744.82</v>
      </c>
      <c r="N6" s="232">
        <v>8000</v>
      </c>
      <c r="O6" s="232">
        <v>0</v>
      </c>
      <c r="Q6" s="251">
        <v>1942921.35</v>
      </c>
      <c r="S6" s="251">
        <v>716949.66</v>
      </c>
      <c r="U6" s="340">
        <v>2000</v>
      </c>
      <c r="W6" s="340">
        <v>2147505.36</v>
      </c>
      <c r="X6" s="340">
        <v>401931.04</v>
      </c>
      <c r="Y6" s="341">
        <v>2156865.36</v>
      </c>
      <c r="AC6" s="341">
        <v>365363.86</v>
      </c>
      <c r="AD6" s="341">
        <v>135652.51999999999</v>
      </c>
      <c r="AE6" s="341">
        <v>100320</v>
      </c>
      <c r="AI6" s="73">
        <f t="shared" si="1"/>
        <v>34633</v>
      </c>
      <c r="AJ6" s="78">
        <f t="shared" si="2"/>
        <v>46963.82</v>
      </c>
      <c r="AK6" s="21">
        <f t="shared" si="5"/>
        <v>-12330.82</v>
      </c>
      <c r="AL6" s="22">
        <f t="shared" si="3"/>
        <v>4708301.76</v>
      </c>
      <c r="AM6" s="16">
        <f t="shared" si="4"/>
        <v>601336.38</v>
      </c>
      <c r="AN6" s="26">
        <f t="shared" si="6"/>
        <v>4106965.38</v>
      </c>
    </row>
    <row r="7" spans="1:40" x14ac:dyDescent="0.25">
      <c r="A7" s="1" t="s">
        <v>588</v>
      </c>
      <c r="E7" s="251" t="s">
        <v>2959</v>
      </c>
      <c r="F7" s="89">
        <v>14409.65</v>
      </c>
      <c r="H7" s="89">
        <v>49432.44</v>
      </c>
      <c r="I7" s="89">
        <v>0</v>
      </c>
      <c r="J7" s="251">
        <v>3133269.97</v>
      </c>
      <c r="K7" s="251">
        <v>198055.72</v>
      </c>
      <c r="L7" s="232">
        <v>17790</v>
      </c>
      <c r="M7" s="232">
        <v>10465.129999999999</v>
      </c>
      <c r="N7" s="232">
        <v>17600</v>
      </c>
      <c r="O7" s="232">
        <v>0</v>
      </c>
      <c r="Q7" s="251">
        <v>3083546.99</v>
      </c>
      <c r="R7" s="251">
        <v>269.14</v>
      </c>
      <c r="S7" s="251">
        <v>550717.67000000004</v>
      </c>
      <c r="V7" s="340">
        <v>2.46</v>
      </c>
      <c r="W7" s="340">
        <v>1256376.3500000001</v>
      </c>
      <c r="X7" s="340">
        <v>308474.82</v>
      </c>
      <c r="Y7" s="341">
        <v>1322976.3500000001</v>
      </c>
      <c r="AB7" s="341">
        <v>3304</v>
      </c>
      <c r="AC7" s="341">
        <v>192569.84</v>
      </c>
      <c r="AD7" s="341">
        <v>249115.45</v>
      </c>
      <c r="AE7" s="341">
        <v>81840</v>
      </c>
      <c r="AF7" s="341">
        <v>269.14</v>
      </c>
      <c r="AI7" s="73">
        <f t="shared" si="1"/>
        <v>63842.090000000004</v>
      </c>
      <c r="AJ7" s="78">
        <f t="shared" si="2"/>
        <v>45855.13</v>
      </c>
      <c r="AK7" s="21">
        <f t="shared" si="5"/>
        <v>17986.960000000006</v>
      </c>
      <c r="AL7" s="22">
        <f t="shared" si="3"/>
        <v>2887829.9800000004</v>
      </c>
      <c r="AM7" s="16">
        <f t="shared" si="4"/>
        <v>527098.43000000005</v>
      </c>
      <c r="AN7" s="26">
        <f t="shared" si="6"/>
        <v>2360731.5500000003</v>
      </c>
    </row>
    <row r="8" spans="1:40" x14ac:dyDescent="0.25">
      <c r="E8" s="251" t="s">
        <v>2960</v>
      </c>
      <c r="F8" s="89">
        <v>251888.71</v>
      </c>
      <c r="G8" s="89">
        <v>16500</v>
      </c>
      <c r="H8" s="89">
        <v>10600</v>
      </c>
      <c r="I8" s="89">
        <v>0</v>
      </c>
      <c r="J8" s="251">
        <v>549021.39</v>
      </c>
      <c r="K8" s="251">
        <v>21529.83</v>
      </c>
      <c r="L8" s="232">
        <v>37955</v>
      </c>
      <c r="M8" s="232">
        <v>22646.22</v>
      </c>
      <c r="N8" s="232">
        <v>8000</v>
      </c>
      <c r="O8" s="232">
        <v>0</v>
      </c>
      <c r="R8" s="251">
        <v>-1773132.64</v>
      </c>
      <c r="S8" s="251">
        <v>2257089.6800000002</v>
      </c>
      <c r="U8" s="340">
        <v>300750</v>
      </c>
      <c r="V8" s="340">
        <v>169.68</v>
      </c>
      <c r="W8" s="340">
        <v>1325775</v>
      </c>
      <c r="X8" s="340">
        <v>673527.7</v>
      </c>
      <c r="Y8" s="341">
        <v>1342575</v>
      </c>
      <c r="AB8" s="341">
        <v>21776</v>
      </c>
      <c r="AC8" s="341">
        <v>490001.11</v>
      </c>
      <c r="AD8" s="341">
        <v>148888.6</v>
      </c>
      <c r="AI8" s="73">
        <f t="shared" si="1"/>
        <v>278988.70999999996</v>
      </c>
      <c r="AJ8" s="78">
        <f t="shared" si="2"/>
        <v>68601.22</v>
      </c>
      <c r="AK8" s="21">
        <f t="shared" si="5"/>
        <v>210387.48999999996</v>
      </c>
      <c r="AL8" s="22">
        <f t="shared" si="3"/>
        <v>3642797.38</v>
      </c>
      <c r="AM8" s="16">
        <f t="shared" si="4"/>
        <v>660665.71</v>
      </c>
      <c r="AN8" s="26">
        <f t="shared" si="6"/>
        <v>2982131.67</v>
      </c>
    </row>
    <row r="9" spans="1:40" x14ac:dyDescent="0.25">
      <c r="E9" s="251" t="s">
        <v>2961</v>
      </c>
      <c r="F9" s="89">
        <v>106160</v>
      </c>
      <c r="H9" s="89">
        <v>0</v>
      </c>
      <c r="I9" s="89">
        <v>0</v>
      </c>
      <c r="J9" s="251">
        <v>3679381.44</v>
      </c>
      <c r="K9" s="251">
        <v>117347.51</v>
      </c>
      <c r="L9" s="232">
        <v>14424</v>
      </c>
      <c r="M9" s="232">
        <v>0</v>
      </c>
      <c r="O9" s="232">
        <v>0</v>
      </c>
      <c r="Q9" s="251">
        <v>3848274.32</v>
      </c>
      <c r="R9" s="251">
        <v>2230</v>
      </c>
      <c r="S9" s="251">
        <v>253201</v>
      </c>
      <c r="U9" s="340">
        <v>100000</v>
      </c>
      <c r="W9" s="340">
        <v>711780</v>
      </c>
      <c r="X9" s="340">
        <v>387955.19</v>
      </c>
      <c r="Y9" s="341">
        <v>711780</v>
      </c>
      <c r="AB9" s="341">
        <v>2854</v>
      </c>
      <c r="AC9" s="341">
        <v>203365.19</v>
      </c>
      <c r="AD9" s="341">
        <v>306976.37</v>
      </c>
      <c r="AE9" s="341">
        <v>190000</v>
      </c>
      <c r="AI9" s="73">
        <f t="shared" si="1"/>
        <v>106160</v>
      </c>
      <c r="AJ9" s="78">
        <f t="shared" si="2"/>
        <v>14424</v>
      </c>
      <c r="AK9" s="21">
        <f t="shared" si="5"/>
        <v>91736</v>
      </c>
      <c r="AL9" s="22">
        <f t="shared" si="3"/>
        <v>1911515.19</v>
      </c>
      <c r="AM9" s="16">
        <f t="shared" si="4"/>
        <v>703195.56</v>
      </c>
      <c r="AN9" s="26">
        <f t="shared" si="6"/>
        <v>1208319.6299999999</v>
      </c>
    </row>
    <row r="10" spans="1:40" x14ac:dyDescent="0.25">
      <c r="E10" s="251" t="s">
        <v>2962</v>
      </c>
      <c r="F10" s="89">
        <v>8266.7800000000007</v>
      </c>
      <c r="H10" s="89">
        <v>10700</v>
      </c>
      <c r="J10" s="251">
        <v>3212075.84</v>
      </c>
      <c r="K10" s="251">
        <v>3</v>
      </c>
      <c r="L10" s="232">
        <v>37650</v>
      </c>
      <c r="M10" s="232">
        <v>4348.6000000000004</v>
      </c>
      <c r="N10" s="232">
        <v>2040</v>
      </c>
      <c r="Q10" s="251">
        <v>3264132.34</v>
      </c>
      <c r="R10" s="251">
        <v>6859.68</v>
      </c>
      <c r="U10" s="340">
        <v>600</v>
      </c>
      <c r="V10" s="340">
        <v>24.64</v>
      </c>
      <c r="W10" s="340">
        <v>797420.63</v>
      </c>
      <c r="X10" s="340">
        <v>429355.24</v>
      </c>
      <c r="Y10" s="341">
        <v>814720.63</v>
      </c>
      <c r="AB10" s="341">
        <v>15579.11</v>
      </c>
      <c r="AC10" s="341">
        <v>242307.17</v>
      </c>
      <c r="AD10" s="341">
        <v>142778.6</v>
      </c>
      <c r="AE10" s="341">
        <v>96000</v>
      </c>
      <c r="AI10" s="73">
        <f t="shared" si="1"/>
        <v>18966.78</v>
      </c>
      <c r="AJ10" s="78">
        <f t="shared" si="2"/>
        <v>44038.6</v>
      </c>
      <c r="AK10" s="21">
        <f t="shared" si="5"/>
        <v>-25071.82</v>
      </c>
      <c r="AL10" s="22">
        <f t="shared" si="3"/>
        <v>2042121.1400000001</v>
      </c>
      <c r="AM10" s="16">
        <f t="shared" si="4"/>
        <v>496664.88</v>
      </c>
      <c r="AN10" s="26">
        <f t="shared" si="6"/>
        <v>1545456.2600000002</v>
      </c>
    </row>
    <row r="11" spans="1:40" x14ac:dyDescent="0.25">
      <c r="E11" s="251" t="s">
        <v>2963</v>
      </c>
      <c r="F11" s="89">
        <v>0</v>
      </c>
      <c r="H11" s="89">
        <v>0</v>
      </c>
      <c r="I11" s="89">
        <v>0</v>
      </c>
      <c r="J11" s="251">
        <v>3513413.07</v>
      </c>
      <c r="K11" s="251">
        <v>17915.38</v>
      </c>
      <c r="O11" s="232">
        <v>0</v>
      </c>
      <c r="Q11" s="251">
        <v>3583834.57</v>
      </c>
      <c r="R11" s="251">
        <v>668.56</v>
      </c>
      <c r="S11" s="251">
        <v>99610.62</v>
      </c>
      <c r="W11" s="340">
        <v>474530.7</v>
      </c>
      <c r="X11" s="340">
        <v>391547.21</v>
      </c>
      <c r="Y11" s="341">
        <v>580220.69999999995</v>
      </c>
      <c r="AB11" s="341">
        <v>8934</v>
      </c>
      <c r="AC11" s="341">
        <v>276923.21000000002</v>
      </c>
      <c r="AD11" s="341">
        <v>152785.29999999999</v>
      </c>
      <c r="AI11" s="73">
        <f t="shared" si="1"/>
        <v>0</v>
      </c>
      <c r="AJ11" s="78">
        <f t="shared" si="2"/>
        <v>0</v>
      </c>
      <c r="AK11" s="21">
        <f t="shared" si="5"/>
        <v>0</v>
      </c>
      <c r="AL11" s="22">
        <f t="shared" si="3"/>
        <v>1446298.6099999999</v>
      </c>
      <c r="AM11" s="16">
        <f t="shared" si="4"/>
        <v>438642.51</v>
      </c>
      <c r="AN11" s="26">
        <f t="shared" si="6"/>
        <v>1007656.0999999999</v>
      </c>
    </row>
    <row r="12" spans="1:40" x14ac:dyDescent="0.25">
      <c r="A12" s="1" t="s">
        <v>421</v>
      </c>
      <c r="B12" s="1" t="s">
        <v>423</v>
      </c>
      <c r="C12" s="65">
        <v>4017</v>
      </c>
      <c r="D12" s="65" t="s">
        <v>1022</v>
      </c>
      <c r="E12" s="251" t="s">
        <v>2964</v>
      </c>
      <c r="F12" s="89">
        <v>518162.71</v>
      </c>
      <c r="G12" s="89">
        <v>5000</v>
      </c>
      <c r="H12" s="89">
        <v>26604.3</v>
      </c>
      <c r="J12" s="251">
        <v>1153766.8400000001</v>
      </c>
      <c r="K12" s="251">
        <v>384757.96</v>
      </c>
      <c r="L12" s="232">
        <v>7500</v>
      </c>
      <c r="M12" s="232">
        <v>18170</v>
      </c>
      <c r="O12" s="232">
        <v>0</v>
      </c>
      <c r="R12" s="251">
        <v>1550315.07</v>
      </c>
      <c r="S12" s="251">
        <v>685585.33</v>
      </c>
      <c r="T12" s="340">
        <v>719845.54</v>
      </c>
      <c r="U12" s="340">
        <v>192219</v>
      </c>
      <c r="V12" s="340">
        <v>559.51</v>
      </c>
      <c r="W12" s="340">
        <v>2681458</v>
      </c>
      <c r="Y12" s="341">
        <v>2823790.4</v>
      </c>
      <c r="AA12" s="341">
        <v>6000</v>
      </c>
      <c r="AC12" s="341">
        <v>637385.19999999995</v>
      </c>
      <c r="AD12" s="341">
        <v>300185.03999999998</v>
      </c>
      <c r="AI12" s="73">
        <f t="shared" si="1"/>
        <v>549767.01</v>
      </c>
      <c r="AJ12" s="78">
        <f t="shared" si="2"/>
        <v>25670</v>
      </c>
      <c r="AK12" s="21">
        <f>AI12-AJ12</f>
        <v>524097.01</v>
      </c>
      <c r="AL12" s="22">
        <f>SUM(T12:X12)</f>
        <v>3594082.05</v>
      </c>
      <c r="AM12" s="16">
        <f>SUM(Y12:AH12)</f>
        <v>3767360.6399999997</v>
      </c>
      <c r="AN12" s="26">
        <f t="shared" si="6"/>
        <v>-173278.58999999985</v>
      </c>
    </row>
    <row r="13" spans="1:40" x14ac:dyDescent="0.25">
      <c r="A13" s="1" t="s">
        <v>421</v>
      </c>
      <c r="B13" s="1" t="s">
        <v>423</v>
      </c>
      <c r="C13" s="65">
        <v>4254</v>
      </c>
      <c r="D13" s="65" t="s">
        <v>1023</v>
      </c>
      <c r="E13" s="251" t="s">
        <v>2965</v>
      </c>
      <c r="F13" s="89">
        <v>492212.78</v>
      </c>
      <c r="G13" s="89">
        <v>52109.05</v>
      </c>
      <c r="H13" s="89">
        <v>74946.81</v>
      </c>
      <c r="J13" s="251">
        <v>254321.34</v>
      </c>
      <c r="K13" s="251">
        <v>384419.27</v>
      </c>
      <c r="L13" s="232">
        <v>0</v>
      </c>
      <c r="O13" s="232">
        <v>0</v>
      </c>
      <c r="R13" s="251">
        <v>-190995.03</v>
      </c>
      <c r="S13" s="251">
        <v>1517319.83</v>
      </c>
      <c r="T13" s="340">
        <v>870896.89</v>
      </c>
      <c r="U13" s="340">
        <v>319920</v>
      </c>
      <c r="V13" s="340">
        <v>639.65</v>
      </c>
      <c r="W13" s="340">
        <v>2121607.5</v>
      </c>
      <c r="X13" s="340">
        <v>14000</v>
      </c>
      <c r="Y13" s="341">
        <v>2513432.5</v>
      </c>
      <c r="AB13" s="341">
        <v>2824</v>
      </c>
      <c r="AC13" s="341">
        <v>667484.61</v>
      </c>
      <c r="AD13" s="341">
        <v>211638.48</v>
      </c>
      <c r="AI13" s="73">
        <f t="shared" ref="AI13:AI76" si="7">SUM(F13:I13)</f>
        <v>619268.64000000013</v>
      </c>
      <c r="AJ13" s="78">
        <f t="shared" ref="AJ13:AJ76" si="8">SUM(L13:O13)</f>
        <v>0</v>
      </c>
      <c r="AK13" s="21">
        <f t="shared" ref="AK13:AK76" si="9">AI13-AJ13</f>
        <v>619268.64000000013</v>
      </c>
      <c r="AL13" s="22">
        <f t="shared" ref="AL13:AL76" si="10">SUM(T13:X13)</f>
        <v>3327064.04</v>
      </c>
      <c r="AM13" s="16">
        <f t="shared" ref="AM13:AM76" si="11">SUM(Y13:AH13)</f>
        <v>3395379.59</v>
      </c>
      <c r="AN13" s="26">
        <f t="shared" si="6"/>
        <v>-68315.549999999814</v>
      </c>
    </row>
    <row r="14" spans="1:40" x14ac:dyDescent="0.25">
      <c r="A14" s="1" t="s">
        <v>421</v>
      </c>
      <c r="B14" s="1" t="s">
        <v>423</v>
      </c>
      <c r="C14" s="65">
        <v>2828</v>
      </c>
      <c r="D14" s="65" t="s">
        <v>1024</v>
      </c>
      <c r="E14" s="251" t="s">
        <v>2966</v>
      </c>
      <c r="F14" s="89">
        <v>102851.58</v>
      </c>
      <c r="G14" s="89">
        <v>0</v>
      </c>
      <c r="H14" s="89">
        <v>58505.9</v>
      </c>
      <c r="J14" s="251">
        <v>866296</v>
      </c>
      <c r="K14" s="251">
        <v>426777.59</v>
      </c>
      <c r="L14" s="232">
        <v>0</v>
      </c>
      <c r="R14" s="251">
        <v>282673.11</v>
      </c>
      <c r="S14" s="251">
        <v>1326846.8</v>
      </c>
      <c r="T14" s="340">
        <v>879016.19</v>
      </c>
      <c r="U14" s="340">
        <v>30000</v>
      </c>
      <c r="V14" s="340">
        <v>271.88</v>
      </c>
      <c r="W14" s="340">
        <v>1129933.5</v>
      </c>
      <c r="Y14" s="341">
        <v>1265200.5</v>
      </c>
      <c r="AC14" s="341">
        <v>671361.2</v>
      </c>
      <c r="AD14" s="341">
        <v>257748.71</v>
      </c>
      <c r="AI14" s="73">
        <f t="shared" si="7"/>
        <v>161357.48000000001</v>
      </c>
      <c r="AJ14" s="78">
        <f t="shared" si="8"/>
        <v>0</v>
      </c>
      <c r="AK14" s="21">
        <f t="shared" si="9"/>
        <v>161357.48000000001</v>
      </c>
      <c r="AL14" s="22">
        <f t="shared" si="10"/>
        <v>2039221.5699999998</v>
      </c>
      <c r="AM14" s="16">
        <f t="shared" si="11"/>
        <v>2194310.41</v>
      </c>
      <c r="AN14" s="26">
        <f t="shared" si="6"/>
        <v>-155088.84000000032</v>
      </c>
    </row>
    <row r="15" spans="1:40" x14ac:dyDescent="0.25">
      <c r="A15" s="1" t="s">
        <v>421</v>
      </c>
      <c r="B15" s="1" t="s">
        <v>423</v>
      </c>
      <c r="C15" s="65">
        <v>4184</v>
      </c>
      <c r="D15" s="65" t="s">
        <v>1025</v>
      </c>
      <c r="E15" s="251" t="s">
        <v>2967</v>
      </c>
      <c r="F15" s="89">
        <v>697792.56</v>
      </c>
      <c r="G15" s="89">
        <v>13737.45</v>
      </c>
      <c r="H15" s="89">
        <v>94051.199999999997</v>
      </c>
      <c r="J15" s="251">
        <v>25536.52</v>
      </c>
      <c r="K15" s="251">
        <v>656894.86</v>
      </c>
      <c r="L15" s="232">
        <v>-4950</v>
      </c>
      <c r="M15" s="232">
        <v>11900</v>
      </c>
      <c r="R15" s="251">
        <v>-281490.68</v>
      </c>
      <c r="S15" s="251">
        <v>1336486.2</v>
      </c>
      <c r="T15" s="340">
        <v>1376229.95</v>
      </c>
      <c r="U15" s="340">
        <v>55160</v>
      </c>
      <c r="V15" s="340">
        <v>654.42999999999995</v>
      </c>
      <c r="W15" s="340">
        <v>2460891.2000000002</v>
      </c>
      <c r="X15" s="340">
        <v>94500</v>
      </c>
      <c r="Y15" s="341">
        <v>2732574.6</v>
      </c>
      <c r="AA15" s="341">
        <v>12840</v>
      </c>
      <c r="AB15" s="341">
        <v>900</v>
      </c>
      <c r="AC15" s="341">
        <v>637491.04</v>
      </c>
      <c r="AD15" s="341">
        <v>177562.87</v>
      </c>
      <c r="AI15" s="73">
        <f t="shared" si="7"/>
        <v>805581.21</v>
      </c>
      <c r="AJ15" s="78">
        <f t="shared" si="8"/>
        <v>6950</v>
      </c>
      <c r="AK15" s="21">
        <f t="shared" si="9"/>
        <v>798631.21</v>
      </c>
      <c r="AL15" s="22">
        <f t="shared" si="10"/>
        <v>3987435.58</v>
      </c>
      <c r="AM15" s="16">
        <f t="shared" si="11"/>
        <v>3561368.5100000002</v>
      </c>
      <c r="AN15" s="26">
        <f t="shared" si="6"/>
        <v>426067.06999999983</v>
      </c>
    </row>
    <row r="16" spans="1:40" x14ac:dyDescent="0.25">
      <c r="A16" s="1" t="s">
        <v>421</v>
      </c>
      <c r="B16" s="1" t="s">
        <v>423</v>
      </c>
      <c r="C16" s="65">
        <v>7069</v>
      </c>
      <c r="D16" s="65" t="s">
        <v>1026</v>
      </c>
      <c r="E16" s="251" t="s">
        <v>2968</v>
      </c>
      <c r="F16" s="89">
        <v>1204108.33</v>
      </c>
      <c r="G16" s="89">
        <v>116589.3</v>
      </c>
      <c r="H16" s="89">
        <v>87834.81</v>
      </c>
      <c r="J16" s="251">
        <v>962199.72</v>
      </c>
      <c r="K16" s="251">
        <v>434848.26</v>
      </c>
      <c r="L16" s="232">
        <v>0</v>
      </c>
      <c r="O16" s="232">
        <v>124.63</v>
      </c>
      <c r="R16" s="251">
        <v>597762.29</v>
      </c>
      <c r="S16" s="251">
        <v>2146839.4900000002</v>
      </c>
      <c r="T16" s="340">
        <v>1501504.96</v>
      </c>
      <c r="U16" s="340">
        <v>200000</v>
      </c>
      <c r="V16" s="340">
        <v>1216.8399999999999</v>
      </c>
      <c r="W16" s="340">
        <v>2574863.2200000002</v>
      </c>
      <c r="Y16" s="341">
        <v>3133756.34</v>
      </c>
      <c r="AA16" s="341">
        <v>1490</v>
      </c>
      <c r="AB16" s="341">
        <v>4519</v>
      </c>
      <c r="AC16" s="341">
        <v>753206.41</v>
      </c>
      <c r="AD16" s="341">
        <v>323759.26</v>
      </c>
      <c r="AI16" s="73">
        <f t="shared" si="7"/>
        <v>1408532.4400000002</v>
      </c>
      <c r="AJ16" s="78">
        <f t="shared" si="8"/>
        <v>124.63</v>
      </c>
      <c r="AK16" s="21">
        <f t="shared" si="9"/>
        <v>1408407.8100000003</v>
      </c>
      <c r="AL16" s="22">
        <f t="shared" si="10"/>
        <v>4277585.0200000005</v>
      </c>
      <c r="AM16" s="16">
        <f t="shared" si="11"/>
        <v>4216731.01</v>
      </c>
      <c r="AN16" s="26">
        <f t="shared" si="6"/>
        <v>60854.010000000708</v>
      </c>
    </row>
    <row r="17" spans="1:40" x14ac:dyDescent="0.25">
      <c r="A17" s="1" t="s">
        <v>421</v>
      </c>
      <c r="B17" s="1" t="s">
        <v>423</v>
      </c>
      <c r="C17" s="65">
        <v>6198</v>
      </c>
      <c r="D17" s="65" t="s">
        <v>1027</v>
      </c>
      <c r="E17" s="251" t="s">
        <v>2969</v>
      </c>
      <c r="F17" s="89">
        <v>1077537.69</v>
      </c>
      <c r="G17" s="89">
        <v>8950</v>
      </c>
      <c r="H17" s="89">
        <v>59116.42</v>
      </c>
      <c r="J17" s="251">
        <v>90128.41</v>
      </c>
      <c r="K17" s="251">
        <v>415427.62</v>
      </c>
      <c r="L17" s="232">
        <v>2500</v>
      </c>
      <c r="O17" s="232">
        <v>0</v>
      </c>
      <c r="R17" s="251">
        <v>-263817.24</v>
      </c>
      <c r="S17" s="251">
        <v>1602780.76</v>
      </c>
      <c r="T17" s="340">
        <v>1569498.95</v>
      </c>
      <c r="U17" s="340">
        <v>450000</v>
      </c>
      <c r="V17" s="340">
        <v>1033.6400000000001</v>
      </c>
      <c r="W17" s="340">
        <v>2108648.5</v>
      </c>
      <c r="X17" s="340">
        <v>20000</v>
      </c>
      <c r="Y17" s="341">
        <v>2682494.02</v>
      </c>
      <c r="AB17" s="341">
        <v>900</v>
      </c>
      <c r="AC17" s="341">
        <v>925840.09</v>
      </c>
      <c r="AD17" s="341">
        <v>200250.36</v>
      </c>
      <c r="AG17" s="341">
        <v>30000</v>
      </c>
      <c r="AI17" s="73">
        <f t="shared" si="7"/>
        <v>1145604.1099999999</v>
      </c>
      <c r="AJ17" s="78">
        <f t="shared" si="8"/>
        <v>2500</v>
      </c>
      <c r="AK17" s="21">
        <f t="shared" si="9"/>
        <v>1143104.1099999999</v>
      </c>
      <c r="AL17" s="22">
        <f t="shared" si="10"/>
        <v>4149181.09</v>
      </c>
      <c r="AM17" s="16">
        <f t="shared" si="11"/>
        <v>3839484.4699999997</v>
      </c>
      <c r="AN17" s="26">
        <f t="shared" si="6"/>
        <v>309696.62000000011</v>
      </c>
    </row>
    <row r="18" spans="1:40" x14ac:dyDescent="0.25">
      <c r="A18" s="1" t="s">
        <v>421</v>
      </c>
      <c r="B18" s="1" t="s">
        <v>423</v>
      </c>
      <c r="C18" s="65">
        <v>2120</v>
      </c>
      <c r="D18" s="65" t="s">
        <v>1028</v>
      </c>
      <c r="E18" s="251" t="s">
        <v>2970</v>
      </c>
      <c r="F18" s="89">
        <v>817574.53</v>
      </c>
      <c r="G18" s="89">
        <v>0</v>
      </c>
      <c r="H18" s="89">
        <v>3922.57</v>
      </c>
      <c r="J18" s="251">
        <v>364613.97</v>
      </c>
      <c r="K18" s="251">
        <v>2164287.9500000002</v>
      </c>
      <c r="L18" s="232">
        <v>0</v>
      </c>
      <c r="O18" s="232">
        <v>556.07000000000005</v>
      </c>
      <c r="R18" s="251">
        <v>1278305.6100000001</v>
      </c>
      <c r="S18" s="251">
        <v>2036704.82</v>
      </c>
      <c r="T18" s="340">
        <v>1164395.6599999999</v>
      </c>
      <c r="U18" s="340">
        <v>247000</v>
      </c>
      <c r="V18" s="340">
        <v>907.48</v>
      </c>
      <c r="W18" s="340">
        <v>1141717.5</v>
      </c>
      <c r="Y18" s="341">
        <v>1211318.05</v>
      </c>
      <c r="AA18" s="341">
        <v>776</v>
      </c>
      <c r="AC18" s="341">
        <v>572616.72</v>
      </c>
      <c r="AD18" s="341">
        <v>734477.35</v>
      </c>
      <c r="AI18" s="73">
        <f t="shared" si="7"/>
        <v>821497.1</v>
      </c>
      <c r="AJ18" s="78">
        <f t="shared" si="8"/>
        <v>556.07000000000005</v>
      </c>
      <c r="AK18" s="21">
        <f t="shared" si="9"/>
        <v>820941.03</v>
      </c>
      <c r="AL18" s="22">
        <f t="shared" si="10"/>
        <v>2554020.6399999997</v>
      </c>
      <c r="AM18" s="16">
        <f t="shared" si="11"/>
        <v>2519188.12</v>
      </c>
      <c r="AN18" s="26">
        <f t="shared" si="6"/>
        <v>34832.519999999553</v>
      </c>
    </row>
    <row r="19" spans="1:40" x14ac:dyDescent="0.25">
      <c r="A19" s="1" t="s">
        <v>421</v>
      </c>
      <c r="B19" s="1" t="s">
        <v>423</v>
      </c>
      <c r="C19" s="65">
        <v>808</v>
      </c>
      <c r="D19" s="65" t="s">
        <v>1029</v>
      </c>
      <c r="E19" s="251" t="s">
        <v>2971</v>
      </c>
      <c r="F19" s="89">
        <v>532662.38</v>
      </c>
      <c r="G19" s="89">
        <v>14054.13</v>
      </c>
      <c r="H19" s="89">
        <v>89721.37</v>
      </c>
      <c r="J19" s="251">
        <v>1072590.03</v>
      </c>
      <c r="K19" s="251">
        <v>656511.18000000005</v>
      </c>
      <c r="M19" s="232">
        <v>7700</v>
      </c>
      <c r="O19" s="232">
        <v>0</v>
      </c>
      <c r="R19" s="251">
        <v>2189158.92</v>
      </c>
      <c r="S19" s="251">
        <v>118427.08</v>
      </c>
      <c r="T19" s="340">
        <v>675899.62</v>
      </c>
      <c r="U19" s="340">
        <v>164000</v>
      </c>
      <c r="V19" s="340">
        <v>576.97</v>
      </c>
      <c r="W19" s="340">
        <v>1012560</v>
      </c>
      <c r="Y19" s="341">
        <v>1024160</v>
      </c>
      <c r="AC19" s="341">
        <v>437017.77</v>
      </c>
      <c r="AD19" s="341">
        <v>341605.73</v>
      </c>
      <c r="AI19" s="73">
        <f t="shared" si="7"/>
        <v>636437.88</v>
      </c>
      <c r="AJ19" s="78">
        <f t="shared" si="8"/>
        <v>7700</v>
      </c>
      <c r="AK19" s="21">
        <f t="shared" si="9"/>
        <v>628737.88</v>
      </c>
      <c r="AL19" s="22">
        <f t="shared" si="10"/>
        <v>1853036.5899999999</v>
      </c>
      <c r="AM19" s="16">
        <f t="shared" si="11"/>
        <v>1802783.5</v>
      </c>
      <c r="AN19" s="26">
        <f t="shared" si="6"/>
        <v>50253.089999999851</v>
      </c>
    </row>
    <row r="20" spans="1:40" x14ac:dyDescent="0.25">
      <c r="A20" s="1" t="s">
        <v>421</v>
      </c>
      <c r="B20" s="1" t="s">
        <v>423</v>
      </c>
      <c r="C20" s="65">
        <v>5257</v>
      </c>
      <c r="D20" s="65" t="s">
        <v>1030</v>
      </c>
      <c r="E20" s="251" t="s">
        <v>2972</v>
      </c>
      <c r="F20" s="89">
        <v>1556904.87</v>
      </c>
      <c r="G20" s="89">
        <v>336282.2</v>
      </c>
      <c r="H20" s="89">
        <v>47643.73</v>
      </c>
      <c r="J20" s="251">
        <v>57713.14</v>
      </c>
      <c r="K20" s="251">
        <v>325103.12</v>
      </c>
      <c r="M20" s="232">
        <v>9800</v>
      </c>
      <c r="R20" s="251">
        <v>14135.52</v>
      </c>
      <c r="S20" s="251">
        <v>1863971.92</v>
      </c>
      <c r="T20" s="340">
        <v>1450719.67</v>
      </c>
      <c r="U20" s="340">
        <v>516698</v>
      </c>
      <c r="V20" s="340">
        <v>1035.24</v>
      </c>
      <c r="W20" s="340">
        <v>893491</v>
      </c>
      <c r="Y20" s="341">
        <v>1249625.8400000001</v>
      </c>
      <c r="AA20" s="341">
        <v>1988.5</v>
      </c>
      <c r="AB20" s="341">
        <v>14708</v>
      </c>
      <c r="AC20" s="341">
        <v>905274.61</v>
      </c>
      <c r="AD20" s="341">
        <v>234607.33</v>
      </c>
      <c r="AG20" s="341">
        <v>20000.009999999998</v>
      </c>
      <c r="AI20" s="73">
        <f t="shared" si="7"/>
        <v>1940830.8</v>
      </c>
      <c r="AJ20" s="78">
        <f t="shared" si="8"/>
        <v>9800</v>
      </c>
      <c r="AK20" s="21">
        <f t="shared" si="9"/>
        <v>1931030.8</v>
      </c>
      <c r="AL20" s="22">
        <f t="shared" si="10"/>
        <v>2861943.91</v>
      </c>
      <c r="AM20" s="16">
        <f t="shared" si="11"/>
        <v>2426204.29</v>
      </c>
      <c r="AN20" s="26">
        <f t="shared" si="6"/>
        <v>435739.62000000011</v>
      </c>
    </row>
    <row r="21" spans="1:40" x14ac:dyDescent="0.25">
      <c r="A21" s="1" t="s">
        <v>421</v>
      </c>
      <c r="B21" s="1" t="s">
        <v>423</v>
      </c>
      <c r="C21" s="65">
        <v>5547</v>
      </c>
      <c r="D21" s="65" t="s">
        <v>1031</v>
      </c>
      <c r="E21" s="251" t="s">
        <v>2973</v>
      </c>
      <c r="F21" s="89">
        <v>668634.57999999996</v>
      </c>
      <c r="G21" s="89">
        <v>90310.25</v>
      </c>
      <c r="H21" s="89">
        <v>122840.81</v>
      </c>
      <c r="J21" s="251">
        <v>625487.57999999996</v>
      </c>
      <c r="K21" s="251">
        <v>1543565.03</v>
      </c>
      <c r="L21" s="232">
        <v>0</v>
      </c>
      <c r="M21" s="232">
        <v>7700</v>
      </c>
      <c r="O21" s="232">
        <v>0</v>
      </c>
      <c r="R21" s="251">
        <v>1450422.99</v>
      </c>
      <c r="S21" s="251">
        <v>2519990.75</v>
      </c>
      <c r="T21" s="340">
        <v>1365685.25</v>
      </c>
      <c r="U21" s="340">
        <v>184000</v>
      </c>
      <c r="V21" s="340">
        <v>1149.1600000000001</v>
      </c>
      <c r="W21" s="340">
        <v>1882093.66</v>
      </c>
      <c r="Y21" s="341">
        <v>2379199.66</v>
      </c>
      <c r="AA21" s="341">
        <v>2384</v>
      </c>
      <c r="AC21" s="341">
        <v>1332733.6399999999</v>
      </c>
      <c r="AD21" s="341">
        <v>645886.26</v>
      </c>
      <c r="AI21" s="73">
        <f t="shared" si="7"/>
        <v>881785.6399999999</v>
      </c>
      <c r="AJ21" s="78">
        <f t="shared" si="8"/>
        <v>7700</v>
      </c>
      <c r="AK21" s="21">
        <f t="shared" si="9"/>
        <v>874085.6399999999</v>
      </c>
      <c r="AL21" s="22">
        <f t="shared" si="10"/>
        <v>3432928.07</v>
      </c>
      <c r="AM21" s="16">
        <f t="shared" si="11"/>
        <v>4360203.5599999996</v>
      </c>
      <c r="AN21" s="26">
        <f t="shared" si="6"/>
        <v>-927275.48999999976</v>
      </c>
    </row>
    <row r="22" spans="1:40" x14ac:dyDescent="0.25">
      <c r="A22" s="1" t="s">
        <v>421</v>
      </c>
      <c r="B22" s="1" t="s">
        <v>423</v>
      </c>
      <c r="C22" s="65">
        <v>4817</v>
      </c>
      <c r="D22" s="65" t="s">
        <v>1032</v>
      </c>
      <c r="E22" s="251" t="s">
        <v>2974</v>
      </c>
      <c r="F22" s="89">
        <v>343170.92</v>
      </c>
      <c r="G22" s="89">
        <v>49649.75</v>
      </c>
      <c r="H22" s="89">
        <v>10172</v>
      </c>
      <c r="J22" s="251">
        <v>476152.82</v>
      </c>
      <c r="K22" s="251">
        <v>442214.25</v>
      </c>
      <c r="L22" s="232">
        <v>0</v>
      </c>
      <c r="M22" s="232">
        <v>775</v>
      </c>
      <c r="R22" s="251">
        <v>-3020520.54</v>
      </c>
      <c r="S22" s="251">
        <v>4994895.4800000004</v>
      </c>
      <c r="T22" s="340">
        <v>993506.56</v>
      </c>
      <c r="U22" s="340">
        <v>253155</v>
      </c>
      <c r="V22" s="340">
        <v>554.80999999999995</v>
      </c>
      <c r="W22" s="340">
        <v>1825052.5</v>
      </c>
      <c r="X22" s="340">
        <v>10500</v>
      </c>
      <c r="Y22" s="341">
        <v>1943152.5</v>
      </c>
      <c r="AA22" s="341">
        <v>900</v>
      </c>
      <c r="AC22" s="341">
        <v>1332184.26</v>
      </c>
      <c r="AD22" s="341">
        <v>460322.31</v>
      </c>
      <c r="AI22" s="73">
        <f t="shared" si="7"/>
        <v>402992.67</v>
      </c>
      <c r="AJ22" s="78">
        <f t="shared" si="8"/>
        <v>775</v>
      </c>
      <c r="AK22" s="21">
        <f t="shared" si="9"/>
        <v>402217.67</v>
      </c>
      <c r="AL22" s="22">
        <f t="shared" si="10"/>
        <v>3082768.87</v>
      </c>
      <c r="AM22" s="16">
        <f t="shared" si="11"/>
        <v>3736559.07</v>
      </c>
      <c r="AN22" s="26">
        <f t="shared" si="6"/>
        <v>-653790.19999999972</v>
      </c>
    </row>
    <row r="23" spans="1:40" x14ac:dyDescent="0.25">
      <c r="A23" s="1" t="s">
        <v>421</v>
      </c>
      <c r="B23" s="1" t="s">
        <v>423</v>
      </c>
      <c r="C23" s="65">
        <v>4661</v>
      </c>
      <c r="D23" s="65" t="s">
        <v>1033</v>
      </c>
      <c r="E23" s="251" t="s">
        <v>2975</v>
      </c>
      <c r="F23" s="89">
        <v>397422.38</v>
      </c>
      <c r="G23" s="89">
        <v>206449.29</v>
      </c>
      <c r="H23" s="89">
        <v>114581.96</v>
      </c>
      <c r="J23" s="251">
        <v>795659.02</v>
      </c>
      <c r="K23" s="251">
        <v>604843.25</v>
      </c>
      <c r="L23" s="232">
        <v>9300</v>
      </c>
      <c r="M23" s="232">
        <v>15760</v>
      </c>
      <c r="O23" s="232">
        <v>2739.98</v>
      </c>
      <c r="R23" s="251">
        <v>416580.98</v>
      </c>
      <c r="S23" s="251">
        <v>1550129.81</v>
      </c>
      <c r="T23" s="340">
        <v>1299637.29</v>
      </c>
      <c r="U23" s="340">
        <v>744635</v>
      </c>
      <c r="V23" s="340">
        <v>531.71</v>
      </c>
      <c r="W23" s="340">
        <v>2179473</v>
      </c>
      <c r="X23" s="340">
        <v>20000</v>
      </c>
      <c r="Y23" s="341">
        <v>2348054</v>
      </c>
      <c r="AA23" s="341">
        <v>8820</v>
      </c>
      <c r="AC23" s="341">
        <v>1428048.53</v>
      </c>
      <c r="AD23" s="341">
        <v>334878.73</v>
      </c>
      <c r="AG23" s="341">
        <v>30.61</v>
      </c>
      <c r="AI23" s="73">
        <f t="shared" si="7"/>
        <v>718453.63</v>
      </c>
      <c r="AJ23" s="78">
        <f t="shared" si="8"/>
        <v>27799.98</v>
      </c>
      <c r="AK23" s="21">
        <f t="shared" si="9"/>
        <v>690653.65</v>
      </c>
      <c r="AL23" s="22">
        <f t="shared" si="10"/>
        <v>4244277</v>
      </c>
      <c r="AM23" s="16">
        <f t="shared" si="11"/>
        <v>4119831.87</v>
      </c>
      <c r="AN23" s="26">
        <f t="shared" si="6"/>
        <v>124445.12999999989</v>
      </c>
    </row>
    <row r="24" spans="1:40" x14ac:dyDescent="0.25">
      <c r="A24" s="1" t="s">
        <v>421</v>
      </c>
      <c r="B24" s="1" t="s">
        <v>423</v>
      </c>
      <c r="C24" s="65">
        <v>7585</v>
      </c>
      <c r="D24" s="65" t="s">
        <v>1034</v>
      </c>
      <c r="E24" s="251" t="s">
        <v>2976</v>
      </c>
      <c r="F24" s="89">
        <v>3075042.05</v>
      </c>
      <c r="G24" s="89">
        <v>115263.6</v>
      </c>
      <c r="H24" s="89">
        <v>4670.96</v>
      </c>
      <c r="J24" s="251">
        <v>75602.78</v>
      </c>
      <c r="K24" s="251">
        <v>645985.87</v>
      </c>
      <c r="L24" s="232">
        <v>32000</v>
      </c>
      <c r="M24" s="232">
        <v>52277.85</v>
      </c>
      <c r="R24" s="251">
        <v>651223.92000000004</v>
      </c>
      <c r="S24" s="251">
        <v>2878887.21</v>
      </c>
      <c r="T24" s="340">
        <v>1937809.57</v>
      </c>
      <c r="U24" s="340">
        <v>251900</v>
      </c>
      <c r="V24" s="340">
        <v>3308.35</v>
      </c>
      <c r="W24" s="340">
        <v>3427773.3</v>
      </c>
      <c r="X24" s="340">
        <v>415000</v>
      </c>
      <c r="Y24" s="341">
        <v>3712005.3</v>
      </c>
      <c r="AB24" s="341">
        <v>900</v>
      </c>
      <c r="AC24" s="341">
        <v>1665841.44</v>
      </c>
      <c r="AD24" s="341">
        <v>352868.2</v>
      </c>
      <c r="AG24" s="341">
        <v>2000</v>
      </c>
      <c r="AI24" s="73">
        <f t="shared" si="7"/>
        <v>3194976.61</v>
      </c>
      <c r="AJ24" s="78">
        <f t="shared" si="8"/>
        <v>84277.85</v>
      </c>
      <c r="AK24" s="21">
        <f t="shared" si="9"/>
        <v>3110698.76</v>
      </c>
      <c r="AL24" s="22">
        <f t="shared" si="10"/>
        <v>6035791.2200000007</v>
      </c>
      <c r="AM24" s="16">
        <f t="shared" si="11"/>
        <v>5733614.9400000004</v>
      </c>
      <c r="AN24" s="26">
        <f t="shared" si="6"/>
        <v>302176.28000000026</v>
      </c>
    </row>
    <row r="25" spans="1:40" x14ac:dyDescent="0.25">
      <c r="A25" s="1" t="s">
        <v>421</v>
      </c>
      <c r="B25" s="1" t="s">
        <v>423</v>
      </c>
      <c r="C25" s="65">
        <v>6519</v>
      </c>
      <c r="D25" s="65" t="s">
        <v>1035</v>
      </c>
      <c r="E25" s="251" t="s">
        <v>2977</v>
      </c>
      <c r="F25" s="89">
        <v>444504.72</v>
      </c>
      <c r="G25" s="89">
        <v>199333.55</v>
      </c>
      <c r="H25" s="89">
        <v>21544.95</v>
      </c>
      <c r="J25" s="251">
        <v>367313.83</v>
      </c>
      <c r="K25" s="251">
        <v>395448.7</v>
      </c>
      <c r="L25" s="232">
        <v>0</v>
      </c>
      <c r="O25" s="232">
        <v>579.29</v>
      </c>
      <c r="R25" s="251">
        <v>-655818.47</v>
      </c>
      <c r="S25" s="251">
        <v>2079998.65</v>
      </c>
      <c r="T25" s="340">
        <v>899443.13</v>
      </c>
      <c r="U25" s="340">
        <v>373930</v>
      </c>
      <c r="V25" s="340">
        <v>654.17999999999995</v>
      </c>
      <c r="W25" s="340">
        <v>2395860</v>
      </c>
      <c r="Y25" s="341">
        <v>2646719</v>
      </c>
      <c r="AA25" s="341">
        <v>7460</v>
      </c>
      <c r="AB25" s="341">
        <v>1272</v>
      </c>
      <c r="AC25" s="341">
        <v>742166.21</v>
      </c>
      <c r="AD25" s="341">
        <v>268725.82</v>
      </c>
      <c r="AG25" s="341">
        <v>158</v>
      </c>
      <c r="AI25" s="73">
        <f t="shared" si="7"/>
        <v>665383.22</v>
      </c>
      <c r="AJ25" s="78">
        <f t="shared" si="8"/>
        <v>579.29</v>
      </c>
      <c r="AK25" s="21">
        <f t="shared" si="9"/>
        <v>664803.92999999993</v>
      </c>
      <c r="AL25" s="22">
        <f t="shared" si="10"/>
        <v>3669887.3099999996</v>
      </c>
      <c r="AM25" s="16">
        <f t="shared" si="11"/>
        <v>3666501.03</v>
      </c>
      <c r="AN25" s="26">
        <f t="shared" si="6"/>
        <v>3386.2799999997951</v>
      </c>
    </row>
    <row r="26" spans="1:40" x14ac:dyDescent="0.25">
      <c r="A26" s="1" t="s">
        <v>421</v>
      </c>
      <c r="B26" s="1" t="s">
        <v>423</v>
      </c>
      <c r="C26" s="65">
        <v>4531</v>
      </c>
      <c r="D26" s="65" t="s">
        <v>1036</v>
      </c>
      <c r="E26" s="251" t="s">
        <v>2978</v>
      </c>
      <c r="F26" s="89">
        <v>519326.67</v>
      </c>
      <c r="G26" s="89">
        <v>52057.63</v>
      </c>
      <c r="H26" s="89">
        <v>31880.71</v>
      </c>
      <c r="J26" s="251">
        <v>1029071.44</v>
      </c>
      <c r="K26" s="251">
        <v>295571.68</v>
      </c>
      <c r="M26" s="232">
        <v>16730.810000000001</v>
      </c>
      <c r="R26" s="251">
        <v>1790344.81</v>
      </c>
      <c r="S26" s="251">
        <v>413083.29</v>
      </c>
      <c r="T26" s="340">
        <v>883780.94</v>
      </c>
      <c r="U26" s="340">
        <v>150000</v>
      </c>
      <c r="V26" s="340">
        <v>821.61</v>
      </c>
      <c r="W26" s="340">
        <v>1984806</v>
      </c>
      <c r="X26" s="340">
        <v>9.81</v>
      </c>
      <c r="Y26" s="341">
        <v>2242729.7999999998</v>
      </c>
      <c r="AA26" s="341">
        <v>3000</v>
      </c>
      <c r="AC26" s="341">
        <v>593216.81999999995</v>
      </c>
      <c r="AD26" s="341">
        <v>222722.52</v>
      </c>
      <c r="AG26" s="341">
        <v>250000</v>
      </c>
      <c r="AI26" s="73">
        <f t="shared" si="7"/>
        <v>603265.00999999989</v>
      </c>
      <c r="AJ26" s="78">
        <f t="shared" si="8"/>
        <v>16730.810000000001</v>
      </c>
      <c r="AK26" s="21">
        <f t="shared" si="9"/>
        <v>586534.19999999984</v>
      </c>
      <c r="AL26" s="22">
        <f t="shared" si="10"/>
        <v>3019418.36</v>
      </c>
      <c r="AM26" s="16">
        <f t="shared" si="11"/>
        <v>3311669.1399999997</v>
      </c>
      <c r="AN26" s="26">
        <f t="shared" si="6"/>
        <v>-292250.7799999998</v>
      </c>
    </row>
    <row r="27" spans="1:40" x14ac:dyDescent="0.25">
      <c r="A27" s="1" t="s">
        <v>421</v>
      </c>
      <c r="B27" s="1" t="s">
        <v>423</v>
      </c>
      <c r="C27" s="65">
        <v>2937</v>
      </c>
      <c r="D27" s="65" t="s">
        <v>1037</v>
      </c>
      <c r="E27" s="251" t="s">
        <v>2979</v>
      </c>
      <c r="F27" s="89">
        <v>637625.84</v>
      </c>
      <c r="G27" s="89">
        <v>66000</v>
      </c>
      <c r="H27" s="89">
        <v>16411</v>
      </c>
      <c r="J27" s="251">
        <v>608376.30000000005</v>
      </c>
      <c r="K27" s="251">
        <v>316820.18</v>
      </c>
      <c r="L27" s="232">
        <v>17000</v>
      </c>
      <c r="R27" s="251">
        <v>-724117.39</v>
      </c>
      <c r="S27" s="251">
        <v>2337378.21</v>
      </c>
      <c r="T27" s="340">
        <v>922654.75</v>
      </c>
      <c r="U27" s="340">
        <v>239010</v>
      </c>
      <c r="V27" s="340">
        <v>691.42</v>
      </c>
      <c r="W27" s="340">
        <v>1513303.9</v>
      </c>
      <c r="Y27" s="341">
        <v>1553694.14</v>
      </c>
      <c r="AA27" s="341">
        <v>3000</v>
      </c>
      <c r="AC27" s="341">
        <v>750815.56</v>
      </c>
      <c r="AD27" s="341">
        <v>253177.87</v>
      </c>
      <c r="AG27" s="341">
        <v>100000</v>
      </c>
      <c r="AI27" s="73">
        <f t="shared" si="7"/>
        <v>720036.84</v>
      </c>
      <c r="AJ27" s="78">
        <f t="shared" si="8"/>
        <v>17000</v>
      </c>
      <c r="AK27" s="21">
        <f t="shared" si="9"/>
        <v>703036.84</v>
      </c>
      <c r="AL27" s="22">
        <f t="shared" si="10"/>
        <v>2675660.0699999998</v>
      </c>
      <c r="AM27" s="16">
        <f t="shared" si="11"/>
        <v>2660687.5700000003</v>
      </c>
      <c r="AN27" s="26">
        <f t="shared" si="6"/>
        <v>14972.499999999534</v>
      </c>
    </row>
    <row r="28" spans="1:40" x14ac:dyDescent="0.25">
      <c r="A28" s="1" t="s">
        <v>421</v>
      </c>
      <c r="B28" s="1" t="s">
        <v>423</v>
      </c>
      <c r="C28" s="65">
        <v>2576</v>
      </c>
      <c r="D28" s="65" t="s">
        <v>1038</v>
      </c>
      <c r="E28" s="251" t="s">
        <v>2980</v>
      </c>
      <c r="F28" s="89">
        <v>489740.08</v>
      </c>
      <c r="G28" s="89">
        <v>0</v>
      </c>
      <c r="H28" s="89">
        <v>25248.57</v>
      </c>
      <c r="J28" s="251">
        <v>331676.89</v>
      </c>
      <c r="K28" s="251">
        <v>360504.18</v>
      </c>
      <c r="L28" s="232">
        <v>7000</v>
      </c>
      <c r="M28" s="232">
        <v>10100</v>
      </c>
      <c r="R28" s="251">
        <v>-945808.08</v>
      </c>
      <c r="S28" s="251">
        <v>2446216.73</v>
      </c>
      <c r="T28" s="340">
        <v>503722.8</v>
      </c>
      <c r="U28" s="340">
        <v>236970</v>
      </c>
      <c r="V28" s="340">
        <v>577.82000000000005</v>
      </c>
      <c r="W28" s="340">
        <v>764585.5</v>
      </c>
      <c r="Y28" s="341">
        <v>1017342.5</v>
      </c>
      <c r="AA28" s="341">
        <v>3000</v>
      </c>
      <c r="AC28" s="341">
        <v>528482.03</v>
      </c>
      <c r="AD28" s="341">
        <v>267370.52</v>
      </c>
      <c r="AI28" s="73">
        <f t="shared" si="7"/>
        <v>514988.65</v>
      </c>
      <c r="AJ28" s="78">
        <f t="shared" si="8"/>
        <v>17100</v>
      </c>
      <c r="AK28" s="21">
        <f t="shared" si="9"/>
        <v>497888.65</v>
      </c>
      <c r="AL28" s="22">
        <f t="shared" si="10"/>
        <v>1505856.12</v>
      </c>
      <c r="AM28" s="16">
        <f t="shared" si="11"/>
        <v>1816195.05</v>
      </c>
      <c r="AN28" s="26">
        <f t="shared" si="6"/>
        <v>-310338.92999999993</v>
      </c>
    </row>
    <row r="29" spans="1:40" x14ac:dyDescent="0.25">
      <c r="A29" s="1" t="s">
        <v>426</v>
      </c>
      <c r="B29" s="1" t="s">
        <v>427</v>
      </c>
      <c r="C29" s="65">
        <v>3880</v>
      </c>
      <c r="D29" s="65" t="s">
        <v>1039</v>
      </c>
      <c r="E29" s="251" t="s">
        <v>2981</v>
      </c>
      <c r="F29" s="89">
        <v>1378165.1</v>
      </c>
      <c r="G29" s="89">
        <v>403926.25</v>
      </c>
      <c r="H29" s="89">
        <v>22616.57</v>
      </c>
      <c r="J29" s="251">
        <v>680227.58</v>
      </c>
      <c r="K29" s="251">
        <v>449768.38</v>
      </c>
      <c r="O29" s="232">
        <v>10016</v>
      </c>
      <c r="R29" s="251">
        <v>335506.26</v>
      </c>
      <c r="S29" s="251">
        <v>1940194.37</v>
      </c>
      <c r="T29" s="340">
        <v>1657915.71</v>
      </c>
      <c r="U29" s="340">
        <v>332000</v>
      </c>
      <c r="V29" s="340">
        <v>1121.5999999999999</v>
      </c>
      <c r="W29" s="340">
        <v>2288848.6</v>
      </c>
      <c r="X29" s="340">
        <v>4650</v>
      </c>
      <c r="Y29" s="341">
        <v>2816030.7</v>
      </c>
      <c r="AC29" s="341">
        <v>557038.56999999995</v>
      </c>
      <c r="AD29" s="341">
        <v>262479.39</v>
      </c>
      <c r="AI29" s="73">
        <f t="shared" si="7"/>
        <v>1804707.9200000002</v>
      </c>
      <c r="AJ29" s="78">
        <f t="shared" si="8"/>
        <v>10016</v>
      </c>
      <c r="AK29" s="21">
        <f t="shared" si="9"/>
        <v>1794691.9200000002</v>
      </c>
      <c r="AL29" s="22">
        <f t="shared" si="10"/>
        <v>4284535.91</v>
      </c>
      <c r="AM29" s="16">
        <f t="shared" si="11"/>
        <v>3635548.66</v>
      </c>
      <c r="AN29" s="26">
        <f t="shared" si="6"/>
        <v>648987.25</v>
      </c>
    </row>
    <row r="30" spans="1:40" x14ac:dyDescent="0.25">
      <c r="A30" s="1" t="s">
        <v>426</v>
      </c>
      <c r="B30" s="1" t="s">
        <v>427</v>
      </c>
      <c r="C30" s="65">
        <v>3169</v>
      </c>
      <c r="D30" s="65" t="s">
        <v>1040</v>
      </c>
      <c r="E30" s="251" t="s">
        <v>2982</v>
      </c>
      <c r="F30" s="89">
        <v>838091.4</v>
      </c>
      <c r="G30" s="89">
        <v>408028.56</v>
      </c>
      <c r="H30" s="89">
        <v>33040.6</v>
      </c>
      <c r="J30" s="251">
        <v>2075597.75</v>
      </c>
      <c r="K30" s="251">
        <v>1074078.28</v>
      </c>
      <c r="R30" s="251">
        <v>4166528.29</v>
      </c>
      <c r="S30" s="251">
        <v>225942.27</v>
      </c>
      <c r="T30" s="340">
        <v>1394586.25</v>
      </c>
      <c r="U30" s="340">
        <v>308000</v>
      </c>
      <c r="V30" s="340">
        <v>1343.65</v>
      </c>
      <c r="W30" s="340">
        <v>1508788.2</v>
      </c>
      <c r="Y30" s="341">
        <v>2012419.2</v>
      </c>
      <c r="AC30" s="341">
        <v>772055.03</v>
      </c>
      <c r="AD30" s="341">
        <v>391877.84</v>
      </c>
      <c r="AI30" s="73">
        <f t="shared" si="7"/>
        <v>1279160.56</v>
      </c>
      <c r="AJ30" s="78">
        <f t="shared" si="8"/>
        <v>0</v>
      </c>
      <c r="AK30" s="21">
        <f t="shared" si="9"/>
        <v>1279160.56</v>
      </c>
      <c r="AL30" s="22">
        <f t="shared" si="10"/>
        <v>3212718.0999999996</v>
      </c>
      <c r="AM30" s="16">
        <f t="shared" si="11"/>
        <v>3176352.07</v>
      </c>
      <c r="AN30" s="26">
        <f t="shared" si="6"/>
        <v>36366.029999999795</v>
      </c>
    </row>
    <row r="31" spans="1:40" x14ac:dyDescent="0.25">
      <c r="A31" s="1" t="s">
        <v>426</v>
      </c>
      <c r="B31" s="1" t="s">
        <v>427</v>
      </c>
      <c r="C31" s="65">
        <v>7059</v>
      </c>
      <c r="D31" s="65" t="s">
        <v>1041</v>
      </c>
      <c r="E31" s="251" t="s">
        <v>2983</v>
      </c>
      <c r="F31" s="89">
        <v>1685160.68</v>
      </c>
      <c r="G31" s="89">
        <v>432863.35</v>
      </c>
      <c r="H31" s="89">
        <v>19485.72</v>
      </c>
      <c r="J31" s="251">
        <v>1084946.55</v>
      </c>
      <c r="K31" s="251">
        <v>273022.8</v>
      </c>
      <c r="R31" s="251">
        <v>2816993.38</v>
      </c>
      <c r="S31" s="251">
        <v>519805.36</v>
      </c>
      <c r="T31" s="340">
        <v>2194123.6</v>
      </c>
      <c r="U31" s="340">
        <v>397124</v>
      </c>
      <c r="V31" s="340">
        <v>2371.7399999999998</v>
      </c>
      <c r="W31" s="340">
        <v>2956552.3</v>
      </c>
      <c r="X31" s="340">
        <v>108000</v>
      </c>
      <c r="Y31" s="341">
        <v>3811709.3</v>
      </c>
      <c r="AB31" s="341">
        <v>2400</v>
      </c>
      <c r="AC31" s="341">
        <v>1539651.32</v>
      </c>
      <c r="AD31" s="341">
        <v>145730.66</v>
      </c>
      <c r="AI31" s="73">
        <f t="shared" si="7"/>
        <v>2137509.75</v>
      </c>
      <c r="AJ31" s="78">
        <f t="shared" si="8"/>
        <v>0</v>
      </c>
      <c r="AK31" s="21">
        <f t="shared" si="9"/>
        <v>2137509.75</v>
      </c>
      <c r="AL31" s="22">
        <f t="shared" si="10"/>
        <v>5658171.6400000006</v>
      </c>
      <c r="AM31" s="16">
        <f t="shared" si="11"/>
        <v>5499491.2800000003</v>
      </c>
      <c r="AN31" s="26">
        <f t="shared" si="6"/>
        <v>158680.36000000034</v>
      </c>
    </row>
    <row r="32" spans="1:40" x14ac:dyDescent="0.25">
      <c r="A32" s="1" t="s">
        <v>426</v>
      </c>
      <c r="B32" s="1" t="s">
        <v>427</v>
      </c>
      <c r="C32" s="65">
        <v>4668</v>
      </c>
      <c r="D32" s="65" t="s">
        <v>1042</v>
      </c>
      <c r="E32" s="251" t="s">
        <v>2984</v>
      </c>
      <c r="F32" s="89">
        <v>1265751.3700000001</v>
      </c>
      <c r="G32" s="89">
        <v>209441.1</v>
      </c>
      <c r="H32" s="89">
        <v>32868.47</v>
      </c>
      <c r="J32" s="251">
        <v>2173855.86</v>
      </c>
      <c r="K32" s="251">
        <v>824409.97</v>
      </c>
      <c r="R32" s="251">
        <v>4282213.3499999996</v>
      </c>
      <c r="S32" s="251">
        <v>164243.42000000001</v>
      </c>
      <c r="T32" s="340">
        <v>1500844.28</v>
      </c>
      <c r="U32" s="340">
        <v>75570</v>
      </c>
      <c r="V32" s="340">
        <v>1637.64</v>
      </c>
      <c r="W32" s="340">
        <v>1450411.3</v>
      </c>
      <c r="X32" s="340">
        <v>100000</v>
      </c>
      <c r="Y32" s="341">
        <v>2064382.3</v>
      </c>
      <c r="AB32" s="341">
        <v>4878</v>
      </c>
      <c r="AC32" s="341">
        <v>621017.02</v>
      </c>
      <c r="AD32" s="341">
        <v>355191.9</v>
      </c>
      <c r="AG32" s="341">
        <v>23124</v>
      </c>
      <c r="AI32" s="73">
        <f t="shared" si="7"/>
        <v>1508060.9400000002</v>
      </c>
      <c r="AJ32" s="78">
        <f t="shared" si="8"/>
        <v>0</v>
      </c>
      <c r="AK32" s="21">
        <f t="shared" si="9"/>
        <v>1508060.9400000002</v>
      </c>
      <c r="AL32" s="22">
        <f t="shared" si="10"/>
        <v>3128463.2199999997</v>
      </c>
      <c r="AM32" s="16">
        <f t="shared" si="11"/>
        <v>3068593.22</v>
      </c>
      <c r="AN32" s="26">
        <f t="shared" si="6"/>
        <v>59869.999999999534</v>
      </c>
    </row>
    <row r="33" spans="1:40" x14ac:dyDescent="0.25">
      <c r="A33" s="1" t="s">
        <v>426</v>
      </c>
      <c r="B33" s="1" t="s">
        <v>427</v>
      </c>
      <c r="C33" s="65">
        <v>5951</v>
      </c>
      <c r="D33" s="65" t="s">
        <v>1043</v>
      </c>
      <c r="E33" s="251" t="s">
        <v>2985</v>
      </c>
      <c r="F33" s="89">
        <v>733111.77</v>
      </c>
      <c r="G33" s="89">
        <v>170934</v>
      </c>
      <c r="H33" s="89">
        <v>344.25</v>
      </c>
      <c r="J33" s="251">
        <v>617555.55000000005</v>
      </c>
      <c r="K33" s="251">
        <v>406330.77</v>
      </c>
      <c r="R33" s="251">
        <v>-2004680.71</v>
      </c>
      <c r="S33" s="251">
        <v>3631737.05</v>
      </c>
      <c r="T33" s="340">
        <v>2267746.9900000002</v>
      </c>
      <c r="V33" s="340">
        <v>1127.5</v>
      </c>
      <c r="W33" s="340">
        <v>2089192.9</v>
      </c>
      <c r="X33" s="340">
        <v>500</v>
      </c>
      <c r="Y33" s="341">
        <v>2611526.9</v>
      </c>
      <c r="AA33" s="341">
        <v>6000</v>
      </c>
      <c r="AB33" s="341">
        <v>6812</v>
      </c>
      <c r="AC33" s="341">
        <v>1125695.3899999999</v>
      </c>
      <c r="AD33" s="341">
        <v>284189.09999999998</v>
      </c>
      <c r="AG33" s="341">
        <v>23124</v>
      </c>
      <c r="AI33" s="73">
        <f t="shared" si="7"/>
        <v>904390.02</v>
      </c>
      <c r="AJ33" s="78">
        <f t="shared" si="8"/>
        <v>0</v>
      </c>
      <c r="AK33" s="21">
        <f t="shared" si="9"/>
        <v>904390.02</v>
      </c>
      <c r="AL33" s="22">
        <f t="shared" si="10"/>
        <v>4358567.3900000006</v>
      </c>
      <c r="AM33" s="16">
        <f t="shared" si="11"/>
        <v>4057347.39</v>
      </c>
      <c r="AN33" s="26">
        <f t="shared" si="6"/>
        <v>301220.00000000047</v>
      </c>
    </row>
    <row r="34" spans="1:40" x14ac:dyDescent="0.25">
      <c r="A34" s="1" t="s">
        <v>426</v>
      </c>
      <c r="B34" s="1" t="s">
        <v>427</v>
      </c>
      <c r="C34" s="65">
        <v>4528</v>
      </c>
      <c r="D34" s="65" t="s">
        <v>1044</v>
      </c>
      <c r="E34" s="251" t="s">
        <v>2986</v>
      </c>
      <c r="F34" s="89">
        <v>654713.93000000005</v>
      </c>
      <c r="G34" s="89">
        <v>221855.84</v>
      </c>
      <c r="H34" s="89">
        <v>18597.669999999998</v>
      </c>
      <c r="J34" s="251">
        <v>300265.19</v>
      </c>
      <c r="K34" s="251">
        <v>608134.66</v>
      </c>
      <c r="R34" s="251">
        <v>1144370.1599999999</v>
      </c>
      <c r="S34" s="251">
        <v>669957.9</v>
      </c>
      <c r="T34" s="340">
        <v>1814239.55</v>
      </c>
      <c r="U34" s="340">
        <v>265000</v>
      </c>
      <c r="V34" s="340">
        <v>1934.34</v>
      </c>
      <c r="W34" s="340">
        <v>444318</v>
      </c>
      <c r="X34" s="340">
        <v>69372</v>
      </c>
      <c r="Y34" s="341">
        <v>1138402</v>
      </c>
      <c r="AA34" s="341">
        <v>1380</v>
      </c>
      <c r="AB34" s="341">
        <v>14802</v>
      </c>
      <c r="AC34" s="341">
        <v>1240328.3999999999</v>
      </c>
      <c r="AD34" s="341">
        <v>210712.26</v>
      </c>
      <c r="AI34" s="73">
        <f t="shared" si="7"/>
        <v>895167.44000000006</v>
      </c>
      <c r="AJ34" s="78">
        <f t="shared" si="8"/>
        <v>0</v>
      </c>
      <c r="AK34" s="21">
        <f t="shared" si="9"/>
        <v>895167.44000000006</v>
      </c>
      <c r="AL34" s="22">
        <f t="shared" si="10"/>
        <v>2594863.89</v>
      </c>
      <c r="AM34" s="16">
        <f t="shared" si="11"/>
        <v>2605624.66</v>
      </c>
      <c r="AN34" s="26">
        <f t="shared" si="6"/>
        <v>-10760.770000000019</v>
      </c>
    </row>
    <row r="35" spans="1:40" x14ac:dyDescent="0.25">
      <c r="A35" s="1" t="s">
        <v>426</v>
      </c>
      <c r="B35" s="1" t="s">
        <v>427</v>
      </c>
      <c r="C35" s="65">
        <v>5805</v>
      </c>
      <c r="D35" s="65" t="s">
        <v>1045</v>
      </c>
      <c r="E35" s="251" t="s">
        <v>2987</v>
      </c>
      <c r="F35" s="89">
        <v>1667700.27</v>
      </c>
      <c r="G35" s="89">
        <v>356173.62</v>
      </c>
      <c r="H35" s="89">
        <v>16771.41</v>
      </c>
      <c r="J35" s="251">
        <v>564468.65</v>
      </c>
      <c r="K35" s="251">
        <v>365655.9</v>
      </c>
      <c r="R35" s="251">
        <v>96065.83</v>
      </c>
      <c r="S35" s="251">
        <v>2501284.2200000002</v>
      </c>
      <c r="T35" s="340">
        <v>1536959.15</v>
      </c>
      <c r="U35" s="340">
        <v>278880</v>
      </c>
      <c r="V35" s="340">
        <v>2177.14</v>
      </c>
      <c r="W35" s="340">
        <v>1760582</v>
      </c>
      <c r="Y35" s="341">
        <v>2436570</v>
      </c>
      <c r="AB35" s="341">
        <v>5166</v>
      </c>
      <c r="AC35" s="341">
        <v>598015.73</v>
      </c>
      <c r="AD35" s="341">
        <v>165426.76</v>
      </c>
      <c r="AI35" s="73">
        <f t="shared" si="7"/>
        <v>2040645.3</v>
      </c>
      <c r="AJ35" s="78">
        <f t="shared" si="8"/>
        <v>0</v>
      </c>
      <c r="AK35" s="21">
        <f t="shared" si="9"/>
        <v>2040645.3</v>
      </c>
      <c r="AL35" s="22">
        <f t="shared" si="10"/>
        <v>3578598.29</v>
      </c>
      <c r="AM35" s="16">
        <f t="shared" si="11"/>
        <v>3205178.49</v>
      </c>
      <c r="AN35" s="26">
        <f t="shared" si="6"/>
        <v>373419.79999999981</v>
      </c>
    </row>
    <row r="36" spans="1:40" x14ac:dyDescent="0.25">
      <c r="A36" s="1" t="s">
        <v>426</v>
      </c>
      <c r="B36" s="1" t="s">
        <v>427</v>
      </c>
      <c r="C36" s="65">
        <v>3290</v>
      </c>
      <c r="D36" s="65" t="s">
        <v>1046</v>
      </c>
      <c r="E36" s="251" t="s">
        <v>2988</v>
      </c>
      <c r="F36" s="89">
        <v>539105.19999999995</v>
      </c>
      <c r="G36" s="89">
        <v>105481.3</v>
      </c>
      <c r="H36" s="89">
        <v>8748.5</v>
      </c>
      <c r="J36" s="251">
        <v>2060096</v>
      </c>
      <c r="K36" s="251">
        <v>695275</v>
      </c>
      <c r="M36" s="232">
        <v>31920</v>
      </c>
      <c r="O36" s="232">
        <v>53355</v>
      </c>
      <c r="R36" s="251">
        <v>2090393.48</v>
      </c>
      <c r="S36" s="251">
        <v>1692932.58</v>
      </c>
      <c r="T36" s="340">
        <v>1583888.91</v>
      </c>
      <c r="U36" s="340">
        <v>244037</v>
      </c>
      <c r="V36" s="340">
        <v>819.04</v>
      </c>
      <c r="W36" s="340">
        <v>1077007</v>
      </c>
      <c r="X36" s="340">
        <v>9600</v>
      </c>
      <c r="Y36" s="341">
        <v>1677496</v>
      </c>
      <c r="AB36" s="341">
        <v>12400</v>
      </c>
      <c r="AC36" s="341">
        <v>1238044.81</v>
      </c>
      <c r="AD36" s="341">
        <v>447306.2</v>
      </c>
      <c r="AI36" s="73">
        <f t="shared" si="7"/>
        <v>653335</v>
      </c>
      <c r="AJ36" s="78">
        <f t="shared" si="8"/>
        <v>85275</v>
      </c>
      <c r="AK36" s="21">
        <f t="shared" si="9"/>
        <v>568060</v>
      </c>
      <c r="AL36" s="22">
        <f t="shared" si="10"/>
        <v>2915351.95</v>
      </c>
      <c r="AM36" s="16">
        <f t="shared" si="11"/>
        <v>3375247.0100000002</v>
      </c>
      <c r="AN36" s="26">
        <f t="shared" si="6"/>
        <v>-459895.06000000006</v>
      </c>
    </row>
    <row r="37" spans="1:40" x14ac:dyDescent="0.25">
      <c r="A37" s="1" t="s">
        <v>426</v>
      </c>
      <c r="B37" s="1" t="s">
        <v>427</v>
      </c>
      <c r="C37" s="65">
        <v>5014</v>
      </c>
      <c r="D37" s="65" t="s">
        <v>1047</v>
      </c>
      <c r="E37" s="251" t="s">
        <v>2989</v>
      </c>
      <c r="F37" s="89">
        <v>463711.72</v>
      </c>
      <c r="G37" s="89">
        <v>261862.17</v>
      </c>
      <c r="H37" s="89">
        <v>16226.06</v>
      </c>
      <c r="J37" s="251">
        <v>1216143.47</v>
      </c>
      <c r="K37" s="251">
        <v>419702.49</v>
      </c>
      <c r="O37" s="232">
        <v>70930</v>
      </c>
      <c r="R37" s="251">
        <v>2430281.02</v>
      </c>
      <c r="T37" s="340">
        <v>1341503.73</v>
      </c>
      <c r="U37" s="340">
        <v>103370</v>
      </c>
      <c r="V37" s="340">
        <v>586.12</v>
      </c>
      <c r="W37" s="340">
        <v>1255064.3999999999</v>
      </c>
      <c r="Y37" s="341">
        <v>1620275.82</v>
      </c>
      <c r="AB37" s="341">
        <v>744</v>
      </c>
      <c r="AC37" s="341">
        <v>810694.24</v>
      </c>
      <c r="AD37" s="341">
        <v>292375.3</v>
      </c>
      <c r="AG37" s="341">
        <v>100000</v>
      </c>
      <c r="AI37" s="73">
        <f t="shared" si="7"/>
        <v>741799.95000000007</v>
      </c>
      <c r="AJ37" s="78">
        <f t="shared" si="8"/>
        <v>70930</v>
      </c>
      <c r="AK37" s="21">
        <f t="shared" si="9"/>
        <v>670869.95000000007</v>
      </c>
      <c r="AL37" s="22">
        <f t="shared" si="10"/>
        <v>2700524.25</v>
      </c>
      <c r="AM37" s="16">
        <f t="shared" si="11"/>
        <v>2824089.36</v>
      </c>
      <c r="AN37" s="26">
        <f t="shared" si="6"/>
        <v>-123565.10999999987</v>
      </c>
    </row>
    <row r="38" spans="1:40" x14ac:dyDescent="0.25">
      <c r="A38" s="1" t="s">
        <v>426</v>
      </c>
      <c r="B38" s="1" t="s">
        <v>427</v>
      </c>
      <c r="C38" s="65">
        <v>4611</v>
      </c>
      <c r="D38" s="65" t="s">
        <v>1048</v>
      </c>
      <c r="E38" s="251" t="s">
        <v>2990</v>
      </c>
      <c r="F38" s="89">
        <v>691752.75</v>
      </c>
      <c r="G38" s="89">
        <v>303145.7</v>
      </c>
      <c r="H38" s="89">
        <v>6390.08</v>
      </c>
      <c r="J38" s="251">
        <v>904181.51</v>
      </c>
      <c r="K38" s="251">
        <v>428308.97</v>
      </c>
      <c r="O38" s="232">
        <v>0</v>
      </c>
      <c r="R38" s="251">
        <v>2335234.94</v>
      </c>
      <c r="T38" s="340">
        <v>1575736.05</v>
      </c>
      <c r="U38" s="340">
        <v>119200</v>
      </c>
      <c r="V38" s="340">
        <v>1243.92</v>
      </c>
      <c r="W38" s="340">
        <v>2898309.6</v>
      </c>
      <c r="Y38" s="341">
        <v>3584208.6</v>
      </c>
      <c r="AA38" s="341">
        <v>1380</v>
      </c>
      <c r="AB38" s="341">
        <v>480</v>
      </c>
      <c r="AC38" s="341">
        <v>728043.01</v>
      </c>
      <c r="AD38" s="341">
        <v>150709.89000000001</v>
      </c>
      <c r="AG38" s="341">
        <v>131124</v>
      </c>
      <c r="AI38" s="73">
        <f t="shared" si="7"/>
        <v>1001288.5299999999</v>
      </c>
      <c r="AJ38" s="78">
        <f t="shared" si="8"/>
        <v>0</v>
      </c>
      <c r="AK38" s="21">
        <f t="shared" si="9"/>
        <v>1001288.5299999999</v>
      </c>
      <c r="AL38" s="22">
        <f t="shared" si="10"/>
        <v>4594489.57</v>
      </c>
      <c r="AM38" s="16">
        <f t="shared" si="11"/>
        <v>4595945.5</v>
      </c>
      <c r="AN38" s="26">
        <f t="shared" si="6"/>
        <v>-1455.929999999702</v>
      </c>
    </row>
    <row r="39" spans="1:40" x14ac:dyDescent="0.25">
      <c r="A39" s="1" t="s">
        <v>430</v>
      </c>
      <c r="B39" s="1" t="s">
        <v>431</v>
      </c>
      <c r="C39" s="65">
        <v>2051</v>
      </c>
      <c r="D39" s="65" t="s">
        <v>1049</v>
      </c>
      <c r="E39" s="251" t="s">
        <v>2991</v>
      </c>
      <c r="F39" s="89">
        <v>1013110.56</v>
      </c>
      <c r="G39" s="89">
        <v>41573.68</v>
      </c>
      <c r="H39" s="89">
        <v>28891.85</v>
      </c>
      <c r="J39" s="251">
        <v>433036.32</v>
      </c>
      <c r="K39" s="251">
        <v>897252.93</v>
      </c>
      <c r="L39" s="232">
        <v>17710.2</v>
      </c>
      <c r="M39" s="232">
        <v>22900</v>
      </c>
      <c r="O39" s="232">
        <v>78.84</v>
      </c>
      <c r="P39" s="251">
        <v>51355.63</v>
      </c>
      <c r="R39" s="251">
        <v>-206169.07</v>
      </c>
      <c r="S39" s="251">
        <v>1814650.86</v>
      </c>
      <c r="T39" s="340">
        <v>1977183.94</v>
      </c>
      <c r="U39" s="340">
        <v>178775</v>
      </c>
      <c r="V39" s="340">
        <v>2915.96</v>
      </c>
      <c r="W39" s="340">
        <v>2246981.7999999998</v>
      </c>
      <c r="X39" s="340">
        <v>17700</v>
      </c>
      <c r="Y39" s="341">
        <v>2688646.8</v>
      </c>
      <c r="AC39" s="341">
        <v>772305.83</v>
      </c>
      <c r="AD39" s="341">
        <v>249265.19</v>
      </c>
      <c r="AI39" s="73">
        <f t="shared" si="7"/>
        <v>1083576.0900000001</v>
      </c>
      <c r="AJ39" s="78">
        <f t="shared" si="8"/>
        <v>40689.039999999994</v>
      </c>
      <c r="AK39" s="21">
        <f t="shared" si="9"/>
        <v>1042887.05</v>
      </c>
      <c r="AL39" s="22">
        <f t="shared" si="10"/>
        <v>4423556.6999999993</v>
      </c>
      <c r="AM39" s="16">
        <f t="shared" si="11"/>
        <v>3710217.82</v>
      </c>
      <c r="AN39" s="26">
        <f t="shared" si="6"/>
        <v>713338.87999999942</v>
      </c>
    </row>
    <row r="40" spans="1:40" x14ac:dyDescent="0.25">
      <c r="A40" s="1" t="s">
        <v>430</v>
      </c>
      <c r="B40" s="1" t="s">
        <v>431</v>
      </c>
      <c r="C40" s="65">
        <v>1787</v>
      </c>
      <c r="D40" s="65" t="s">
        <v>1050</v>
      </c>
      <c r="E40" s="251" t="s">
        <v>2992</v>
      </c>
      <c r="F40" s="89">
        <v>189171.38</v>
      </c>
      <c r="G40" s="89">
        <v>10668.1</v>
      </c>
      <c r="H40" s="89">
        <v>20870.88</v>
      </c>
      <c r="J40" s="251">
        <v>1368783.62</v>
      </c>
      <c r="K40" s="251">
        <v>178703.75</v>
      </c>
      <c r="L40" s="232">
        <v>23016</v>
      </c>
      <c r="M40" s="232">
        <v>9000</v>
      </c>
      <c r="O40" s="232">
        <v>106400</v>
      </c>
      <c r="R40" s="251">
        <v>327444.78999999998</v>
      </c>
      <c r="S40" s="251">
        <v>1633793.05</v>
      </c>
      <c r="T40" s="340">
        <v>1216566.48</v>
      </c>
      <c r="U40" s="340">
        <v>197648</v>
      </c>
      <c r="V40" s="340">
        <v>337.08</v>
      </c>
      <c r="W40" s="340">
        <v>1665892.1</v>
      </c>
      <c r="X40" s="340">
        <v>83800</v>
      </c>
      <c r="Y40" s="341">
        <v>2000494.1</v>
      </c>
      <c r="AB40" s="341">
        <v>2000</v>
      </c>
      <c r="AC40" s="341">
        <v>1245639.95</v>
      </c>
      <c r="AD40" s="341">
        <v>247565.72</v>
      </c>
      <c r="AI40" s="73">
        <f t="shared" si="7"/>
        <v>220710.36000000002</v>
      </c>
      <c r="AJ40" s="78">
        <f t="shared" si="8"/>
        <v>138416</v>
      </c>
      <c r="AK40" s="21">
        <f t="shared" si="9"/>
        <v>82294.360000000015</v>
      </c>
      <c r="AL40" s="22">
        <f t="shared" si="10"/>
        <v>3164243.66</v>
      </c>
      <c r="AM40" s="16">
        <f t="shared" si="11"/>
        <v>3495699.77</v>
      </c>
      <c r="AN40" s="26">
        <f t="shared" si="6"/>
        <v>-331456.10999999987</v>
      </c>
    </row>
    <row r="41" spans="1:40" x14ac:dyDescent="0.25">
      <c r="A41" s="1" t="s">
        <v>430</v>
      </c>
      <c r="B41" s="1" t="s">
        <v>431</v>
      </c>
      <c r="C41" s="65">
        <v>2904</v>
      </c>
      <c r="D41" s="65" t="s">
        <v>1051</v>
      </c>
      <c r="E41" s="251" t="s">
        <v>2993</v>
      </c>
      <c r="F41" s="89">
        <v>587435.37</v>
      </c>
      <c r="G41" s="89">
        <v>31310.21</v>
      </c>
      <c r="H41" s="89">
        <v>24309</v>
      </c>
      <c r="J41" s="251">
        <v>1068223.93</v>
      </c>
      <c r="K41" s="251">
        <v>201283.17</v>
      </c>
      <c r="L41" s="232">
        <v>6067.8</v>
      </c>
      <c r="M41" s="232">
        <v>19900</v>
      </c>
      <c r="O41" s="232">
        <v>0</v>
      </c>
      <c r="R41" s="251">
        <v>2070516.38</v>
      </c>
      <c r="S41" s="251">
        <v>174893.33</v>
      </c>
      <c r="T41" s="340">
        <v>1076909.3799999999</v>
      </c>
      <c r="U41" s="340">
        <v>42640</v>
      </c>
      <c r="V41" s="340">
        <v>949.76</v>
      </c>
      <c r="W41" s="340">
        <v>1721937</v>
      </c>
      <c r="X41" s="340">
        <v>38550</v>
      </c>
      <c r="Y41" s="341">
        <v>2126324</v>
      </c>
      <c r="AC41" s="341">
        <v>841534.3</v>
      </c>
      <c r="AD41" s="341">
        <v>271487.07</v>
      </c>
      <c r="AG41" s="341">
        <v>456.6</v>
      </c>
      <c r="AI41" s="73">
        <f t="shared" si="7"/>
        <v>643054.57999999996</v>
      </c>
      <c r="AJ41" s="78">
        <f t="shared" si="8"/>
        <v>25967.8</v>
      </c>
      <c r="AK41" s="21">
        <f t="shared" si="9"/>
        <v>617086.77999999991</v>
      </c>
      <c r="AL41" s="22">
        <f t="shared" si="10"/>
        <v>2880986.1399999997</v>
      </c>
      <c r="AM41" s="16">
        <f t="shared" si="11"/>
        <v>3239801.9699999997</v>
      </c>
      <c r="AN41" s="26">
        <f t="shared" si="6"/>
        <v>-358815.83000000007</v>
      </c>
    </row>
    <row r="42" spans="1:40" x14ac:dyDescent="0.25">
      <c r="A42" s="1" t="s">
        <v>430</v>
      </c>
      <c r="B42" s="1" t="s">
        <v>431</v>
      </c>
      <c r="C42" s="65">
        <v>3978</v>
      </c>
      <c r="D42" s="65" t="s">
        <v>1052</v>
      </c>
      <c r="E42" s="251" t="s">
        <v>2994</v>
      </c>
      <c r="F42" s="89">
        <v>2226709.41</v>
      </c>
      <c r="G42" s="89">
        <v>127532.95</v>
      </c>
      <c r="H42" s="89">
        <v>18060</v>
      </c>
      <c r="J42" s="251">
        <v>1148885.21</v>
      </c>
      <c r="K42" s="251">
        <v>274217.23</v>
      </c>
      <c r="L42" s="232">
        <v>23584</v>
      </c>
      <c r="M42" s="232">
        <v>45900</v>
      </c>
      <c r="O42" s="232">
        <v>1899.52</v>
      </c>
      <c r="P42" s="251">
        <v>-40000</v>
      </c>
      <c r="R42" s="251">
        <v>1824824.14</v>
      </c>
      <c r="S42" s="251">
        <v>1781475.04</v>
      </c>
      <c r="T42" s="340">
        <v>2767134.95</v>
      </c>
      <c r="U42" s="340">
        <v>189189.24</v>
      </c>
      <c r="V42" s="340">
        <v>6423.04</v>
      </c>
      <c r="W42" s="340">
        <v>2473600</v>
      </c>
      <c r="X42" s="340">
        <v>27000</v>
      </c>
      <c r="Y42" s="341">
        <v>3089055</v>
      </c>
      <c r="AC42" s="341">
        <v>1535994.96</v>
      </c>
      <c r="AD42" s="341">
        <v>327314.14</v>
      </c>
      <c r="AE42" s="341">
        <v>353261.03</v>
      </c>
      <c r="AI42" s="73">
        <f t="shared" si="7"/>
        <v>2372302.3600000003</v>
      </c>
      <c r="AJ42" s="78">
        <f t="shared" si="8"/>
        <v>71383.520000000004</v>
      </c>
      <c r="AK42" s="21">
        <f t="shared" si="9"/>
        <v>2300918.8400000003</v>
      </c>
      <c r="AL42" s="22">
        <f t="shared" si="10"/>
        <v>5463347.2300000004</v>
      </c>
      <c r="AM42" s="16">
        <f t="shared" si="11"/>
        <v>5305625.13</v>
      </c>
      <c r="AN42" s="26">
        <f t="shared" si="6"/>
        <v>157722.10000000056</v>
      </c>
    </row>
    <row r="43" spans="1:40" x14ac:dyDescent="0.25">
      <c r="A43" s="1" t="s">
        <v>430</v>
      </c>
      <c r="B43" s="1" t="s">
        <v>431</v>
      </c>
      <c r="C43" s="65">
        <v>3763</v>
      </c>
      <c r="D43" s="65" t="s">
        <v>1053</v>
      </c>
      <c r="E43" s="251" t="s">
        <v>2995</v>
      </c>
      <c r="F43" s="89">
        <v>1112762.21</v>
      </c>
      <c r="G43" s="89">
        <v>8219.52</v>
      </c>
      <c r="H43" s="89">
        <v>29706.53</v>
      </c>
      <c r="J43" s="251">
        <v>270910.75</v>
      </c>
      <c r="K43" s="251">
        <v>260603.72</v>
      </c>
      <c r="L43" s="232">
        <v>15527.4</v>
      </c>
      <c r="M43" s="232">
        <v>27600</v>
      </c>
      <c r="O43" s="232">
        <v>13</v>
      </c>
      <c r="R43" s="251">
        <v>140594.17000000001</v>
      </c>
      <c r="S43" s="251">
        <v>1769380.27</v>
      </c>
      <c r="T43" s="340">
        <v>1538496.1</v>
      </c>
      <c r="U43" s="340">
        <v>393090</v>
      </c>
      <c r="V43" s="340">
        <v>1597.07</v>
      </c>
      <c r="W43" s="340">
        <v>2618934</v>
      </c>
      <c r="X43" s="340">
        <v>40500</v>
      </c>
      <c r="Y43" s="341">
        <v>3091435</v>
      </c>
      <c r="AA43" s="341">
        <v>9130</v>
      </c>
      <c r="AB43" s="341">
        <v>784</v>
      </c>
      <c r="AC43" s="341">
        <v>1559374.36</v>
      </c>
      <c r="AD43" s="341">
        <v>202805.92</v>
      </c>
      <c r="AI43" s="73">
        <f t="shared" si="7"/>
        <v>1150688.26</v>
      </c>
      <c r="AJ43" s="78">
        <f t="shared" si="8"/>
        <v>43140.4</v>
      </c>
      <c r="AK43" s="21">
        <f t="shared" si="9"/>
        <v>1107547.8600000001</v>
      </c>
      <c r="AL43" s="22">
        <f t="shared" si="10"/>
        <v>4592617.17</v>
      </c>
      <c r="AM43" s="16">
        <f t="shared" si="11"/>
        <v>4863529.28</v>
      </c>
      <c r="AN43" s="26">
        <f t="shared" si="6"/>
        <v>-270912.11000000034</v>
      </c>
    </row>
    <row r="44" spans="1:40" x14ac:dyDescent="0.25">
      <c r="A44" s="1" t="s">
        <v>430</v>
      </c>
      <c r="B44" s="1" t="s">
        <v>431</v>
      </c>
      <c r="C44" s="65">
        <v>973</v>
      </c>
      <c r="D44" s="65" t="s">
        <v>1054</v>
      </c>
      <c r="E44" s="251" t="s">
        <v>2996</v>
      </c>
      <c r="F44" s="89">
        <v>439380.96</v>
      </c>
      <c r="G44" s="89">
        <v>32699.14</v>
      </c>
      <c r="H44" s="89">
        <v>33215</v>
      </c>
      <c r="J44" s="251">
        <v>881213.97</v>
      </c>
      <c r="K44" s="251">
        <v>159831.94</v>
      </c>
      <c r="L44" s="232">
        <v>6853.6</v>
      </c>
      <c r="M44" s="232">
        <v>19900</v>
      </c>
      <c r="O44" s="232">
        <v>0</v>
      </c>
      <c r="R44" s="251">
        <v>-1199930.26</v>
      </c>
      <c r="S44" s="251">
        <v>2854151.72</v>
      </c>
      <c r="T44" s="340">
        <v>1014436.52</v>
      </c>
      <c r="U44" s="340">
        <v>196040</v>
      </c>
      <c r="V44" s="340">
        <v>664.79</v>
      </c>
      <c r="W44" s="340">
        <v>1194354</v>
      </c>
      <c r="X44" s="340">
        <v>21200</v>
      </c>
      <c r="Y44" s="341">
        <v>1645996</v>
      </c>
      <c r="AA44" s="341">
        <v>2400</v>
      </c>
      <c r="AC44" s="341">
        <v>651718.14</v>
      </c>
      <c r="AD44" s="341">
        <v>261215.22</v>
      </c>
      <c r="AI44" s="73">
        <f t="shared" si="7"/>
        <v>505295.10000000003</v>
      </c>
      <c r="AJ44" s="78">
        <f t="shared" si="8"/>
        <v>26753.599999999999</v>
      </c>
      <c r="AK44" s="21">
        <f t="shared" si="9"/>
        <v>478541.50000000006</v>
      </c>
      <c r="AL44" s="22">
        <f t="shared" si="10"/>
        <v>2426695.31</v>
      </c>
      <c r="AM44" s="16">
        <f t="shared" si="11"/>
        <v>2561329.3600000003</v>
      </c>
      <c r="AN44" s="26">
        <f t="shared" si="6"/>
        <v>-134634.05000000028</v>
      </c>
    </row>
    <row r="45" spans="1:40" x14ac:dyDescent="0.25">
      <c r="A45" s="1" t="s">
        <v>430</v>
      </c>
      <c r="B45" s="1" t="s">
        <v>431</v>
      </c>
      <c r="C45" s="65">
        <v>4069</v>
      </c>
      <c r="D45" s="65" t="s">
        <v>1055</v>
      </c>
      <c r="E45" s="251" t="s">
        <v>2997</v>
      </c>
      <c r="F45" s="89">
        <v>504899.13</v>
      </c>
      <c r="G45" s="89">
        <v>16949.990000000002</v>
      </c>
      <c r="H45" s="89">
        <v>27275.16</v>
      </c>
      <c r="J45" s="251">
        <v>495909.34</v>
      </c>
      <c r="K45" s="251">
        <v>136643.46</v>
      </c>
      <c r="L45" s="232">
        <v>14621.8</v>
      </c>
      <c r="M45" s="232">
        <v>11417.18</v>
      </c>
      <c r="O45" s="232">
        <v>349.5</v>
      </c>
      <c r="R45" s="251">
        <v>-644696.85</v>
      </c>
      <c r="S45" s="251">
        <v>1653756.5</v>
      </c>
      <c r="T45" s="340">
        <v>1258718.4099999999</v>
      </c>
      <c r="U45" s="340">
        <v>135000</v>
      </c>
      <c r="V45" s="340">
        <v>537.44000000000005</v>
      </c>
      <c r="W45" s="340">
        <v>943194.9</v>
      </c>
      <c r="X45" s="340">
        <v>22900</v>
      </c>
      <c r="Y45" s="341">
        <v>1390778.4</v>
      </c>
      <c r="AC45" s="341">
        <v>676847.75</v>
      </c>
      <c r="AD45" s="341">
        <v>146495.65</v>
      </c>
      <c r="AI45" s="73">
        <f t="shared" si="7"/>
        <v>549124.28</v>
      </c>
      <c r="AJ45" s="78">
        <f t="shared" si="8"/>
        <v>26388.48</v>
      </c>
      <c r="AK45" s="21">
        <f t="shared" si="9"/>
        <v>522735.80000000005</v>
      </c>
      <c r="AL45" s="22">
        <f t="shared" si="10"/>
        <v>2360350.75</v>
      </c>
      <c r="AM45" s="16">
        <f t="shared" si="11"/>
        <v>2214121.7999999998</v>
      </c>
      <c r="AN45" s="26">
        <f t="shared" si="6"/>
        <v>146228.95000000019</v>
      </c>
    </row>
    <row r="46" spans="1:40" x14ac:dyDescent="0.25">
      <c r="A46" s="1" t="s">
        <v>430</v>
      </c>
      <c r="B46" s="1" t="s">
        <v>431</v>
      </c>
      <c r="C46" s="65">
        <v>5012</v>
      </c>
      <c r="D46" s="65" t="s">
        <v>1056</v>
      </c>
      <c r="E46" s="251" t="s">
        <v>2998</v>
      </c>
      <c r="F46" s="89">
        <v>372965.12</v>
      </c>
      <c r="G46" s="89">
        <v>174822.31</v>
      </c>
      <c r="H46" s="89">
        <v>18945.490000000002</v>
      </c>
      <c r="J46" s="251">
        <v>649012.82999999996</v>
      </c>
      <c r="K46" s="251">
        <v>260077.55</v>
      </c>
      <c r="L46" s="232">
        <v>8253.4</v>
      </c>
      <c r="M46" s="232">
        <v>56128</v>
      </c>
      <c r="O46" s="232">
        <v>188</v>
      </c>
      <c r="R46" s="251">
        <v>55134.01</v>
      </c>
      <c r="S46" s="251">
        <v>1474437.8</v>
      </c>
      <c r="T46" s="340">
        <v>961662.86</v>
      </c>
      <c r="U46" s="340">
        <v>475937</v>
      </c>
      <c r="V46" s="340">
        <v>339.66</v>
      </c>
      <c r="W46" s="340">
        <v>474356</v>
      </c>
      <c r="X46" s="340">
        <v>15600</v>
      </c>
      <c r="Y46" s="341">
        <v>876734</v>
      </c>
      <c r="AC46" s="341">
        <v>953610.34</v>
      </c>
      <c r="AD46" s="341">
        <v>215869.09</v>
      </c>
      <c r="AI46" s="73">
        <f t="shared" si="7"/>
        <v>566732.91999999993</v>
      </c>
      <c r="AJ46" s="78">
        <f t="shared" si="8"/>
        <v>64569.4</v>
      </c>
      <c r="AK46" s="21">
        <f t="shared" si="9"/>
        <v>502163.5199999999</v>
      </c>
      <c r="AL46" s="22">
        <f t="shared" si="10"/>
        <v>1927895.5199999998</v>
      </c>
      <c r="AM46" s="16">
        <f t="shared" si="11"/>
        <v>2046213.43</v>
      </c>
      <c r="AN46" s="26">
        <f t="shared" si="6"/>
        <v>-118317.91000000015</v>
      </c>
    </row>
    <row r="47" spans="1:40" x14ac:dyDescent="0.25">
      <c r="A47" s="1" t="s">
        <v>430</v>
      </c>
      <c r="B47" s="1" t="s">
        <v>431</v>
      </c>
      <c r="C47" s="65">
        <v>5988</v>
      </c>
      <c r="D47" s="65" t="s">
        <v>1057</v>
      </c>
      <c r="E47" s="251" t="s">
        <v>2999</v>
      </c>
      <c r="F47" s="89">
        <v>121094.5</v>
      </c>
      <c r="G47" s="89">
        <v>55540.11</v>
      </c>
      <c r="H47" s="89">
        <v>26228.69</v>
      </c>
      <c r="J47" s="251">
        <v>1361947.48</v>
      </c>
      <c r="K47" s="251">
        <v>264366.01</v>
      </c>
      <c r="L47" s="232">
        <v>34689.199999999997</v>
      </c>
      <c r="M47" s="232">
        <v>45675</v>
      </c>
      <c r="O47" s="232">
        <v>971.88</v>
      </c>
      <c r="R47" s="251">
        <v>-19019.75</v>
      </c>
      <c r="S47" s="251">
        <v>2017007.85</v>
      </c>
      <c r="T47" s="340">
        <v>1999426.7</v>
      </c>
      <c r="U47" s="340">
        <v>382130</v>
      </c>
      <c r="V47" s="340">
        <v>635.59</v>
      </c>
      <c r="W47" s="340">
        <v>1889687.4</v>
      </c>
      <c r="X47" s="340">
        <v>21500</v>
      </c>
      <c r="Y47" s="341">
        <v>2596831.4</v>
      </c>
      <c r="AC47" s="341">
        <v>1682510.54</v>
      </c>
      <c r="AD47" s="341">
        <v>264185.14</v>
      </c>
      <c r="AI47" s="73">
        <f t="shared" si="7"/>
        <v>202863.3</v>
      </c>
      <c r="AJ47" s="78">
        <f t="shared" si="8"/>
        <v>81336.08</v>
      </c>
      <c r="AK47" s="21">
        <f t="shared" si="9"/>
        <v>121527.21999999999</v>
      </c>
      <c r="AL47" s="22">
        <f t="shared" si="10"/>
        <v>4293379.6899999995</v>
      </c>
      <c r="AM47" s="16">
        <f t="shared" si="11"/>
        <v>4543527.0799999991</v>
      </c>
      <c r="AN47" s="26">
        <f t="shared" si="6"/>
        <v>-250147.38999999966</v>
      </c>
    </row>
    <row r="48" spans="1:40" x14ac:dyDescent="0.25">
      <c r="A48" s="1" t="s">
        <v>430</v>
      </c>
      <c r="B48" s="1" t="s">
        <v>431</v>
      </c>
      <c r="C48" s="65">
        <v>2518</v>
      </c>
      <c r="D48" s="65" t="s">
        <v>1058</v>
      </c>
      <c r="E48" s="251" t="s">
        <v>3000</v>
      </c>
      <c r="F48" s="89">
        <v>367341.08</v>
      </c>
      <c r="G48" s="89">
        <v>3329.59</v>
      </c>
      <c r="H48" s="89">
        <v>16392.45</v>
      </c>
      <c r="J48" s="251">
        <v>1151980.6000000001</v>
      </c>
      <c r="K48" s="251">
        <v>122725.55</v>
      </c>
      <c r="L48" s="232">
        <v>4502</v>
      </c>
      <c r="M48" s="232">
        <v>16700</v>
      </c>
      <c r="O48" s="232">
        <v>74.760000000000005</v>
      </c>
      <c r="R48" s="251">
        <v>1552532.54</v>
      </c>
      <c r="S48" s="251">
        <v>216270.07999999999</v>
      </c>
      <c r="T48" s="340">
        <v>1012960.76</v>
      </c>
      <c r="U48" s="340">
        <v>150000</v>
      </c>
      <c r="V48" s="340">
        <v>469.27</v>
      </c>
      <c r="W48" s="340">
        <v>1459786.9</v>
      </c>
      <c r="X48" s="340">
        <v>37500</v>
      </c>
      <c r="Y48" s="341">
        <v>1879494.66</v>
      </c>
      <c r="AC48" s="341">
        <v>721776.7</v>
      </c>
      <c r="AD48" s="341">
        <v>187755.68</v>
      </c>
      <c r="AI48" s="73">
        <f t="shared" si="7"/>
        <v>387063.12000000005</v>
      </c>
      <c r="AJ48" s="78">
        <f t="shared" si="8"/>
        <v>21276.76</v>
      </c>
      <c r="AK48" s="21">
        <f t="shared" si="9"/>
        <v>365786.36000000004</v>
      </c>
      <c r="AL48" s="22">
        <f t="shared" si="10"/>
        <v>2660716.9299999997</v>
      </c>
      <c r="AM48" s="16">
        <f t="shared" si="11"/>
        <v>2789027.04</v>
      </c>
      <c r="AN48" s="26">
        <f t="shared" si="6"/>
        <v>-128310.11000000034</v>
      </c>
    </row>
    <row r="49" spans="1:40" x14ac:dyDescent="0.25">
      <c r="A49" s="1" t="s">
        <v>430</v>
      </c>
      <c r="B49" s="1" t="s">
        <v>431</v>
      </c>
      <c r="C49" s="65">
        <v>5747</v>
      </c>
      <c r="D49" s="65" t="s">
        <v>1059</v>
      </c>
      <c r="E49" s="251" t="s">
        <v>3001</v>
      </c>
      <c r="F49" s="89">
        <v>659155.71</v>
      </c>
      <c r="G49" s="89">
        <v>19256.28</v>
      </c>
      <c r="H49" s="89">
        <v>31337.94</v>
      </c>
      <c r="J49" s="251">
        <v>1212683.22</v>
      </c>
      <c r="K49" s="251">
        <v>302610.03999999998</v>
      </c>
      <c r="L49" s="232">
        <v>9494</v>
      </c>
      <c r="M49" s="232">
        <v>28300</v>
      </c>
      <c r="O49" s="232">
        <v>2868.95</v>
      </c>
      <c r="P49" s="251">
        <v>272666.83</v>
      </c>
      <c r="R49" s="251">
        <v>-128158.68</v>
      </c>
      <c r="S49" s="251">
        <v>2076002.99</v>
      </c>
      <c r="T49" s="340">
        <v>2267166.4</v>
      </c>
      <c r="U49" s="340">
        <v>379333.28</v>
      </c>
      <c r="V49" s="340">
        <v>969.04</v>
      </c>
      <c r="W49" s="340">
        <v>2306216.7000000002</v>
      </c>
      <c r="X49" s="340">
        <v>58100</v>
      </c>
      <c r="Y49" s="341">
        <v>3230614.7</v>
      </c>
      <c r="AA49" s="341">
        <v>10600</v>
      </c>
      <c r="AB49" s="341">
        <v>3656</v>
      </c>
      <c r="AC49" s="341">
        <v>1451765.18</v>
      </c>
      <c r="AD49" s="341">
        <v>351280.44</v>
      </c>
      <c r="AI49" s="73">
        <f t="shared" si="7"/>
        <v>709749.92999999993</v>
      </c>
      <c r="AJ49" s="78">
        <f t="shared" si="8"/>
        <v>40662.949999999997</v>
      </c>
      <c r="AK49" s="21">
        <f t="shared" si="9"/>
        <v>669086.98</v>
      </c>
      <c r="AL49" s="22">
        <f t="shared" si="10"/>
        <v>5011785.42</v>
      </c>
      <c r="AM49" s="16">
        <f t="shared" si="11"/>
        <v>5047916.32</v>
      </c>
      <c r="AN49" s="26">
        <f t="shared" si="6"/>
        <v>-36130.900000000373</v>
      </c>
    </row>
    <row r="50" spans="1:40" x14ac:dyDescent="0.25">
      <c r="A50" s="1" t="s">
        <v>430</v>
      </c>
      <c r="B50" s="1" t="s">
        <v>431</v>
      </c>
      <c r="C50" s="65">
        <v>3454</v>
      </c>
      <c r="D50" s="65" t="s">
        <v>1060</v>
      </c>
      <c r="E50" s="251" t="s">
        <v>3002</v>
      </c>
      <c r="F50" s="89">
        <v>345379</v>
      </c>
      <c r="G50" s="89">
        <v>36531.58</v>
      </c>
      <c r="H50" s="89">
        <v>12969.6</v>
      </c>
      <c r="J50" s="251">
        <v>727079.5</v>
      </c>
      <c r="K50" s="251">
        <v>143823.88</v>
      </c>
      <c r="L50" s="232">
        <v>5547.6</v>
      </c>
      <c r="M50" s="232">
        <v>116475</v>
      </c>
      <c r="O50" s="232">
        <v>704.9</v>
      </c>
      <c r="R50" s="251">
        <v>-1366936.23</v>
      </c>
      <c r="S50" s="251">
        <v>2700044.99</v>
      </c>
      <c r="T50" s="340">
        <v>1266440.01</v>
      </c>
      <c r="U50" s="340">
        <v>119015</v>
      </c>
      <c r="V50" s="340">
        <v>355.48</v>
      </c>
      <c r="W50" s="340">
        <v>1255136.8</v>
      </c>
      <c r="X50" s="340">
        <v>42600</v>
      </c>
      <c r="Y50" s="341">
        <v>1804905.8</v>
      </c>
      <c r="AC50" s="341">
        <v>824850.09</v>
      </c>
      <c r="AD50" s="341">
        <v>243844.1</v>
      </c>
      <c r="AI50" s="73">
        <f t="shared" si="7"/>
        <v>394880.18</v>
      </c>
      <c r="AJ50" s="78">
        <f t="shared" si="8"/>
        <v>122727.5</v>
      </c>
      <c r="AK50" s="21">
        <f t="shared" si="9"/>
        <v>272152.68</v>
      </c>
      <c r="AL50" s="22">
        <f t="shared" si="10"/>
        <v>2683547.29</v>
      </c>
      <c r="AM50" s="16">
        <f t="shared" si="11"/>
        <v>2873599.99</v>
      </c>
      <c r="AN50" s="26">
        <f t="shared" si="6"/>
        <v>-190052.70000000019</v>
      </c>
    </row>
    <row r="51" spans="1:40" x14ac:dyDescent="0.25">
      <c r="A51" s="1" t="s">
        <v>430</v>
      </c>
      <c r="B51" s="1" t="s">
        <v>431</v>
      </c>
      <c r="C51" s="65">
        <v>3787</v>
      </c>
      <c r="D51" s="65" t="s">
        <v>1061</v>
      </c>
      <c r="E51" s="251" t="s">
        <v>3003</v>
      </c>
      <c r="F51" s="89">
        <v>366817.38</v>
      </c>
      <c r="G51" s="89">
        <v>47476.66</v>
      </c>
      <c r="H51" s="89">
        <v>3042</v>
      </c>
      <c r="J51" s="251">
        <v>662354.57999999996</v>
      </c>
      <c r="K51" s="251">
        <v>71685.22</v>
      </c>
      <c r="L51" s="232">
        <v>9412.7999999999993</v>
      </c>
      <c r="M51" s="232">
        <v>7700</v>
      </c>
      <c r="O51" s="232">
        <v>485.38</v>
      </c>
      <c r="P51" s="251">
        <v>48122.51</v>
      </c>
      <c r="R51" s="251">
        <v>-509631.23</v>
      </c>
      <c r="S51" s="251">
        <v>1671717.03</v>
      </c>
      <c r="T51" s="340">
        <v>1270152.24</v>
      </c>
      <c r="U51" s="340">
        <v>234928.8</v>
      </c>
      <c r="V51" s="340">
        <v>1359.63</v>
      </c>
      <c r="W51" s="340">
        <v>988898.4</v>
      </c>
      <c r="X51" s="340">
        <v>10650</v>
      </c>
      <c r="Y51" s="341">
        <v>1375020.4</v>
      </c>
      <c r="AA51" s="341">
        <v>960</v>
      </c>
      <c r="AB51" s="341">
        <v>3540</v>
      </c>
      <c r="AC51" s="341">
        <v>1008416.91</v>
      </c>
      <c r="AD51" s="341">
        <v>194482.41</v>
      </c>
      <c r="AI51" s="73">
        <f t="shared" si="7"/>
        <v>417336.04000000004</v>
      </c>
      <c r="AJ51" s="78">
        <f t="shared" si="8"/>
        <v>17598.18</v>
      </c>
      <c r="AK51" s="21">
        <f t="shared" si="9"/>
        <v>399737.86000000004</v>
      </c>
      <c r="AL51" s="22">
        <f t="shared" si="10"/>
        <v>2505989.0699999998</v>
      </c>
      <c r="AM51" s="16">
        <f t="shared" si="11"/>
        <v>2582419.7200000002</v>
      </c>
      <c r="AN51" s="26">
        <f t="shared" si="6"/>
        <v>-76430.650000000373</v>
      </c>
    </row>
    <row r="52" spans="1:40" x14ac:dyDescent="0.25">
      <c r="A52" s="1" t="s">
        <v>430</v>
      </c>
      <c r="B52" s="1" t="s">
        <v>431</v>
      </c>
      <c r="C52" s="65">
        <v>4306</v>
      </c>
      <c r="D52" s="65" t="s">
        <v>1062</v>
      </c>
      <c r="E52" s="251" t="s">
        <v>3004</v>
      </c>
      <c r="F52" s="89">
        <v>647547.64</v>
      </c>
      <c r="G52" s="89">
        <v>177572.25</v>
      </c>
      <c r="H52" s="89">
        <v>34727</v>
      </c>
      <c r="J52" s="251">
        <v>840233.24</v>
      </c>
      <c r="K52" s="251">
        <v>150789.42000000001</v>
      </c>
      <c r="L52" s="232">
        <v>13178.2</v>
      </c>
      <c r="M52" s="232">
        <v>76800</v>
      </c>
      <c r="O52" s="232">
        <v>894.39</v>
      </c>
      <c r="R52" s="251">
        <v>1033452.65</v>
      </c>
      <c r="S52" s="251">
        <v>579857.57999999996</v>
      </c>
      <c r="T52" s="340">
        <v>1520484.54</v>
      </c>
      <c r="U52" s="340">
        <v>495130</v>
      </c>
      <c r="V52" s="340">
        <v>597.80999999999995</v>
      </c>
      <c r="W52" s="340">
        <v>728551</v>
      </c>
      <c r="X52" s="340">
        <v>17900</v>
      </c>
      <c r="Y52" s="341">
        <v>1207023.08</v>
      </c>
      <c r="AC52" s="341">
        <v>1234497.18</v>
      </c>
      <c r="AD52" s="341">
        <v>174456.36</v>
      </c>
      <c r="AI52" s="73">
        <f t="shared" si="7"/>
        <v>859846.89</v>
      </c>
      <c r="AJ52" s="78">
        <f t="shared" si="8"/>
        <v>90872.59</v>
      </c>
      <c r="AK52" s="21">
        <f t="shared" si="9"/>
        <v>768974.3</v>
      </c>
      <c r="AL52" s="22">
        <f t="shared" si="10"/>
        <v>2762663.35</v>
      </c>
      <c r="AM52" s="16">
        <f t="shared" si="11"/>
        <v>2615976.6199999996</v>
      </c>
      <c r="AN52" s="26">
        <f t="shared" si="6"/>
        <v>146686.73000000045</v>
      </c>
    </row>
    <row r="53" spans="1:40" x14ac:dyDescent="0.25">
      <c r="A53" s="1" t="s">
        <v>430</v>
      </c>
      <c r="B53" s="1" t="s">
        <v>431</v>
      </c>
      <c r="C53" s="65">
        <v>2587</v>
      </c>
      <c r="D53" s="65" t="s">
        <v>1063</v>
      </c>
      <c r="E53" s="251" t="s">
        <v>3005</v>
      </c>
      <c r="F53" s="89">
        <v>665182.63</v>
      </c>
      <c r="G53" s="89">
        <v>97162.28</v>
      </c>
      <c r="H53" s="89">
        <v>11782.68</v>
      </c>
      <c r="J53" s="251">
        <v>1196621.79</v>
      </c>
      <c r="K53" s="251">
        <v>125495.69</v>
      </c>
      <c r="L53" s="232">
        <v>8563</v>
      </c>
      <c r="M53" s="232">
        <v>18170</v>
      </c>
      <c r="O53" s="232">
        <v>558.67999999999995</v>
      </c>
      <c r="P53" s="251">
        <v>-4444.3999999999996</v>
      </c>
      <c r="R53" s="251">
        <v>1511216.67</v>
      </c>
      <c r="S53" s="251">
        <v>446722.69</v>
      </c>
      <c r="T53" s="340">
        <v>1308031.43</v>
      </c>
      <c r="U53" s="340">
        <v>4444.3999999999996</v>
      </c>
      <c r="V53" s="340">
        <v>1521.56</v>
      </c>
      <c r="W53" s="340">
        <v>1740213.5</v>
      </c>
      <c r="X53" s="340">
        <v>16600</v>
      </c>
      <c r="Y53" s="341">
        <v>2147781.5</v>
      </c>
      <c r="AC53" s="341">
        <v>620336.86</v>
      </c>
      <c r="AD53" s="341">
        <v>187234.1</v>
      </c>
      <c r="AI53" s="73">
        <f t="shared" si="7"/>
        <v>774127.59000000008</v>
      </c>
      <c r="AJ53" s="78">
        <f t="shared" si="8"/>
        <v>27291.68</v>
      </c>
      <c r="AK53" s="21">
        <f t="shared" si="9"/>
        <v>746835.91</v>
      </c>
      <c r="AL53" s="22">
        <f t="shared" si="10"/>
        <v>3070810.8899999997</v>
      </c>
      <c r="AM53" s="16">
        <f t="shared" si="11"/>
        <v>2955352.46</v>
      </c>
      <c r="AN53" s="26">
        <f t="shared" si="6"/>
        <v>115458.4299999997</v>
      </c>
    </row>
    <row r="54" spans="1:40" x14ac:dyDescent="0.25">
      <c r="A54" s="1" t="s">
        <v>434</v>
      </c>
      <c r="B54" s="1" t="s">
        <v>435</v>
      </c>
      <c r="C54" s="65">
        <v>2455</v>
      </c>
      <c r="D54" s="65" t="s">
        <v>1064</v>
      </c>
      <c r="E54" s="251" t="s">
        <v>3008</v>
      </c>
      <c r="F54" s="89">
        <v>186015.24</v>
      </c>
      <c r="G54" s="89">
        <v>0</v>
      </c>
      <c r="H54" s="89">
        <v>53622.14</v>
      </c>
      <c r="J54" s="251">
        <v>4</v>
      </c>
      <c r="K54" s="251">
        <v>2715889.08</v>
      </c>
      <c r="L54" s="232">
        <v>7485</v>
      </c>
      <c r="M54" s="232">
        <v>45969.8</v>
      </c>
      <c r="O54" s="232">
        <v>34.57</v>
      </c>
      <c r="R54" s="251">
        <v>-746511.94</v>
      </c>
      <c r="S54" s="251">
        <v>1557377.06</v>
      </c>
      <c r="T54" s="340">
        <v>686516.97</v>
      </c>
      <c r="U54" s="340">
        <v>192500</v>
      </c>
      <c r="V54" s="340">
        <v>269.01</v>
      </c>
      <c r="W54" s="340">
        <v>1169167.5</v>
      </c>
      <c r="X54" s="340">
        <v>2713050</v>
      </c>
      <c r="Y54" s="341">
        <v>1560934.5</v>
      </c>
      <c r="AC54" s="341">
        <v>429464.2</v>
      </c>
      <c r="AD54" s="341">
        <v>679928.81</v>
      </c>
      <c r="AI54" s="73">
        <f t="shared" si="7"/>
        <v>239637.38</v>
      </c>
      <c r="AJ54" s="78">
        <f t="shared" si="8"/>
        <v>53489.37</v>
      </c>
      <c r="AK54" s="21">
        <f t="shared" si="9"/>
        <v>186148.01</v>
      </c>
      <c r="AL54" s="22">
        <f t="shared" si="10"/>
        <v>4761503.4800000004</v>
      </c>
      <c r="AM54" s="16">
        <f t="shared" si="11"/>
        <v>2670327.5099999998</v>
      </c>
      <c r="AN54" s="26">
        <f t="shared" si="6"/>
        <v>2091175.9700000007</v>
      </c>
    </row>
    <row r="55" spans="1:40" x14ac:dyDescent="0.25">
      <c r="A55" s="1" t="s">
        <v>434</v>
      </c>
      <c r="B55" s="1" t="s">
        <v>435</v>
      </c>
      <c r="C55" s="65">
        <v>2020</v>
      </c>
      <c r="D55" s="65" t="s">
        <v>1065</v>
      </c>
      <c r="E55" s="251" t="s">
        <v>3009</v>
      </c>
      <c r="F55" s="89">
        <v>199724.89</v>
      </c>
      <c r="G55" s="89">
        <v>0</v>
      </c>
      <c r="H55" s="89">
        <v>70701.84</v>
      </c>
      <c r="J55" s="251">
        <v>904684.7</v>
      </c>
      <c r="K55" s="251">
        <v>3094340.24</v>
      </c>
      <c r="L55" s="232">
        <v>0</v>
      </c>
      <c r="M55" s="232">
        <v>180875</v>
      </c>
      <c r="O55" s="232">
        <v>93.96</v>
      </c>
      <c r="R55" s="251">
        <v>264852.25</v>
      </c>
      <c r="S55" s="251">
        <v>1296912.72</v>
      </c>
      <c r="T55" s="340">
        <v>1189333.02</v>
      </c>
      <c r="V55" s="340">
        <v>320.06</v>
      </c>
      <c r="W55" s="340">
        <v>1155845</v>
      </c>
      <c r="X55" s="340">
        <v>3105142.86</v>
      </c>
      <c r="Y55" s="341">
        <v>1525612.05</v>
      </c>
      <c r="AC55" s="341">
        <v>540179.18000000005</v>
      </c>
      <c r="AD55" s="341">
        <v>858131.97</v>
      </c>
      <c r="AI55" s="73">
        <f t="shared" si="7"/>
        <v>270426.73</v>
      </c>
      <c r="AJ55" s="78">
        <f t="shared" si="8"/>
        <v>180968.95999999999</v>
      </c>
      <c r="AK55" s="21">
        <f t="shared" si="9"/>
        <v>89457.76999999999</v>
      </c>
      <c r="AL55" s="22">
        <f t="shared" si="10"/>
        <v>5450640.9399999995</v>
      </c>
      <c r="AM55" s="16">
        <f t="shared" si="11"/>
        <v>2923923.2</v>
      </c>
      <c r="AN55" s="26">
        <f t="shared" si="6"/>
        <v>2526717.7399999993</v>
      </c>
    </row>
    <row r="56" spans="1:40" x14ac:dyDescent="0.25">
      <c r="A56" s="1" t="s">
        <v>434</v>
      </c>
      <c r="B56" s="1" t="s">
        <v>435</v>
      </c>
      <c r="C56" s="65">
        <v>3422</v>
      </c>
      <c r="D56" s="65" t="s">
        <v>1066</v>
      </c>
      <c r="E56" s="251" t="s">
        <v>3010</v>
      </c>
      <c r="F56" s="89">
        <v>674509.74</v>
      </c>
      <c r="G56" s="89">
        <v>7000</v>
      </c>
      <c r="H56" s="89">
        <v>45052.480000000003</v>
      </c>
      <c r="J56" s="251">
        <v>473139.73</v>
      </c>
      <c r="K56" s="251">
        <v>2700927.44</v>
      </c>
      <c r="L56" s="232">
        <v>0</v>
      </c>
      <c r="M56" s="232">
        <v>74615.460000000006</v>
      </c>
      <c r="O56" s="232">
        <v>0</v>
      </c>
      <c r="R56" s="251">
        <v>-550973.55000000005</v>
      </c>
      <c r="S56" s="251">
        <v>1593000.06</v>
      </c>
      <c r="T56" s="340">
        <v>1329298.32</v>
      </c>
      <c r="U56" s="340">
        <v>182143</v>
      </c>
      <c r="V56" s="340">
        <v>639.41</v>
      </c>
      <c r="W56" s="340">
        <v>1682158.1</v>
      </c>
      <c r="X56" s="340">
        <v>3159542.86</v>
      </c>
      <c r="Y56" s="341">
        <v>2119242.1</v>
      </c>
      <c r="AA56" s="341">
        <v>480</v>
      </c>
      <c r="AB56" s="341">
        <v>1920</v>
      </c>
      <c r="AC56" s="341">
        <v>759983.44</v>
      </c>
      <c r="AD56" s="341">
        <v>687542.78</v>
      </c>
      <c r="AH56" s="341">
        <v>625.95000000000005</v>
      </c>
      <c r="AI56" s="73">
        <f t="shared" si="7"/>
        <v>726562.22</v>
      </c>
      <c r="AJ56" s="78">
        <f t="shared" si="8"/>
        <v>74615.460000000006</v>
      </c>
      <c r="AK56" s="21">
        <f t="shared" si="9"/>
        <v>651946.76</v>
      </c>
      <c r="AL56" s="22">
        <f t="shared" si="10"/>
        <v>6353781.6899999995</v>
      </c>
      <c r="AM56" s="16">
        <f t="shared" si="11"/>
        <v>3569794.2700000005</v>
      </c>
      <c r="AN56" s="26">
        <f t="shared" si="6"/>
        <v>2783987.419999999</v>
      </c>
    </row>
    <row r="57" spans="1:40" x14ac:dyDescent="0.25">
      <c r="A57" s="1" t="s">
        <v>434</v>
      </c>
      <c r="B57" s="1" t="s">
        <v>435</v>
      </c>
      <c r="C57" s="65">
        <v>2553</v>
      </c>
      <c r="D57" s="65" t="s">
        <v>1067</v>
      </c>
      <c r="E57" s="251" t="s">
        <v>3011</v>
      </c>
      <c r="F57" s="89">
        <v>604516.46</v>
      </c>
      <c r="G57" s="89">
        <v>0</v>
      </c>
      <c r="H57" s="89">
        <v>55250.02</v>
      </c>
      <c r="J57" s="251">
        <v>2</v>
      </c>
      <c r="K57" s="251">
        <v>2686780.76</v>
      </c>
      <c r="L57" s="232">
        <v>0</v>
      </c>
      <c r="M57" s="232">
        <v>42410</v>
      </c>
      <c r="O57" s="232">
        <v>553.14</v>
      </c>
      <c r="R57" s="251">
        <v>-778429.65</v>
      </c>
      <c r="S57" s="251">
        <v>1261656.71</v>
      </c>
      <c r="T57" s="340">
        <v>994842.73</v>
      </c>
      <c r="U57" s="340">
        <v>279248</v>
      </c>
      <c r="V57" s="340">
        <v>500.64</v>
      </c>
      <c r="W57" s="340">
        <v>1658408</v>
      </c>
      <c r="X57" s="340">
        <v>3093772.86</v>
      </c>
      <c r="Y57" s="341">
        <v>2060045</v>
      </c>
      <c r="AA57" s="341">
        <v>6440</v>
      </c>
      <c r="AB57" s="341">
        <v>1084</v>
      </c>
      <c r="AC57" s="341">
        <v>516486.71</v>
      </c>
      <c r="AD57" s="341">
        <v>622357.48</v>
      </c>
      <c r="AI57" s="73">
        <f t="shared" si="7"/>
        <v>659766.48</v>
      </c>
      <c r="AJ57" s="78">
        <f t="shared" si="8"/>
        <v>42963.14</v>
      </c>
      <c r="AK57" s="21">
        <f t="shared" si="9"/>
        <v>616803.34</v>
      </c>
      <c r="AL57" s="22">
        <f t="shared" si="10"/>
        <v>6026772.2300000004</v>
      </c>
      <c r="AM57" s="16">
        <f t="shared" si="11"/>
        <v>3206413.19</v>
      </c>
      <c r="AN57" s="26">
        <f t="shared" si="6"/>
        <v>2820359.0400000005</v>
      </c>
    </row>
    <row r="58" spans="1:40" x14ac:dyDescent="0.25">
      <c r="A58" s="1" t="s">
        <v>434</v>
      </c>
      <c r="B58" s="1" t="s">
        <v>435</v>
      </c>
      <c r="C58" s="65">
        <v>961</v>
      </c>
      <c r="D58" s="65" t="s">
        <v>1068</v>
      </c>
      <c r="E58" s="251" t="s">
        <v>3035</v>
      </c>
      <c r="F58" s="89">
        <v>188784.57</v>
      </c>
      <c r="G58" s="89">
        <v>3600</v>
      </c>
      <c r="H58" s="89">
        <v>41327.39</v>
      </c>
      <c r="J58" s="251">
        <v>3</v>
      </c>
      <c r="K58" s="251">
        <v>2583142.6800000002</v>
      </c>
      <c r="L58" s="232">
        <v>0</v>
      </c>
      <c r="M58" s="232">
        <v>48183.78</v>
      </c>
      <c r="O58" s="232">
        <v>57.41</v>
      </c>
      <c r="R58" s="251">
        <v>-1595732.21</v>
      </c>
      <c r="S58" s="251">
        <v>2075132.5</v>
      </c>
      <c r="T58" s="340">
        <v>665820.1</v>
      </c>
      <c r="U58" s="340">
        <v>107600</v>
      </c>
      <c r="V58" s="340">
        <v>142.16999999999999</v>
      </c>
      <c r="W58" s="340">
        <v>830066.2</v>
      </c>
      <c r="X58" s="340">
        <v>2704800</v>
      </c>
      <c r="Y58" s="341">
        <v>1107957.2</v>
      </c>
      <c r="AA58" s="341">
        <v>640</v>
      </c>
      <c r="AB58" s="341">
        <v>1764</v>
      </c>
      <c r="AC58" s="341">
        <v>312743.53000000003</v>
      </c>
      <c r="AD58" s="341">
        <v>587515.57999999996</v>
      </c>
      <c r="AG58" s="341">
        <v>8592</v>
      </c>
      <c r="AI58" s="73">
        <f t="shared" si="7"/>
        <v>233711.96000000002</v>
      </c>
      <c r="AJ58" s="78">
        <f t="shared" si="8"/>
        <v>48241.19</v>
      </c>
      <c r="AK58" s="21">
        <f t="shared" si="9"/>
        <v>185470.77000000002</v>
      </c>
      <c r="AL58" s="22">
        <f t="shared" si="10"/>
        <v>4308428.47</v>
      </c>
      <c r="AM58" s="16">
        <f t="shared" si="11"/>
        <v>2019212.31</v>
      </c>
      <c r="AN58" s="26">
        <f t="shared" si="6"/>
        <v>2289216.1599999997</v>
      </c>
    </row>
    <row r="59" spans="1:40" x14ac:dyDescent="0.25">
      <c r="A59" s="1" t="s">
        <v>434</v>
      </c>
      <c r="B59" s="1" t="s">
        <v>435</v>
      </c>
      <c r="C59" s="65">
        <v>2039</v>
      </c>
      <c r="D59" s="65" t="s">
        <v>1069</v>
      </c>
      <c r="E59" s="251" t="s">
        <v>3036</v>
      </c>
      <c r="F59" s="89">
        <v>953598.94</v>
      </c>
      <c r="G59" s="89">
        <v>0</v>
      </c>
      <c r="H59" s="89">
        <v>29460.07</v>
      </c>
      <c r="J59" s="251">
        <v>309997.56</v>
      </c>
      <c r="K59" s="251">
        <v>2341917.35</v>
      </c>
      <c r="L59" s="232">
        <v>0</v>
      </c>
      <c r="M59" s="232">
        <v>42102.54</v>
      </c>
      <c r="O59" s="232">
        <v>155.65</v>
      </c>
      <c r="R59" s="251">
        <v>-2126125.9300000002</v>
      </c>
      <c r="S59" s="251">
        <v>3409443.43</v>
      </c>
      <c r="T59" s="340">
        <v>1034091.41</v>
      </c>
      <c r="U59" s="340">
        <v>74650</v>
      </c>
      <c r="V59" s="340">
        <v>930.98</v>
      </c>
      <c r="W59" s="340">
        <v>1552797</v>
      </c>
      <c r="X59" s="340">
        <v>2700000</v>
      </c>
      <c r="Y59" s="341">
        <v>1895530</v>
      </c>
      <c r="AA59" s="341">
        <v>23540</v>
      </c>
      <c r="AB59" s="341">
        <v>4080</v>
      </c>
      <c r="AC59" s="341">
        <v>430811.12</v>
      </c>
      <c r="AD59" s="341">
        <v>650110.04</v>
      </c>
      <c r="AG59" s="341">
        <v>49000</v>
      </c>
      <c r="AI59" s="73">
        <f t="shared" si="7"/>
        <v>983059.00999999989</v>
      </c>
      <c r="AJ59" s="78">
        <f t="shared" si="8"/>
        <v>42258.19</v>
      </c>
      <c r="AK59" s="21">
        <f t="shared" si="9"/>
        <v>940800.81999999983</v>
      </c>
      <c r="AL59" s="22">
        <f t="shared" si="10"/>
        <v>5362469.3900000006</v>
      </c>
      <c r="AM59" s="16">
        <f t="shared" si="11"/>
        <v>3053071.16</v>
      </c>
      <c r="AN59" s="26">
        <f t="shared" si="6"/>
        <v>2309398.2300000004</v>
      </c>
    </row>
    <row r="60" spans="1:40" x14ac:dyDescent="0.25">
      <c r="A60" s="1" t="s">
        <v>438</v>
      </c>
      <c r="B60" s="1" t="s">
        <v>439</v>
      </c>
      <c r="C60" s="65">
        <v>3187</v>
      </c>
      <c r="D60" s="65" t="s">
        <v>1070</v>
      </c>
      <c r="E60" s="251" t="s">
        <v>3015</v>
      </c>
      <c r="F60" s="89">
        <v>139050.49</v>
      </c>
      <c r="G60" s="89">
        <v>0</v>
      </c>
      <c r="H60" s="89">
        <v>74156.23</v>
      </c>
      <c r="J60" s="251">
        <v>118730.61</v>
      </c>
      <c r="K60" s="251">
        <v>128979.22</v>
      </c>
      <c r="O60" s="232">
        <v>1306.54</v>
      </c>
      <c r="R60" s="251">
        <v>181459.72</v>
      </c>
      <c r="S60" s="251">
        <v>280935.62</v>
      </c>
      <c r="T60" s="340">
        <v>872995.41</v>
      </c>
      <c r="U60" s="340">
        <v>249074</v>
      </c>
      <c r="V60" s="340">
        <v>165.31</v>
      </c>
      <c r="W60" s="340">
        <v>1471362</v>
      </c>
      <c r="Y60" s="341">
        <v>1919111.16</v>
      </c>
      <c r="AA60" s="341">
        <v>1712</v>
      </c>
      <c r="AC60" s="341">
        <v>627344.53</v>
      </c>
      <c r="AD60" s="341">
        <v>43714.36</v>
      </c>
      <c r="AG60" s="341">
        <v>4500</v>
      </c>
      <c r="AI60" s="73">
        <f t="shared" si="7"/>
        <v>213206.71999999997</v>
      </c>
      <c r="AJ60" s="78">
        <f t="shared" si="8"/>
        <v>1306.54</v>
      </c>
      <c r="AK60" s="21">
        <f t="shared" si="9"/>
        <v>211900.17999999996</v>
      </c>
      <c r="AL60" s="22">
        <f t="shared" si="10"/>
        <v>2593596.7200000002</v>
      </c>
      <c r="AM60" s="16">
        <f t="shared" si="11"/>
        <v>2596382.0499999998</v>
      </c>
      <c r="AN60" s="26">
        <f t="shared" si="6"/>
        <v>-2785.3299999996088</v>
      </c>
    </row>
    <row r="61" spans="1:40" x14ac:dyDescent="0.25">
      <c r="A61" s="1" t="s">
        <v>438</v>
      </c>
      <c r="B61" s="1" t="s">
        <v>439</v>
      </c>
      <c r="C61" s="65">
        <v>4931</v>
      </c>
      <c r="D61" s="65" t="s">
        <v>1071</v>
      </c>
      <c r="E61" s="251" t="s">
        <v>3016</v>
      </c>
      <c r="F61" s="89">
        <v>1153766.79</v>
      </c>
      <c r="G61" s="89">
        <v>0</v>
      </c>
      <c r="H61" s="89">
        <v>2640.22</v>
      </c>
      <c r="J61" s="251">
        <v>228890.85</v>
      </c>
      <c r="K61" s="251">
        <v>81177.679999999993</v>
      </c>
      <c r="R61" s="251">
        <v>913298.24</v>
      </c>
      <c r="S61" s="251">
        <v>179132.84</v>
      </c>
      <c r="T61" s="340">
        <v>1133539.31</v>
      </c>
      <c r="U61" s="340">
        <v>217000</v>
      </c>
      <c r="V61" s="340">
        <v>866.53</v>
      </c>
      <c r="W61" s="340">
        <v>2153060</v>
      </c>
      <c r="Y61" s="341">
        <v>2610384</v>
      </c>
      <c r="AB61" s="341">
        <v>2140</v>
      </c>
      <c r="AC61" s="341">
        <v>398450.88</v>
      </c>
      <c r="AD61" s="341">
        <v>119446.5</v>
      </c>
      <c r="AI61" s="73">
        <f t="shared" si="7"/>
        <v>1156407.01</v>
      </c>
      <c r="AJ61" s="78">
        <f t="shared" si="8"/>
        <v>0</v>
      </c>
      <c r="AK61" s="21">
        <f t="shared" si="9"/>
        <v>1156407.01</v>
      </c>
      <c r="AL61" s="22">
        <f t="shared" si="10"/>
        <v>3504465.84</v>
      </c>
      <c r="AM61" s="16">
        <f t="shared" si="11"/>
        <v>3130421.38</v>
      </c>
      <c r="AN61" s="26">
        <f t="shared" si="6"/>
        <v>374044.45999999996</v>
      </c>
    </row>
    <row r="62" spans="1:40" x14ac:dyDescent="0.25">
      <c r="A62" s="1" t="s">
        <v>589</v>
      </c>
      <c r="B62" s="1" t="s">
        <v>439</v>
      </c>
      <c r="C62" s="65">
        <v>2673</v>
      </c>
      <c r="D62" s="65" t="s">
        <v>1072</v>
      </c>
      <c r="E62" s="251" t="s">
        <v>3017</v>
      </c>
      <c r="F62" s="89">
        <v>72694.89</v>
      </c>
      <c r="G62" s="89">
        <v>16500</v>
      </c>
      <c r="H62" s="89">
        <v>47781.59</v>
      </c>
      <c r="J62" s="251">
        <v>247475.68</v>
      </c>
      <c r="K62" s="251">
        <v>236677.54</v>
      </c>
      <c r="O62" s="232">
        <v>1828</v>
      </c>
      <c r="R62" s="251">
        <v>-1855141.63</v>
      </c>
      <c r="S62" s="251">
        <v>2768470.84</v>
      </c>
      <c r="T62" s="340">
        <v>906008.26</v>
      </c>
      <c r="U62" s="340">
        <v>82300</v>
      </c>
      <c r="V62" s="340">
        <v>375.09</v>
      </c>
      <c r="W62" s="340">
        <v>1342120</v>
      </c>
      <c r="Y62" s="341">
        <v>1906538</v>
      </c>
      <c r="AA62" s="341">
        <v>1580</v>
      </c>
      <c r="AC62" s="341">
        <v>570308.77</v>
      </c>
      <c r="AD62" s="341">
        <v>146404.09</v>
      </c>
      <c r="AI62" s="73">
        <f t="shared" si="7"/>
        <v>136976.47999999998</v>
      </c>
      <c r="AJ62" s="78">
        <f t="shared" si="8"/>
        <v>1828</v>
      </c>
      <c r="AK62" s="21">
        <f t="shared" si="9"/>
        <v>135148.47999999998</v>
      </c>
      <c r="AL62" s="22">
        <f t="shared" si="10"/>
        <v>2330803.35</v>
      </c>
      <c r="AM62" s="16">
        <f t="shared" si="11"/>
        <v>2624830.86</v>
      </c>
      <c r="AN62" s="26">
        <f t="shared" si="6"/>
        <v>-294027.50999999978</v>
      </c>
    </row>
    <row r="63" spans="1:40" x14ac:dyDescent="0.25">
      <c r="A63" s="1" t="s">
        <v>438</v>
      </c>
      <c r="B63" s="1" t="s">
        <v>439</v>
      </c>
      <c r="C63" s="65">
        <v>3204</v>
      </c>
      <c r="D63" s="65" t="s">
        <v>1073</v>
      </c>
      <c r="E63" s="251" t="s">
        <v>3018</v>
      </c>
      <c r="F63" s="89">
        <v>664457.06000000006</v>
      </c>
      <c r="G63" s="89">
        <v>0</v>
      </c>
      <c r="H63" s="89">
        <v>239006.53</v>
      </c>
      <c r="J63" s="251">
        <v>287239.53999999998</v>
      </c>
      <c r="K63" s="251">
        <v>178369.96</v>
      </c>
      <c r="O63" s="232">
        <v>865</v>
      </c>
      <c r="R63" s="251">
        <v>-873170.98</v>
      </c>
      <c r="S63" s="251">
        <v>2027508.56</v>
      </c>
      <c r="T63" s="340">
        <v>1356905.99</v>
      </c>
      <c r="U63" s="340">
        <v>1045635</v>
      </c>
      <c r="V63" s="340">
        <v>753.95</v>
      </c>
      <c r="W63" s="340">
        <v>1593240</v>
      </c>
      <c r="Y63" s="341">
        <v>2363749</v>
      </c>
      <c r="AA63" s="341">
        <v>10308</v>
      </c>
      <c r="AC63" s="341">
        <v>1226317.1599999999</v>
      </c>
      <c r="AD63" s="341">
        <v>132290.26999999999</v>
      </c>
      <c r="AG63" s="341">
        <v>50000</v>
      </c>
      <c r="AI63" s="73">
        <f t="shared" si="7"/>
        <v>903463.59000000008</v>
      </c>
      <c r="AJ63" s="78">
        <f t="shared" si="8"/>
        <v>865</v>
      </c>
      <c r="AK63" s="21">
        <f t="shared" si="9"/>
        <v>902598.59000000008</v>
      </c>
      <c r="AL63" s="22">
        <f t="shared" si="10"/>
        <v>3996534.9400000004</v>
      </c>
      <c r="AM63" s="16">
        <f t="shared" si="11"/>
        <v>3782664.43</v>
      </c>
      <c r="AN63" s="26">
        <f t="shared" si="6"/>
        <v>213870.51000000024</v>
      </c>
    </row>
    <row r="64" spans="1:40" x14ac:dyDescent="0.25">
      <c r="A64" s="1" t="s">
        <v>438</v>
      </c>
      <c r="B64" s="1" t="s">
        <v>439</v>
      </c>
      <c r="C64" s="65">
        <v>2244</v>
      </c>
      <c r="D64" s="65" t="s">
        <v>1074</v>
      </c>
      <c r="E64" s="251" t="s">
        <v>3019</v>
      </c>
      <c r="F64" s="89">
        <v>1298342.94</v>
      </c>
      <c r="G64" s="89">
        <v>0</v>
      </c>
      <c r="H64" s="89">
        <v>63889.279999999999</v>
      </c>
      <c r="J64" s="251">
        <v>605695.68999999994</v>
      </c>
      <c r="K64" s="251">
        <v>210466.71</v>
      </c>
      <c r="O64" s="232">
        <v>83800</v>
      </c>
      <c r="R64" s="251">
        <v>1163408.29</v>
      </c>
      <c r="S64" s="251">
        <v>179132.84</v>
      </c>
      <c r="T64" s="340">
        <v>2027359.11</v>
      </c>
      <c r="U64" s="340">
        <v>568364</v>
      </c>
      <c r="V64" s="340">
        <v>1203.21</v>
      </c>
      <c r="W64" s="340">
        <v>633126.55000000005</v>
      </c>
      <c r="X64" s="340">
        <v>18162.95</v>
      </c>
      <c r="Y64" s="341">
        <v>1153205.43</v>
      </c>
      <c r="AA64" s="341">
        <v>45416</v>
      </c>
      <c r="AB64" s="341">
        <v>3020</v>
      </c>
      <c r="AC64" s="341">
        <v>1175886.1200000001</v>
      </c>
      <c r="AD64" s="341">
        <v>118634.78</v>
      </c>
      <c r="AI64" s="73">
        <f t="shared" si="7"/>
        <v>1362232.22</v>
      </c>
      <c r="AJ64" s="78">
        <f t="shared" si="8"/>
        <v>83800</v>
      </c>
      <c r="AK64" s="21">
        <f t="shared" si="9"/>
        <v>1278432.22</v>
      </c>
      <c r="AL64" s="22">
        <f t="shared" si="10"/>
        <v>3248215.8200000003</v>
      </c>
      <c r="AM64" s="16">
        <f t="shared" si="11"/>
        <v>2496162.3299999996</v>
      </c>
      <c r="AN64" s="26">
        <f t="shared" si="6"/>
        <v>752053.49000000069</v>
      </c>
    </row>
    <row r="65" spans="1:40" x14ac:dyDescent="0.25">
      <c r="A65" s="1" t="s">
        <v>442</v>
      </c>
      <c r="B65" s="1" t="s">
        <v>443</v>
      </c>
      <c r="C65" s="65">
        <v>5619</v>
      </c>
      <c r="D65" s="65" t="s">
        <v>1075</v>
      </c>
      <c r="E65" s="251" t="s">
        <v>3020</v>
      </c>
      <c r="F65" s="89">
        <v>1023726.54</v>
      </c>
      <c r="G65" s="89">
        <v>46640.6</v>
      </c>
      <c r="H65" s="89">
        <v>93245.73</v>
      </c>
      <c r="J65" s="251">
        <v>1598553.88</v>
      </c>
      <c r="K65" s="251">
        <v>276723.84999999998</v>
      </c>
      <c r="L65" s="232">
        <v>0</v>
      </c>
      <c r="M65" s="232">
        <v>0</v>
      </c>
      <c r="O65" s="232">
        <v>0</v>
      </c>
      <c r="R65" s="251">
        <v>-139558.35</v>
      </c>
      <c r="S65" s="251">
        <v>2752937.45</v>
      </c>
      <c r="T65" s="340">
        <v>1053409.0900000001</v>
      </c>
      <c r="U65" s="340">
        <v>869610</v>
      </c>
      <c r="V65" s="340">
        <v>516.64</v>
      </c>
      <c r="W65" s="340">
        <v>1985799</v>
      </c>
      <c r="X65" s="340">
        <v>164950</v>
      </c>
      <c r="Y65" s="341">
        <v>2402158</v>
      </c>
      <c r="AA65" s="341">
        <v>1440</v>
      </c>
      <c r="AB65" s="341">
        <v>2460</v>
      </c>
      <c r="AC65" s="341">
        <v>982045.37</v>
      </c>
      <c r="AD65" s="341">
        <v>260665.91</v>
      </c>
      <c r="AG65" s="341">
        <v>3.95</v>
      </c>
      <c r="AI65" s="73">
        <f t="shared" si="7"/>
        <v>1163612.8700000001</v>
      </c>
      <c r="AJ65" s="78">
        <f t="shared" si="8"/>
        <v>0</v>
      </c>
      <c r="AK65" s="21">
        <f t="shared" si="9"/>
        <v>1163612.8700000001</v>
      </c>
      <c r="AL65" s="22">
        <f t="shared" si="10"/>
        <v>4074284.73</v>
      </c>
      <c r="AM65" s="16">
        <f t="shared" si="11"/>
        <v>3648773.2300000004</v>
      </c>
      <c r="AN65" s="26">
        <f t="shared" si="6"/>
        <v>425511.49999999953</v>
      </c>
    </row>
    <row r="66" spans="1:40" x14ac:dyDescent="0.25">
      <c r="A66" s="1" t="s">
        <v>442</v>
      </c>
      <c r="B66" s="1" t="s">
        <v>443</v>
      </c>
      <c r="C66" s="65">
        <v>5086</v>
      </c>
      <c r="D66" s="65" t="s">
        <v>1076</v>
      </c>
      <c r="E66" s="251" t="s">
        <v>3021</v>
      </c>
      <c r="F66" s="89">
        <v>723416.69</v>
      </c>
      <c r="G66" s="89">
        <v>0</v>
      </c>
      <c r="H66" s="89">
        <v>52134.28</v>
      </c>
      <c r="J66" s="251">
        <v>652964.73</v>
      </c>
      <c r="K66" s="251">
        <v>1175338.24</v>
      </c>
      <c r="L66" s="232">
        <v>0</v>
      </c>
      <c r="M66" s="232">
        <v>0</v>
      </c>
      <c r="O66" s="232">
        <v>4250.5</v>
      </c>
      <c r="R66" s="251">
        <v>-617694.13</v>
      </c>
      <c r="S66" s="251">
        <v>3437556.74</v>
      </c>
      <c r="T66" s="340">
        <v>732674.4</v>
      </c>
      <c r="U66" s="340">
        <v>221732</v>
      </c>
      <c r="V66" s="340">
        <v>589.58000000000004</v>
      </c>
      <c r="W66" s="340">
        <v>1796591.83</v>
      </c>
      <c r="X66" s="340">
        <v>180700</v>
      </c>
      <c r="Y66" s="341">
        <v>2183360.33</v>
      </c>
      <c r="AA66" s="341">
        <v>800</v>
      </c>
      <c r="AB66" s="341">
        <v>1080</v>
      </c>
      <c r="AC66" s="341">
        <v>400731.65</v>
      </c>
      <c r="AD66" s="341">
        <v>566575</v>
      </c>
      <c r="AI66" s="73">
        <f t="shared" si="7"/>
        <v>775550.97</v>
      </c>
      <c r="AJ66" s="78">
        <f t="shared" si="8"/>
        <v>4250.5</v>
      </c>
      <c r="AK66" s="21">
        <f t="shared" si="9"/>
        <v>771300.47</v>
      </c>
      <c r="AL66" s="22">
        <f t="shared" si="10"/>
        <v>2932287.81</v>
      </c>
      <c r="AM66" s="16">
        <f t="shared" si="11"/>
        <v>3152546.98</v>
      </c>
      <c r="AN66" s="26">
        <f t="shared" si="6"/>
        <v>-220259.16999999993</v>
      </c>
    </row>
    <row r="67" spans="1:40" x14ac:dyDescent="0.25">
      <c r="A67" s="1" t="s">
        <v>442</v>
      </c>
      <c r="B67" s="1" t="s">
        <v>443</v>
      </c>
      <c r="C67" s="65">
        <v>7208</v>
      </c>
      <c r="D67" s="65" t="s">
        <v>1077</v>
      </c>
      <c r="E67" s="251" t="s">
        <v>3022</v>
      </c>
      <c r="F67" s="89">
        <v>950235.35</v>
      </c>
      <c r="G67" s="89">
        <v>0</v>
      </c>
      <c r="H67" s="89">
        <v>55147.64</v>
      </c>
      <c r="J67" s="251">
        <v>1331224.8500000001</v>
      </c>
      <c r="K67" s="251">
        <v>228802.93</v>
      </c>
      <c r="L67" s="232">
        <v>0</v>
      </c>
      <c r="M67" s="232">
        <v>0</v>
      </c>
      <c r="O67" s="232">
        <v>12376</v>
      </c>
      <c r="R67" s="251">
        <v>1634176.38</v>
      </c>
      <c r="S67" s="251">
        <v>785641.8</v>
      </c>
      <c r="T67" s="340">
        <v>995709.77</v>
      </c>
      <c r="U67" s="340">
        <v>330192</v>
      </c>
      <c r="V67" s="340">
        <v>886.3</v>
      </c>
      <c r="W67" s="340">
        <v>1717807.03</v>
      </c>
      <c r="X67" s="340">
        <v>213940</v>
      </c>
      <c r="Y67" s="341">
        <v>2228097.0299999998</v>
      </c>
      <c r="AA67" s="341">
        <v>19692</v>
      </c>
      <c r="AB67" s="341">
        <v>3400</v>
      </c>
      <c r="AC67" s="341">
        <v>690812.53</v>
      </c>
      <c r="AD67" s="341">
        <v>183316.95</v>
      </c>
      <c r="AI67" s="73">
        <f t="shared" si="7"/>
        <v>1005382.99</v>
      </c>
      <c r="AJ67" s="78">
        <f t="shared" si="8"/>
        <v>12376</v>
      </c>
      <c r="AK67" s="21">
        <f t="shared" si="9"/>
        <v>993006.99</v>
      </c>
      <c r="AL67" s="22">
        <f t="shared" si="10"/>
        <v>3258535.1</v>
      </c>
      <c r="AM67" s="16">
        <f t="shared" si="11"/>
        <v>3125318.51</v>
      </c>
      <c r="AN67" s="26">
        <f t="shared" si="6"/>
        <v>133216.59000000032</v>
      </c>
    </row>
    <row r="68" spans="1:40" x14ac:dyDescent="0.25">
      <c r="A68" s="1" t="s">
        <v>446</v>
      </c>
      <c r="B68" s="1" t="s">
        <v>447</v>
      </c>
      <c r="C68" s="65">
        <v>2983</v>
      </c>
      <c r="D68" s="65" t="s">
        <v>1078</v>
      </c>
      <c r="E68" s="251" t="s">
        <v>3023</v>
      </c>
      <c r="F68" s="89">
        <v>1385669.89</v>
      </c>
      <c r="G68" s="89">
        <v>0</v>
      </c>
      <c r="H68" s="89">
        <v>37844.11</v>
      </c>
      <c r="J68" s="251">
        <v>382705.86</v>
      </c>
      <c r="K68" s="251">
        <v>189436.18</v>
      </c>
      <c r="L68" s="232">
        <v>486</v>
      </c>
      <c r="M68" s="232">
        <v>5812.73</v>
      </c>
      <c r="O68" s="232">
        <v>4102.5200000000004</v>
      </c>
      <c r="R68" s="251">
        <v>-1258099.6399999999</v>
      </c>
      <c r="S68" s="251">
        <v>2929218.73</v>
      </c>
      <c r="T68" s="340">
        <v>3085106.24</v>
      </c>
      <c r="V68" s="340">
        <v>1506.02</v>
      </c>
      <c r="W68" s="340">
        <v>1613184.8</v>
      </c>
      <c r="Y68" s="341">
        <v>2953352.8</v>
      </c>
      <c r="AA68" s="341">
        <v>10110</v>
      </c>
      <c r="AB68" s="341">
        <v>2100</v>
      </c>
      <c r="AC68" s="341">
        <v>874115.82</v>
      </c>
      <c r="AD68" s="341">
        <v>471583.74</v>
      </c>
      <c r="AG68" s="341">
        <v>74399</v>
      </c>
      <c r="AI68" s="73">
        <f t="shared" si="7"/>
        <v>1423514</v>
      </c>
      <c r="AJ68" s="78">
        <f t="shared" si="8"/>
        <v>10401.25</v>
      </c>
      <c r="AK68" s="21">
        <f t="shared" si="9"/>
        <v>1413112.75</v>
      </c>
      <c r="AL68" s="22">
        <f t="shared" si="10"/>
        <v>4699797.0600000005</v>
      </c>
      <c r="AM68" s="16">
        <f t="shared" si="11"/>
        <v>4385661.3599999994</v>
      </c>
      <c r="AN68" s="26">
        <f t="shared" si="6"/>
        <v>314135.70000000112</v>
      </c>
    </row>
    <row r="69" spans="1:40" x14ac:dyDescent="0.25">
      <c r="A69" s="1" t="s">
        <v>446</v>
      </c>
      <c r="B69" s="1" t="s">
        <v>447</v>
      </c>
      <c r="C69" s="65">
        <v>3185</v>
      </c>
      <c r="D69" s="65" t="s">
        <v>1079</v>
      </c>
      <c r="E69" s="251" t="s">
        <v>3024</v>
      </c>
      <c r="F69" s="89">
        <v>681122.97</v>
      </c>
      <c r="G69" s="89">
        <v>0</v>
      </c>
      <c r="H69" s="89">
        <v>37356.81</v>
      </c>
      <c r="J69" s="251">
        <v>1553789.39</v>
      </c>
      <c r="K69" s="251">
        <v>96160.46</v>
      </c>
      <c r="O69" s="232">
        <v>-49465.13</v>
      </c>
      <c r="R69" s="251">
        <v>1649415.49</v>
      </c>
      <c r="S69" s="251">
        <v>574529.34</v>
      </c>
      <c r="T69" s="340">
        <v>1793440.56</v>
      </c>
      <c r="V69" s="340">
        <v>585.62</v>
      </c>
      <c r="W69" s="340">
        <v>971830.3</v>
      </c>
      <c r="Y69" s="341">
        <v>1361634.3</v>
      </c>
      <c r="AA69" s="341">
        <v>480</v>
      </c>
      <c r="AB69" s="341">
        <v>2868</v>
      </c>
      <c r="AC69" s="341">
        <v>937409.14</v>
      </c>
      <c r="AD69" s="341">
        <v>229534.11</v>
      </c>
      <c r="AG69" s="341">
        <v>39981</v>
      </c>
      <c r="AI69" s="73">
        <f t="shared" si="7"/>
        <v>718479.78</v>
      </c>
      <c r="AJ69" s="78">
        <f t="shared" si="8"/>
        <v>-49465.13</v>
      </c>
      <c r="AK69" s="21">
        <f t="shared" si="9"/>
        <v>767944.91</v>
      </c>
      <c r="AL69" s="22">
        <f t="shared" si="10"/>
        <v>2765856.4800000004</v>
      </c>
      <c r="AM69" s="16">
        <f t="shared" si="11"/>
        <v>2571906.5499999998</v>
      </c>
      <c r="AN69" s="26">
        <f t="shared" ref="AN69:AN83" si="12">AL69-AM69</f>
        <v>193949.93000000063</v>
      </c>
    </row>
    <row r="70" spans="1:40" x14ac:dyDescent="0.25">
      <c r="A70" s="1" t="s">
        <v>446</v>
      </c>
      <c r="B70" s="1" t="s">
        <v>447</v>
      </c>
      <c r="C70" s="65">
        <v>5687</v>
      </c>
      <c r="D70" s="65" t="s">
        <v>1080</v>
      </c>
      <c r="E70" s="251" t="s">
        <v>3025</v>
      </c>
      <c r="F70" s="89">
        <v>631639.13</v>
      </c>
      <c r="G70" s="89">
        <v>0</v>
      </c>
      <c r="H70" s="89">
        <v>127656.34</v>
      </c>
      <c r="J70" s="251">
        <v>124846.88</v>
      </c>
      <c r="K70" s="251">
        <v>289137.87</v>
      </c>
      <c r="O70" s="232">
        <v>4440</v>
      </c>
      <c r="R70" s="251">
        <v>-1476240.9</v>
      </c>
      <c r="S70" s="251">
        <v>2183187.2799999998</v>
      </c>
      <c r="T70" s="340">
        <v>2832895.23</v>
      </c>
      <c r="V70" s="340">
        <v>783.48</v>
      </c>
      <c r="W70" s="340">
        <v>2397364.5</v>
      </c>
      <c r="Y70" s="341">
        <v>3224629.07</v>
      </c>
      <c r="AA70" s="341">
        <v>4096.5</v>
      </c>
      <c r="AB70" s="341">
        <v>8800</v>
      </c>
      <c r="AC70" s="341">
        <v>1246350.06</v>
      </c>
      <c r="AD70" s="341">
        <v>150297.04</v>
      </c>
      <c r="AG70" s="341">
        <v>134976.70000000001</v>
      </c>
      <c r="AI70" s="73">
        <f t="shared" si="7"/>
        <v>759295.47</v>
      </c>
      <c r="AJ70" s="78">
        <f t="shared" si="8"/>
        <v>4440</v>
      </c>
      <c r="AK70" s="21">
        <f t="shared" si="9"/>
        <v>754855.47</v>
      </c>
      <c r="AL70" s="22">
        <f t="shared" si="10"/>
        <v>5231043.21</v>
      </c>
      <c r="AM70" s="16">
        <f t="shared" si="11"/>
        <v>4769149.37</v>
      </c>
      <c r="AN70" s="26">
        <f t="shared" si="12"/>
        <v>461893.83999999985</v>
      </c>
    </row>
    <row r="71" spans="1:40" x14ac:dyDescent="0.25">
      <c r="A71" s="1" t="s">
        <v>446</v>
      </c>
      <c r="B71" s="1" t="s">
        <v>447</v>
      </c>
      <c r="C71" s="65">
        <v>5400</v>
      </c>
      <c r="D71" s="65" t="s">
        <v>1081</v>
      </c>
      <c r="E71" s="251" t="s">
        <v>3026</v>
      </c>
      <c r="F71" s="89">
        <v>1909865.2</v>
      </c>
      <c r="G71" s="89">
        <v>0</v>
      </c>
      <c r="H71" s="89">
        <v>51743.839999999997</v>
      </c>
      <c r="J71" s="251">
        <v>1368256.9</v>
      </c>
      <c r="K71" s="251">
        <v>82198.09</v>
      </c>
      <c r="M71" s="232">
        <v>15680</v>
      </c>
      <c r="O71" s="232">
        <v>-1884.5</v>
      </c>
      <c r="R71" s="251">
        <v>1836857.41</v>
      </c>
      <c r="S71" s="251">
        <v>1562778.07</v>
      </c>
      <c r="T71" s="340">
        <v>2243594.56</v>
      </c>
      <c r="V71" s="340">
        <v>2466.02</v>
      </c>
      <c r="W71" s="340">
        <v>1262356.2</v>
      </c>
      <c r="Y71" s="341">
        <v>1992795.2</v>
      </c>
      <c r="AA71" s="341">
        <v>9360.5</v>
      </c>
      <c r="AB71" s="341">
        <v>11704</v>
      </c>
      <c r="AC71" s="341">
        <v>1129462.98</v>
      </c>
      <c r="AD71" s="341">
        <v>279814.05</v>
      </c>
      <c r="AG71" s="341">
        <v>86647</v>
      </c>
      <c r="AI71" s="73">
        <f t="shared" si="7"/>
        <v>1961609.04</v>
      </c>
      <c r="AJ71" s="78">
        <f t="shared" si="8"/>
        <v>13795.5</v>
      </c>
      <c r="AK71" s="21">
        <f t="shared" si="9"/>
        <v>1947813.54</v>
      </c>
      <c r="AL71" s="22">
        <f t="shared" si="10"/>
        <v>3508416.7800000003</v>
      </c>
      <c r="AM71" s="16">
        <f t="shared" si="11"/>
        <v>3509783.7299999995</v>
      </c>
      <c r="AN71" s="26">
        <f t="shared" si="12"/>
        <v>-1366.9499999992549</v>
      </c>
    </row>
    <row r="72" spans="1:40" x14ac:dyDescent="0.25">
      <c r="A72" s="1" t="s">
        <v>446</v>
      </c>
      <c r="B72" s="1" t="s">
        <v>447</v>
      </c>
      <c r="C72" s="65">
        <v>9957</v>
      </c>
      <c r="D72" s="65" t="s">
        <v>1082</v>
      </c>
      <c r="E72" s="251" t="s">
        <v>3027</v>
      </c>
      <c r="F72" s="89">
        <v>1667482.08</v>
      </c>
      <c r="G72" s="89">
        <v>0</v>
      </c>
      <c r="H72" s="89">
        <v>34510</v>
      </c>
      <c r="J72" s="251">
        <v>1894241.56</v>
      </c>
      <c r="K72" s="251">
        <v>641457.85</v>
      </c>
      <c r="N72" s="232">
        <v>13000</v>
      </c>
      <c r="O72" s="232">
        <v>-87</v>
      </c>
      <c r="R72" s="251">
        <v>1922613.26</v>
      </c>
      <c r="S72" s="251">
        <v>1881658.83</v>
      </c>
      <c r="T72" s="340">
        <v>3576452.92</v>
      </c>
      <c r="V72" s="340">
        <v>1842.84</v>
      </c>
      <c r="W72" s="340">
        <v>3128308.3</v>
      </c>
      <c r="Y72" s="341">
        <v>4205809.3</v>
      </c>
      <c r="AA72" s="341">
        <v>6257</v>
      </c>
      <c r="AB72" s="341">
        <v>14420</v>
      </c>
      <c r="AC72" s="341">
        <v>1522004.52</v>
      </c>
      <c r="AD72" s="341">
        <v>382691.39</v>
      </c>
      <c r="AG72" s="341">
        <v>154915.45000000001</v>
      </c>
      <c r="AI72" s="73">
        <f t="shared" si="7"/>
        <v>1701992.08</v>
      </c>
      <c r="AJ72" s="78">
        <f t="shared" si="8"/>
        <v>12913</v>
      </c>
      <c r="AK72" s="21">
        <f t="shared" si="9"/>
        <v>1689079.08</v>
      </c>
      <c r="AL72" s="22">
        <f t="shared" si="10"/>
        <v>6706604.0599999996</v>
      </c>
      <c r="AM72" s="16">
        <f t="shared" si="11"/>
        <v>6286097.6600000001</v>
      </c>
      <c r="AN72" s="26">
        <f t="shared" si="12"/>
        <v>420506.39999999944</v>
      </c>
    </row>
    <row r="73" spans="1:40" x14ac:dyDescent="0.25">
      <c r="A73" s="1" t="s">
        <v>446</v>
      </c>
      <c r="B73" s="1" t="s">
        <v>447</v>
      </c>
      <c r="C73" s="65">
        <v>2898</v>
      </c>
      <c r="D73" s="65" t="s">
        <v>1083</v>
      </c>
      <c r="E73" s="251" t="s">
        <v>3028</v>
      </c>
      <c r="F73" s="89">
        <v>1029861.03</v>
      </c>
      <c r="G73" s="89">
        <v>0</v>
      </c>
      <c r="H73" s="89">
        <v>61787.23</v>
      </c>
      <c r="J73" s="251">
        <v>174315.66</v>
      </c>
      <c r="K73" s="251">
        <v>160062.51</v>
      </c>
      <c r="L73" s="232">
        <v>0</v>
      </c>
      <c r="M73" s="232">
        <v>0</v>
      </c>
      <c r="O73" s="232">
        <v>1794</v>
      </c>
      <c r="R73" s="251">
        <v>-218266.68</v>
      </c>
      <c r="S73" s="251">
        <v>1497958.46</v>
      </c>
      <c r="T73" s="340">
        <v>1449633.78</v>
      </c>
      <c r="V73" s="340">
        <v>2852.45</v>
      </c>
      <c r="W73" s="340">
        <v>1270520.7</v>
      </c>
      <c r="Y73" s="341">
        <v>1504264.7</v>
      </c>
      <c r="AA73" s="341">
        <v>8928.5</v>
      </c>
      <c r="AB73" s="341">
        <v>7144</v>
      </c>
      <c r="AC73" s="341">
        <v>786580.73</v>
      </c>
      <c r="AD73" s="341">
        <v>243329.85</v>
      </c>
      <c r="AG73" s="341">
        <v>28218.5</v>
      </c>
      <c r="AI73" s="73">
        <f t="shared" si="7"/>
        <v>1091648.26</v>
      </c>
      <c r="AJ73" s="78">
        <f t="shared" si="8"/>
        <v>1794</v>
      </c>
      <c r="AK73" s="21">
        <f t="shared" si="9"/>
        <v>1089854.26</v>
      </c>
      <c r="AL73" s="22">
        <f t="shared" si="10"/>
        <v>2723006.9299999997</v>
      </c>
      <c r="AM73" s="16">
        <f t="shared" si="11"/>
        <v>2578466.2799999998</v>
      </c>
      <c r="AN73" s="26">
        <f t="shared" si="12"/>
        <v>144540.64999999991</v>
      </c>
    </row>
    <row r="74" spans="1:40" x14ac:dyDescent="0.25">
      <c r="A74" s="1" t="s">
        <v>446</v>
      </c>
      <c r="B74" s="1" t="s">
        <v>447</v>
      </c>
      <c r="C74" s="65">
        <v>3080</v>
      </c>
      <c r="D74" s="65" t="s">
        <v>1084</v>
      </c>
      <c r="E74" s="251" t="s">
        <v>3029</v>
      </c>
      <c r="F74" s="89">
        <v>434113.34</v>
      </c>
      <c r="G74" s="89">
        <v>0</v>
      </c>
      <c r="H74" s="89">
        <v>48303.29</v>
      </c>
      <c r="J74" s="251">
        <v>1125215.82</v>
      </c>
      <c r="K74" s="251">
        <v>178137.46</v>
      </c>
      <c r="L74" s="232">
        <v>162</v>
      </c>
      <c r="M74" s="232">
        <v>-1892.19</v>
      </c>
      <c r="O74" s="232">
        <v>24507.27</v>
      </c>
      <c r="R74" s="251">
        <v>-732805.13</v>
      </c>
      <c r="S74" s="251">
        <v>2412599.04</v>
      </c>
      <c r="T74" s="340">
        <v>1574683.67</v>
      </c>
      <c r="V74" s="340">
        <v>510.12</v>
      </c>
      <c r="W74" s="340">
        <v>840765.8</v>
      </c>
      <c r="Y74" s="341">
        <v>1445618.72</v>
      </c>
      <c r="AA74" s="341">
        <v>2608.5</v>
      </c>
      <c r="AB74" s="341">
        <v>7084</v>
      </c>
      <c r="AC74" s="341">
        <v>648464.42000000004</v>
      </c>
      <c r="AD74" s="341">
        <v>177909.28</v>
      </c>
      <c r="AG74" s="341">
        <v>51075.75</v>
      </c>
      <c r="AI74" s="73">
        <f t="shared" si="7"/>
        <v>482416.63</v>
      </c>
      <c r="AJ74" s="78">
        <f t="shared" si="8"/>
        <v>22777.08</v>
      </c>
      <c r="AK74" s="21">
        <f t="shared" si="9"/>
        <v>459639.55</v>
      </c>
      <c r="AL74" s="22">
        <f t="shared" si="10"/>
        <v>2415959.59</v>
      </c>
      <c r="AM74" s="16">
        <f t="shared" si="11"/>
        <v>2332760.67</v>
      </c>
      <c r="AN74" s="26">
        <f t="shared" si="12"/>
        <v>83198.919999999925</v>
      </c>
    </row>
    <row r="75" spans="1:40" x14ac:dyDescent="0.25">
      <c r="A75" s="1" t="s">
        <v>450</v>
      </c>
      <c r="B75" s="1" t="s">
        <v>451</v>
      </c>
      <c r="C75" s="65">
        <v>5394</v>
      </c>
      <c r="D75" s="65" t="s">
        <v>1085</v>
      </c>
      <c r="E75" s="251" t="s">
        <v>3030</v>
      </c>
      <c r="F75" s="89">
        <v>667323.80000000005</v>
      </c>
      <c r="G75" s="89">
        <v>91675.01</v>
      </c>
      <c r="H75" s="89">
        <v>29000</v>
      </c>
      <c r="J75" s="251">
        <v>816668.14</v>
      </c>
      <c r="K75" s="251">
        <v>1688480.18</v>
      </c>
      <c r="L75" s="232">
        <v>25000</v>
      </c>
      <c r="M75" s="232">
        <v>17042.96</v>
      </c>
      <c r="O75" s="232">
        <v>1092.68</v>
      </c>
      <c r="R75" s="251">
        <v>916724.47</v>
      </c>
      <c r="S75" s="251">
        <v>2174520.91</v>
      </c>
      <c r="T75" s="340">
        <v>2286104.7400000002</v>
      </c>
      <c r="U75" s="340">
        <v>355300</v>
      </c>
      <c r="V75" s="340">
        <v>654.08000000000004</v>
      </c>
      <c r="W75" s="340">
        <v>1739176.3</v>
      </c>
      <c r="Y75" s="341">
        <v>2385433.2999999998</v>
      </c>
      <c r="AA75" s="341">
        <v>768</v>
      </c>
      <c r="AC75" s="341">
        <v>1184228.04</v>
      </c>
      <c r="AD75" s="341">
        <v>558898.71</v>
      </c>
      <c r="AG75" s="341">
        <v>93140.96</v>
      </c>
      <c r="AI75" s="73">
        <f t="shared" si="7"/>
        <v>787998.81</v>
      </c>
      <c r="AJ75" s="78">
        <f t="shared" si="8"/>
        <v>43135.64</v>
      </c>
      <c r="AK75" s="21">
        <f t="shared" si="9"/>
        <v>744863.17</v>
      </c>
      <c r="AL75" s="22">
        <f t="shared" si="10"/>
        <v>4381235.12</v>
      </c>
      <c r="AM75" s="16">
        <f t="shared" si="11"/>
        <v>4222469.01</v>
      </c>
      <c r="AN75" s="26">
        <f t="shared" si="12"/>
        <v>158766.11000000034</v>
      </c>
    </row>
    <row r="76" spans="1:40" x14ac:dyDescent="0.25">
      <c r="A76" s="1" t="s">
        <v>450</v>
      </c>
      <c r="B76" s="1" t="s">
        <v>451</v>
      </c>
      <c r="C76" s="65">
        <v>6493</v>
      </c>
      <c r="D76" s="65" t="s">
        <v>1086</v>
      </c>
      <c r="E76" s="251" t="s">
        <v>3031</v>
      </c>
      <c r="F76" s="89">
        <v>1252053.78</v>
      </c>
      <c r="G76" s="89">
        <v>43339.25</v>
      </c>
      <c r="H76" s="89">
        <v>51804.46</v>
      </c>
      <c r="J76" s="251">
        <v>1153047.78</v>
      </c>
      <c r="K76" s="251">
        <v>929176.26</v>
      </c>
      <c r="M76" s="232">
        <v>20240</v>
      </c>
      <c r="O76" s="232">
        <v>394023.64</v>
      </c>
      <c r="R76" s="251">
        <v>387033.87</v>
      </c>
      <c r="S76" s="251">
        <v>2426315.1</v>
      </c>
      <c r="T76" s="340">
        <v>2646989.12</v>
      </c>
      <c r="U76" s="340">
        <v>345000</v>
      </c>
      <c r="V76" s="340">
        <v>953.94</v>
      </c>
      <c r="W76" s="340">
        <v>1685594.23</v>
      </c>
      <c r="Y76" s="341">
        <v>2655801.3199999998</v>
      </c>
      <c r="AA76" s="341">
        <v>23218</v>
      </c>
      <c r="AB76" s="341">
        <v>2552</v>
      </c>
      <c r="AC76" s="341">
        <v>1159958.8400000001</v>
      </c>
      <c r="AD76" s="341">
        <v>503572.71</v>
      </c>
      <c r="AG76" s="341">
        <v>131625.5</v>
      </c>
      <c r="AI76" s="73">
        <f t="shared" si="7"/>
        <v>1347197.49</v>
      </c>
      <c r="AJ76" s="78">
        <f t="shared" si="8"/>
        <v>414263.64</v>
      </c>
      <c r="AK76" s="21">
        <f t="shared" si="9"/>
        <v>932933.85</v>
      </c>
      <c r="AL76" s="22">
        <f t="shared" si="10"/>
        <v>4678537.29</v>
      </c>
      <c r="AM76" s="16">
        <f t="shared" si="11"/>
        <v>4476728.37</v>
      </c>
      <c r="AN76" s="26">
        <f t="shared" si="12"/>
        <v>201808.91999999993</v>
      </c>
    </row>
    <row r="77" spans="1:40" x14ac:dyDescent="0.25">
      <c r="A77" s="1" t="s">
        <v>450</v>
      </c>
      <c r="B77" s="1" t="s">
        <v>451</v>
      </c>
      <c r="C77" s="65">
        <v>2652</v>
      </c>
      <c r="D77" s="65" t="s">
        <v>1087</v>
      </c>
      <c r="E77" s="251" t="s">
        <v>3032</v>
      </c>
      <c r="F77" s="89">
        <v>480480.74</v>
      </c>
      <c r="G77" s="89">
        <v>167122.81</v>
      </c>
      <c r="H77" s="89">
        <v>4774.1000000000004</v>
      </c>
      <c r="J77" s="251">
        <v>102859.47</v>
      </c>
      <c r="K77" s="251">
        <v>244689.02</v>
      </c>
      <c r="M77" s="232">
        <v>7700</v>
      </c>
      <c r="O77" s="232">
        <v>6751.13</v>
      </c>
      <c r="R77" s="251">
        <v>-550510.43000000005</v>
      </c>
      <c r="S77" s="251">
        <v>1120243.3</v>
      </c>
      <c r="T77" s="340">
        <v>1390552.01</v>
      </c>
      <c r="U77" s="340">
        <v>40000</v>
      </c>
      <c r="V77" s="340">
        <v>335.4</v>
      </c>
      <c r="W77" s="340">
        <v>845539.1</v>
      </c>
      <c r="Y77" s="341">
        <v>1184448.1000000001</v>
      </c>
      <c r="AA77" s="341">
        <v>4984</v>
      </c>
      <c r="AB77" s="341">
        <v>688</v>
      </c>
      <c r="AC77" s="341">
        <v>491829.83</v>
      </c>
      <c r="AD77" s="341">
        <v>148166.54</v>
      </c>
      <c r="AG77" s="341">
        <v>30567.9</v>
      </c>
      <c r="AI77" s="73">
        <f t="shared" ref="AI77:AI86" si="13">SUM(F77:I77)</f>
        <v>652377.65</v>
      </c>
      <c r="AJ77" s="78">
        <f t="shared" ref="AJ77:AJ86" si="14">SUM(L77:O77)</f>
        <v>14451.130000000001</v>
      </c>
      <c r="AK77" s="21">
        <f t="shared" ref="AK77:AK86" si="15">AI77-AJ77</f>
        <v>637926.52</v>
      </c>
      <c r="AL77" s="22">
        <f t="shared" ref="AL77:AL86" si="16">SUM(T77:X77)</f>
        <v>2276426.5099999998</v>
      </c>
      <c r="AM77" s="16">
        <f t="shared" ref="AM77:AM86" si="17">SUM(Y77:AH77)</f>
        <v>1860684.37</v>
      </c>
      <c r="AN77" s="26">
        <f t="shared" si="12"/>
        <v>415742.13999999966</v>
      </c>
    </row>
    <row r="78" spans="1:40" x14ac:dyDescent="0.25">
      <c r="A78" s="1" t="s">
        <v>450</v>
      </c>
      <c r="B78" s="1" t="s">
        <v>451</v>
      </c>
      <c r="C78" s="65">
        <v>5048</v>
      </c>
      <c r="D78" s="65" t="s">
        <v>1088</v>
      </c>
      <c r="E78" s="251" t="s">
        <v>3033</v>
      </c>
      <c r="F78" s="89">
        <v>666104.96</v>
      </c>
      <c r="G78" s="89">
        <v>142176.98000000001</v>
      </c>
      <c r="H78" s="89">
        <v>30850</v>
      </c>
      <c r="J78" s="251">
        <v>1023383.61</v>
      </c>
      <c r="K78" s="251">
        <v>445694.53</v>
      </c>
      <c r="M78" s="232">
        <v>29889.83</v>
      </c>
      <c r="O78" s="232">
        <v>35578.239999999998</v>
      </c>
      <c r="R78" s="251">
        <v>-884976.76</v>
      </c>
      <c r="S78" s="251">
        <v>2732486.08</v>
      </c>
      <c r="T78" s="340">
        <v>1899206.07</v>
      </c>
      <c r="U78" s="340">
        <v>229200</v>
      </c>
      <c r="V78" s="340">
        <v>509.38</v>
      </c>
      <c r="W78" s="340">
        <v>1530983.3</v>
      </c>
      <c r="Y78" s="341">
        <v>2162638.2999999998</v>
      </c>
      <c r="AA78" s="341">
        <v>3070</v>
      </c>
      <c r="AB78" s="341">
        <v>2844</v>
      </c>
      <c r="AC78" s="341">
        <v>793435.05</v>
      </c>
      <c r="AD78" s="341">
        <v>263387.01</v>
      </c>
      <c r="AG78" s="341">
        <v>39291.699999999997</v>
      </c>
      <c r="AI78" s="73">
        <f t="shared" si="13"/>
        <v>839131.94</v>
      </c>
      <c r="AJ78" s="78">
        <f t="shared" si="14"/>
        <v>65468.07</v>
      </c>
      <c r="AK78" s="21">
        <f t="shared" si="15"/>
        <v>773663.87</v>
      </c>
      <c r="AL78" s="22">
        <f t="shared" si="16"/>
        <v>3659898.75</v>
      </c>
      <c r="AM78" s="16">
        <f t="shared" si="17"/>
        <v>3264666.0599999996</v>
      </c>
      <c r="AN78" s="26">
        <f t="shared" si="12"/>
        <v>395232.69000000041</v>
      </c>
    </row>
    <row r="79" spans="1:40" x14ac:dyDescent="0.25">
      <c r="A79" s="1" t="s">
        <v>450</v>
      </c>
      <c r="B79" s="1" t="s">
        <v>451</v>
      </c>
      <c r="C79" s="65">
        <v>4607</v>
      </c>
      <c r="D79" s="65" t="s">
        <v>1089</v>
      </c>
      <c r="E79" s="251" t="s">
        <v>3034</v>
      </c>
      <c r="F79" s="89">
        <v>820129.86</v>
      </c>
      <c r="G79" s="89">
        <v>45393</v>
      </c>
      <c r="H79" s="89">
        <v>9000</v>
      </c>
      <c r="J79" s="251">
        <v>1836585.53</v>
      </c>
      <c r="K79" s="251">
        <v>295879.53999999998</v>
      </c>
      <c r="M79" s="232">
        <v>13337</v>
      </c>
      <c r="O79" s="232">
        <v>-717238.28</v>
      </c>
      <c r="R79" s="251">
        <v>484157</v>
      </c>
      <c r="S79" s="251">
        <v>3283107.89</v>
      </c>
      <c r="T79" s="340">
        <v>2214897.88</v>
      </c>
      <c r="U79" s="340">
        <v>3000</v>
      </c>
      <c r="V79" s="340">
        <v>1937.74</v>
      </c>
      <c r="W79" s="340">
        <v>1326691.8</v>
      </c>
      <c r="Y79" s="341">
        <v>1948955.5</v>
      </c>
      <c r="AA79" s="341">
        <v>3040</v>
      </c>
      <c r="AB79" s="341">
        <v>14418</v>
      </c>
      <c r="AC79" s="341">
        <v>1056083.21</v>
      </c>
      <c r="AD79" s="341">
        <v>279813.59000000003</v>
      </c>
      <c r="AG79" s="341">
        <v>300592.8</v>
      </c>
      <c r="AI79" s="73">
        <f t="shared" si="13"/>
        <v>874522.86</v>
      </c>
      <c r="AJ79" s="78">
        <f t="shared" si="14"/>
        <v>-703901.28</v>
      </c>
      <c r="AK79" s="21">
        <f t="shared" si="15"/>
        <v>1578424.1400000001</v>
      </c>
      <c r="AL79" s="22">
        <f t="shared" si="16"/>
        <v>3546527.42</v>
      </c>
      <c r="AM79" s="16">
        <f t="shared" si="17"/>
        <v>3602903.0999999996</v>
      </c>
      <c r="AN79" s="26">
        <f t="shared" si="12"/>
        <v>-56375.679999999702</v>
      </c>
    </row>
    <row r="80" spans="1:40" x14ac:dyDescent="0.25">
      <c r="A80" s="1" t="s">
        <v>450</v>
      </c>
      <c r="B80" s="1" t="s">
        <v>451</v>
      </c>
      <c r="C80" s="65">
        <v>3828</v>
      </c>
      <c r="D80" s="65" t="s">
        <v>1090</v>
      </c>
      <c r="E80" s="251" t="s">
        <v>3037</v>
      </c>
      <c r="F80" s="89">
        <v>1468986.92</v>
      </c>
      <c r="G80" s="89">
        <v>22329</v>
      </c>
      <c r="H80" s="89">
        <v>20770</v>
      </c>
      <c r="J80" s="251">
        <v>425233.28</v>
      </c>
      <c r="K80" s="251">
        <v>311814.33</v>
      </c>
      <c r="M80" s="232">
        <v>11200</v>
      </c>
      <c r="O80" s="232">
        <v>480.79</v>
      </c>
      <c r="R80" s="251">
        <v>-293162.84000000003</v>
      </c>
      <c r="S80" s="251">
        <v>1600443.98</v>
      </c>
      <c r="T80" s="340">
        <v>2107229.0699999998</v>
      </c>
      <c r="U80" s="340">
        <v>185800</v>
      </c>
      <c r="V80" s="340">
        <v>970.73</v>
      </c>
      <c r="W80" s="340">
        <v>1161011.8</v>
      </c>
      <c r="Y80" s="341">
        <v>1508578.8</v>
      </c>
      <c r="AA80" s="341">
        <v>5128</v>
      </c>
      <c r="AB80" s="341">
        <v>720</v>
      </c>
      <c r="AC80" s="341">
        <v>755459.27</v>
      </c>
      <c r="AD80" s="341">
        <v>233804.93</v>
      </c>
      <c r="AG80" s="341">
        <v>21149</v>
      </c>
      <c r="AI80" s="73">
        <f t="shared" si="13"/>
        <v>1512085.92</v>
      </c>
      <c r="AJ80" s="78">
        <f t="shared" si="14"/>
        <v>11680.79</v>
      </c>
      <c r="AK80" s="21">
        <f t="shared" si="15"/>
        <v>1500405.13</v>
      </c>
      <c r="AL80" s="22">
        <f t="shared" si="16"/>
        <v>3455011.5999999996</v>
      </c>
      <c r="AM80" s="16">
        <f t="shared" si="17"/>
        <v>2524840.0000000005</v>
      </c>
      <c r="AN80" s="26">
        <f t="shared" si="12"/>
        <v>930171.59999999916</v>
      </c>
    </row>
    <row r="81" spans="1:40" x14ac:dyDescent="0.25">
      <c r="A81" s="1" t="s">
        <v>454</v>
      </c>
      <c r="B81" s="1" t="s">
        <v>455</v>
      </c>
      <c r="C81" s="65">
        <v>1142</v>
      </c>
      <c r="D81" s="65" t="s">
        <v>1091</v>
      </c>
      <c r="E81" s="251" t="s">
        <v>3006</v>
      </c>
      <c r="F81" s="89">
        <v>240392.89</v>
      </c>
      <c r="G81" s="89">
        <v>0</v>
      </c>
      <c r="H81" s="89">
        <v>10130.74</v>
      </c>
      <c r="J81" s="251">
        <v>349284.67</v>
      </c>
      <c r="K81" s="251">
        <v>148572.84</v>
      </c>
      <c r="R81" s="251">
        <v>-1933454.68</v>
      </c>
      <c r="S81" s="251">
        <v>2663000</v>
      </c>
      <c r="T81" s="340">
        <v>627356.67000000004</v>
      </c>
      <c r="V81" s="340">
        <v>81.87</v>
      </c>
      <c r="W81" s="340">
        <v>831418.8</v>
      </c>
      <c r="Y81" s="341">
        <v>1101078.3500000001</v>
      </c>
      <c r="AA81" s="341">
        <v>3032</v>
      </c>
      <c r="AC81" s="341">
        <v>245217.89</v>
      </c>
      <c r="AD81" s="341">
        <v>90693.28</v>
      </c>
      <c r="AI81" s="73">
        <f t="shared" si="13"/>
        <v>250523.63</v>
      </c>
      <c r="AJ81" s="78">
        <f t="shared" si="14"/>
        <v>0</v>
      </c>
      <c r="AK81" s="21">
        <f t="shared" si="15"/>
        <v>250523.63</v>
      </c>
      <c r="AL81" s="22">
        <f t="shared" si="16"/>
        <v>1458857.34</v>
      </c>
      <c r="AM81" s="16">
        <f t="shared" si="17"/>
        <v>1440021.5200000003</v>
      </c>
      <c r="AN81" s="26">
        <f t="shared" si="12"/>
        <v>18835.819999999832</v>
      </c>
    </row>
    <row r="82" spans="1:40" x14ac:dyDescent="0.25">
      <c r="A82" s="1" t="s">
        <v>454</v>
      </c>
      <c r="B82" s="1" t="s">
        <v>455</v>
      </c>
      <c r="C82" s="65">
        <v>1176</v>
      </c>
      <c r="D82" s="65" t="s">
        <v>1092</v>
      </c>
      <c r="E82" s="251" t="s">
        <v>3007</v>
      </c>
      <c r="F82" s="89">
        <v>768344.53</v>
      </c>
      <c r="G82" s="89">
        <v>0</v>
      </c>
      <c r="H82" s="89">
        <v>10993.73</v>
      </c>
      <c r="J82" s="251">
        <v>2948097.07</v>
      </c>
      <c r="K82" s="251">
        <v>130120.26</v>
      </c>
      <c r="R82" s="251">
        <v>1590143.18</v>
      </c>
      <c r="S82" s="251">
        <v>1891769.64</v>
      </c>
      <c r="T82" s="340">
        <v>1251366.4099999999</v>
      </c>
      <c r="U82" s="340">
        <v>35150</v>
      </c>
      <c r="V82" s="340">
        <v>409.16</v>
      </c>
      <c r="W82" s="340">
        <v>259559</v>
      </c>
      <c r="Y82" s="341">
        <v>628189</v>
      </c>
      <c r="AA82" s="341">
        <v>1996</v>
      </c>
      <c r="AC82" s="341">
        <v>353671.47</v>
      </c>
      <c r="AD82" s="341">
        <v>186985.33</v>
      </c>
      <c r="AI82" s="73">
        <f t="shared" si="13"/>
        <v>779338.26</v>
      </c>
      <c r="AJ82" s="78">
        <f t="shared" si="14"/>
        <v>0</v>
      </c>
      <c r="AK82" s="21">
        <f t="shared" si="15"/>
        <v>779338.26</v>
      </c>
      <c r="AL82" s="22">
        <f t="shared" si="16"/>
        <v>1546484.5699999998</v>
      </c>
      <c r="AM82" s="16">
        <f t="shared" si="17"/>
        <v>1170841.8</v>
      </c>
      <c r="AN82" s="26">
        <f t="shared" si="12"/>
        <v>375642.76999999979</v>
      </c>
    </row>
    <row r="83" spans="1:40" x14ac:dyDescent="0.25">
      <c r="A83" s="1" t="s">
        <v>454</v>
      </c>
      <c r="B83" s="1" t="s">
        <v>455</v>
      </c>
      <c r="C83" s="65">
        <v>2332</v>
      </c>
      <c r="D83" s="65" t="s">
        <v>1093</v>
      </c>
      <c r="E83" s="251" t="s">
        <v>3012</v>
      </c>
      <c r="F83" s="89">
        <v>356913.67</v>
      </c>
      <c r="G83" s="89">
        <v>0</v>
      </c>
      <c r="H83" s="89">
        <v>21765.47</v>
      </c>
      <c r="J83" s="251">
        <v>795875.75</v>
      </c>
      <c r="K83" s="251">
        <v>383252.71</v>
      </c>
      <c r="Q83" s="251">
        <v>-541668.11</v>
      </c>
      <c r="R83" s="251">
        <v>65982.559999999998</v>
      </c>
      <c r="S83" s="251">
        <v>1861215.28</v>
      </c>
      <c r="T83" s="340">
        <v>1171483.81</v>
      </c>
      <c r="V83" s="340">
        <v>313.64</v>
      </c>
      <c r="W83" s="340">
        <v>1333110.1499999999</v>
      </c>
      <c r="X83" s="340">
        <v>10</v>
      </c>
      <c r="Y83" s="341">
        <v>1748363.15</v>
      </c>
      <c r="AA83" s="341">
        <v>12092</v>
      </c>
      <c r="AC83" s="341">
        <v>468339.74</v>
      </c>
      <c r="AD83" s="341">
        <v>103844.84</v>
      </c>
      <c r="AI83" s="73">
        <f t="shared" si="13"/>
        <v>378679.14</v>
      </c>
      <c r="AJ83" s="78">
        <f t="shared" si="14"/>
        <v>0</v>
      </c>
      <c r="AK83" s="21">
        <f t="shared" si="15"/>
        <v>378679.14</v>
      </c>
      <c r="AL83" s="22">
        <f t="shared" si="16"/>
        <v>2504917.5999999996</v>
      </c>
      <c r="AM83" s="16">
        <f t="shared" si="17"/>
        <v>2332639.7299999995</v>
      </c>
      <c r="AN83" s="26">
        <f t="shared" si="12"/>
        <v>172277.87000000011</v>
      </c>
    </row>
    <row r="84" spans="1:40" x14ac:dyDescent="0.25">
      <c r="A84" s="1" t="s">
        <v>454</v>
      </c>
      <c r="B84" s="1" t="s">
        <v>455</v>
      </c>
      <c r="C84" s="65">
        <v>2410</v>
      </c>
      <c r="D84" s="65" t="s">
        <v>1094</v>
      </c>
      <c r="E84" s="251" t="s">
        <v>3013</v>
      </c>
      <c r="F84" s="89">
        <v>82244.94</v>
      </c>
      <c r="G84" s="89">
        <v>0</v>
      </c>
      <c r="H84" s="89">
        <v>9925.24</v>
      </c>
      <c r="J84" s="251">
        <v>302503.15999999997</v>
      </c>
      <c r="K84" s="251">
        <v>163462.16</v>
      </c>
      <c r="R84" s="251">
        <v>-1227788.17</v>
      </c>
      <c r="S84" s="251">
        <v>1831896</v>
      </c>
      <c r="T84" s="340">
        <v>999886.62</v>
      </c>
      <c r="V84" s="340">
        <v>51.39</v>
      </c>
      <c r="W84" s="340">
        <v>1452906</v>
      </c>
      <c r="Y84" s="341">
        <v>1935277</v>
      </c>
      <c r="AA84" s="341">
        <v>468</v>
      </c>
      <c r="AC84" s="341">
        <v>410466.73</v>
      </c>
      <c r="AD84" s="341">
        <v>151204.60999999999</v>
      </c>
      <c r="AG84" s="341">
        <v>1400</v>
      </c>
      <c r="AI84" s="73">
        <f t="shared" si="13"/>
        <v>92170.180000000008</v>
      </c>
      <c r="AJ84" s="78">
        <f t="shared" si="14"/>
        <v>0</v>
      </c>
      <c r="AK84" s="21">
        <f t="shared" si="15"/>
        <v>92170.180000000008</v>
      </c>
      <c r="AL84" s="22">
        <f t="shared" si="16"/>
        <v>2452844.0099999998</v>
      </c>
      <c r="AM84" s="16">
        <f t="shared" si="17"/>
        <v>2498816.34</v>
      </c>
      <c r="AN84" s="26">
        <f>AL84-AM84</f>
        <v>-45972.330000000075</v>
      </c>
    </row>
    <row r="85" spans="1:40" s="260" customFormat="1" x14ac:dyDescent="0.25">
      <c r="A85" s="260" t="s">
        <v>454</v>
      </c>
      <c r="B85" s="260" t="s">
        <v>455</v>
      </c>
      <c r="C85" s="261">
        <v>3521</v>
      </c>
      <c r="D85" s="261" t="s">
        <v>1095</v>
      </c>
      <c r="E85" s="251" t="s">
        <v>3014</v>
      </c>
      <c r="F85" s="89">
        <v>343972.3</v>
      </c>
      <c r="G85" s="89">
        <v>0</v>
      </c>
      <c r="H85" s="89">
        <v>17817.080000000002</v>
      </c>
      <c r="I85" s="89"/>
      <c r="J85" s="251">
        <v>2673313.5</v>
      </c>
      <c r="K85" s="251">
        <v>2804100.14</v>
      </c>
      <c r="L85" s="232"/>
      <c r="M85" s="232">
        <v>17200</v>
      </c>
      <c r="N85" s="232"/>
      <c r="O85" s="232">
        <v>112.57</v>
      </c>
      <c r="P85" s="251"/>
      <c r="Q85" s="251"/>
      <c r="R85" s="251">
        <v>-692193.5</v>
      </c>
      <c r="S85" s="251">
        <v>4000000</v>
      </c>
      <c r="T85" s="340">
        <v>1158838.99</v>
      </c>
      <c r="U85" s="340"/>
      <c r="V85" s="340">
        <v>141.62</v>
      </c>
      <c r="W85" s="340">
        <v>1354588.6</v>
      </c>
      <c r="X85" s="340">
        <v>2720000</v>
      </c>
      <c r="Y85" s="341">
        <v>1771898.6</v>
      </c>
      <c r="Z85" s="341"/>
      <c r="AA85" s="341">
        <v>10340</v>
      </c>
      <c r="AB85" s="341"/>
      <c r="AC85" s="341">
        <v>517060.14</v>
      </c>
      <c r="AD85" s="341">
        <v>420186.52</v>
      </c>
      <c r="AE85" s="341"/>
      <c r="AF85" s="341"/>
      <c r="AG85" s="341"/>
      <c r="AH85" s="341"/>
      <c r="AI85" s="73">
        <f t="shared" si="13"/>
        <v>361789.38</v>
      </c>
      <c r="AJ85" s="78">
        <f t="shared" si="14"/>
        <v>17312.57</v>
      </c>
      <c r="AK85" s="21">
        <f t="shared" si="15"/>
        <v>344476.81</v>
      </c>
      <c r="AL85" s="22">
        <f t="shared" si="16"/>
        <v>5233569.21</v>
      </c>
      <c r="AM85" s="16">
        <f t="shared" si="17"/>
        <v>2719485.2600000002</v>
      </c>
      <c r="AN85" s="26">
        <f t="shared" ref="AN85:AN86" si="18">AL85-AM85</f>
        <v>2514083.9499999997</v>
      </c>
    </row>
    <row r="86" spans="1:40" x14ac:dyDescent="0.25">
      <c r="AI86" s="73">
        <f t="shared" si="13"/>
        <v>0</v>
      </c>
      <c r="AJ86" s="78">
        <f t="shared" si="14"/>
        <v>0</v>
      </c>
      <c r="AK86" s="21">
        <f t="shared" si="15"/>
        <v>0</v>
      </c>
      <c r="AL86" s="22">
        <f t="shared" si="16"/>
        <v>0</v>
      </c>
      <c r="AM86" s="16">
        <f t="shared" si="17"/>
        <v>0</v>
      </c>
      <c r="AN86" s="26">
        <f t="shared" si="18"/>
        <v>0</v>
      </c>
    </row>
    <row r="87" spans="1:40" x14ac:dyDescent="0.25">
      <c r="AI87" s="42"/>
      <c r="AJ87" s="29"/>
      <c r="AK87" s="26"/>
      <c r="AL87" s="24"/>
      <c r="AM87" s="23"/>
    </row>
    <row r="88" spans="1:40" x14ac:dyDescent="0.25">
      <c r="AI88" s="42"/>
      <c r="AJ88" s="29"/>
      <c r="AK88" s="26"/>
      <c r="AL88" s="24"/>
      <c r="AM88" s="23"/>
    </row>
    <row r="89" spans="1:40" x14ac:dyDescent="0.25">
      <c r="AI89" s="42"/>
      <c r="AJ89" s="29"/>
      <c r="AK89" s="26"/>
      <c r="AL89" s="24"/>
      <c r="AM89" s="23"/>
    </row>
    <row r="90" spans="1:40" x14ac:dyDescent="0.25">
      <c r="AI90" s="42"/>
      <c r="AJ90" s="29"/>
      <c r="AK90" s="26"/>
      <c r="AL90" s="24"/>
      <c r="AM90" s="23"/>
    </row>
    <row r="91" spans="1:40" x14ac:dyDescent="0.25">
      <c r="AI91" s="42"/>
      <c r="AJ91" s="29"/>
      <c r="AK91" s="26"/>
      <c r="AL91" s="24"/>
      <c r="AM91" s="23"/>
    </row>
    <row r="92" spans="1:40" x14ac:dyDescent="0.25">
      <c r="AI92" s="42"/>
      <c r="AJ92" s="29"/>
      <c r="AK92" s="26"/>
      <c r="AL92" s="24"/>
      <c r="AM92" s="23"/>
    </row>
    <row r="93" spans="1:40" x14ac:dyDescent="0.25">
      <c r="AI93" s="42"/>
      <c r="AJ93" s="29"/>
      <c r="AK93" s="26"/>
      <c r="AL93" s="24"/>
      <c r="AM93" s="23"/>
    </row>
    <row r="94" spans="1:40" x14ac:dyDescent="0.25">
      <c r="AI94" s="42"/>
      <c r="AJ94" s="29"/>
      <c r="AK94" s="26"/>
      <c r="AL94" s="24"/>
      <c r="AM94" s="23"/>
    </row>
    <row r="95" spans="1:40" x14ac:dyDescent="0.25">
      <c r="AI95" s="42"/>
      <c r="AJ95" s="29"/>
      <c r="AK95" s="26"/>
      <c r="AL95" s="24"/>
      <c r="AM95" s="23"/>
    </row>
    <row r="96" spans="1:40" x14ac:dyDescent="0.25">
      <c r="AI96" s="42"/>
      <c r="AJ96" s="29"/>
      <c r="AK96" s="26"/>
      <c r="AL96" s="24"/>
      <c r="AM96" s="23"/>
    </row>
    <row r="97" spans="35:39" x14ac:dyDescent="0.25">
      <c r="AI97" s="42"/>
      <c r="AJ97" s="29"/>
      <c r="AK97" s="26"/>
      <c r="AL97" s="24"/>
      <c r="AM97" s="23"/>
    </row>
    <row r="98" spans="35:39" x14ac:dyDescent="0.25">
      <c r="AI98" s="42"/>
      <c r="AJ98" s="29"/>
      <c r="AK98" s="26"/>
      <c r="AL98" s="24"/>
      <c r="AM98" s="23"/>
    </row>
    <row r="99" spans="35:39" x14ac:dyDescent="0.25">
      <c r="AI99" s="42"/>
      <c r="AJ99" s="29"/>
      <c r="AK99" s="26"/>
      <c r="AL99" s="24"/>
      <c r="AM99" s="23"/>
    </row>
    <row r="100" spans="35:39" x14ac:dyDescent="0.25">
      <c r="AI100" s="42"/>
      <c r="AJ100" s="29"/>
      <c r="AK100" s="26"/>
      <c r="AL100" s="24"/>
      <c r="AM100" s="23"/>
    </row>
    <row r="101" spans="35:39" x14ac:dyDescent="0.25">
      <c r="AI101" s="42"/>
      <c r="AJ101" s="29"/>
      <c r="AK101" s="26"/>
      <c r="AL101" s="24"/>
      <c r="AM101" s="23"/>
    </row>
    <row r="102" spans="35:39" x14ac:dyDescent="0.25">
      <c r="AI102" s="42"/>
      <c r="AJ102" s="29"/>
      <c r="AK102" s="26"/>
      <c r="AL102" s="24"/>
      <c r="AM102" s="23"/>
    </row>
    <row r="103" spans="35:39" x14ac:dyDescent="0.25">
      <c r="AI103" s="42"/>
      <c r="AJ103" s="29"/>
      <c r="AK103" s="26"/>
      <c r="AL103" s="24"/>
      <c r="AM103" s="23"/>
    </row>
    <row r="104" spans="35:39" x14ac:dyDescent="0.25">
      <c r="AI104" s="42"/>
      <c r="AJ104" s="29"/>
      <c r="AK104" s="26"/>
      <c r="AL104" s="24"/>
      <c r="AM104" s="23"/>
    </row>
    <row r="105" spans="35:39" x14ac:dyDescent="0.25">
      <c r="AI105" s="42"/>
      <c r="AJ105" s="29"/>
      <c r="AK105" s="26"/>
      <c r="AL105" s="24"/>
      <c r="AM105" s="23"/>
    </row>
    <row r="106" spans="35:39" x14ac:dyDescent="0.25">
      <c r="AI106" s="42"/>
      <c r="AJ106" s="29"/>
      <c r="AK106" s="26"/>
      <c r="AL106" s="24"/>
      <c r="AM106" s="23"/>
    </row>
    <row r="107" spans="35:39" x14ac:dyDescent="0.25">
      <c r="AI107" s="42"/>
      <c r="AJ107" s="29"/>
      <c r="AK107" s="26"/>
      <c r="AL107" s="24"/>
      <c r="AM107" s="23"/>
    </row>
    <row r="108" spans="35:39" x14ac:dyDescent="0.25">
      <c r="AI108" s="42"/>
      <c r="AJ108" s="29"/>
      <c r="AK108" s="26"/>
      <c r="AL108" s="24"/>
      <c r="AM108" s="23"/>
    </row>
    <row r="109" spans="35:39" x14ac:dyDescent="0.25">
      <c r="AI109" s="42"/>
      <c r="AJ109" s="29"/>
      <c r="AK109" s="26"/>
      <c r="AL109" s="24"/>
      <c r="AM109" s="23"/>
    </row>
    <row r="110" spans="35:39" x14ac:dyDescent="0.25">
      <c r="AI110" s="42"/>
      <c r="AJ110" s="29"/>
      <c r="AK110" s="26"/>
      <c r="AL110" s="24"/>
      <c r="AM110" s="23"/>
    </row>
    <row r="111" spans="35:39" x14ac:dyDescent="0.25">
      <c r="AI111" s="42"/>
      <c r="AJ111" s="29"/>
      <c r="AK111" s="26"/>
      <c r="AL111" s="24"/>
      <c r="AM111" s="23"/>
    </row>
    <row r="112" spans="35:39" x14ac:dyDescent="0.25">
      <c r="AI112" s="42"/>
      <c r="AJ112" s="29"/>
      <c r="AK112" s="26"/>
      <c r="AL112" s="24"/>
      <c r="AM112" s="23"/>
    </row>
    <row r="113" spans="35:39" x14ac:dyDescent="0.25">
      <c r="AI113" s="42"/>
      <c r="AJ113" s="29"/>
      <c r="AK113" s="26"/>
      <c r="AL113" s="24"/>
      <c r="AM113" s="23"/>
    </row>
    <row r="114" spans="35:39" x14ac:dyDescent="0.25">
      <c r="AI114" s="42"/>
      <c r="AJ114" s="29"/>
      <c r="AK114" s="26"/>
      <c r="AL114" s="24"/>
      <c r="AM114" s="23"/>
    </row>
    <row r="115" spans="35:39" x14ac:dyDescent="0.25">
      <c r="AI115" s="42"/>
      <c r="AJ115" s="29"/>
      <c r="AK115" s="26"/>
      <c r="AL115" s="24"/>
      <c r="AM115" s="23"/>
    </row>
    <row r="116" spans="35:39" x14ac:dyDescent="0.25">
      <c r="AI116" s="42"/>
      <c r="AJ116" s="29"/>
      <c r="AK116" s="26"/>
      <c r="AL116" s="24"/>
      <c r="AM116" s="23"/>
    </row>
    <row r="117" spans="35:39" x14ac:dyDescent="0.25">
      <c r="AI117" s="42"/>
      <c r="AJ117" s="29"/>
      <c r="AK117" s="26"/>
      <c r="AL117" s="24"/>
      <c r="AM117" s="23"/>
    </row>
    <row r="118" spans="35:39" x14ac:dyDescent="0.25">
      <c r="AI118" s="42"/>
      <c r="AJ118" s="29"/>
      <c r="AK118" s="26"/>
      <c r="AL118" s="24"/>
      <c r="AM118" s="23"/>
    </row>
    <row r="119" spans="35:39" x14ac:dyDescent="0.25">
      <c r="AI119" s="42"/>
      <c r="AJ119" s="29"/>
      <c r="AK119" s="26"/>
      <c r="AL119" s="24"/>
      <c r="AM119" s="23"/>
    </row>
    <row r="120" spans="35:39" x14ac:dyDescent="0.25">
      <c r="AI120" s="42"/>
      <c r="AJ120" s="29"/>
      <c r="AK120" s="26"/>
      <c r="AL120" s="24"/>
      <c r="AM120" s="23"/>
    </row>
    <row r="121" spans="35:39" x14ac:dyDescent="0.25">
      <c r="AI121" s="42"/>
      <c r="AJ121" s="29"/>
      <c r="AK121" s="26"/>
      <c r="AL121" s="24"/>
      <c r="AM121" s="23"/>
    </row>
    <row r="122" spans="35:39" x14ac:dyDescent="0.25">
      <c r="AI122" s="42"/>
      <c r="AJ122" s="29"/>
      <c r="AK122" s="26"/>
      <c r="AL122" s="24"/>
      <c r="AM122" s="23"/>
    </row>
    <row r="123" spans="35:39" x14ac:dyDescent="0.25">
      <c r="AI123" s="42"/>
      <c r="AJ123" s="29"/>
      <c r="AK123" s="26"/>
      <c r="AL123" s="24"/>
      <c r="AM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topLeftCell="U1" zoomScale="80" zoomScaleNormal="80" workbookViewId="0">
      <selection sqref="A1:Z1048576"/>
    </sheetView>
  </sheetViews>
  <sheetFormatPr defaultColWidth="9" defaultRowHeight="13.8" x14ac:dyDescent="0.25"/>
  <cols>
    <col min="1" max="1" width="40.3984375" style="253" bestFit="1" customWidth="1"/>
    <col min="2" max="2" width="33.09765625" style="229" bestFit="1" customWidth="1"/>
    <col min="3" max="3" width="32.19921875" style="229" bestFit="1" customWidth="1"/>
    <col min="4" max="4" width="24" style="229" bestFit="1" customWidth="1"/>
    <col min="5" max="6" width="15.8984375" style="253" bestFit="1" customWidth="1"/>
    <col min="7" max="7" width="18" style="233" bestFit="1" customWidth="1"/>
    <col min="8" max="8" width="20.09765625" style="233" bestFit="1" customWidth="1"/>
    <col min="9" max="9" width="19.3984375" style="233" bestFit="1" customWidth="1"/>
    <col min="10" max="10" width="21.5" style="233" bestFit="1" customWidth="1"/>
    <col min="11" max="11" width="23.59765625" style="253" bestFit="1" customWidth="1"/>
    <col min="12" max="12" width="27.69921875" style="253" bestFit="1" customWidth="1"/>
    <col min="13" max="13" width="27.8984375" style="253" bestFit="1" customWidth="1"/>
    <col min="14" max="14" width="15.8984375" style="253" bestFit="1" customWidth="1"/>
    <col min="15" max="15" width="27.3984375" style="230" bestFit="1" customWidth="1"/>
    <col min="16" max="16" width="36.8984375" style="230" bestFit="1" customWidth="1"/>
    <col min="17" max="17" width="44.09765625" style="230" bestFit="1" customWidth="1"/>
    <col min="18" max="18" width="44.8984375" style="230" bestFit="1" customWidth="1"/>
    <col min="19" max="19" width="29" style="230" bestFit="1" customWidth="1"/>
    <col min="20" max="20" width="38.59765625" style="230" bestFit="1" customWidth="1"/>
    <col min="21" max="21" width="54.5" style="230" bestFit="1" customWidth="1"/>
    <col min="22" max="22" width="15.8984375" style="230" bestFit="1" customWidth="1"/>
    <col min="23" max="23" width="20.3984375" style="231" bestFit="1" customWidth="1"/>
    <col min="24" max="24" width="26.69921875" style="231" bestFit="1" customWidth="1"/>
    <col min="25" max="25" width="25.09765625" style="231" bestFit="1" customWidth="1"/>
    <col min="26" max="26" width="42.3984375" style="231" bestFit="1" customWidth="1"/>
    <col min="27" max="27" width="30.8984375" style="231" bestFit="1" customWidth="1"/>
    <col min="28" max="28" width="31.59765625" style="231" bestFit="1" customWidth="1"/>
    <col min="29" max="29" width="33.09765625" style="231" bestFit="1" customWidth="1"/>
    <col min="30" max="16384" width="9" style="253"/>
  </cols>
  <sheetData>
    <row r="1" spans="1:26" x14ac:dyDescent="0.25">
      <c r="A1" s="253" t="s">
        <v>2458</v>
      </c>
      <c r="B1" s="229" t="s">
        <v>2459</v>
      </c>
      <c r="C1" s="229" t="s">
        <v>2460</v>
      </c>
      <c r="D1" s="229" t="s">
        <v>2461</v>
      </c>
      <c r="E1" s="253" t="s">
        <v>2463</v>
      </c>
      <c r="F1" s="253" t="s">
        <v>2464</v>
      </c>
      <c r="G1" s="233" t="s">
        <v>2466</v>
      </c>
      <c r="H1" s="233" t="s">
        <v>2467</v>
      </c>
      <c r="I1" s="233" t="s">
        <v>2469</v>
      </c>
      <c r="J1" s="233" t="s">
        <v>2470</v>
      </c>
      <c r="K1" s="253" t="s">
        <v>2472</v>
      </c>
      <c r="L1" s="253" t="s">
        <v>2473</v>
      </c>
      <c r="M1" s="253" t="s">
        <v>2474</v>
      </c>
      <c r="N1" s="253" t="s">
        <v>2476</v>
      </c>
      <c r="O1" s="230" t="s">
        <v>2477</v>
      </c>
      <c r="P1" s="230" t="s">
        <v>2478</v>
      </c>
      <c r="Q1" s="230" t="s">
        <v>2479</v>
      </c>
      <c r="R1" s="230" t="s">
        <v>2480</v>
      </c>
      <c r="S1" s="230" t="s">
        <v>2482</v>
      </c>
      <c r="T1" s="230" t="s">
        <v>2483</v>
      </c>
      <c r="U1" s="230" t="s">
        <v>2484</v>
      </c>
      <c r="V1" s="230" t="s">
        <v>2485</v>
      </c>
      <c r="W1" s="231" t="s">
        <v>2486</v>
      </c>
      <c r="X1" s="231" t="s">
        <v>2487</v>
      </c>
      <c r="Y1" s="231" t="s">
        <v>2617</v>
      </c>
      <c r="Z1" s="231" t="s">
        <v>2489</v>
      </c>
    </row>
    <row r="2" spans="1:26" x14ac:dyDescent="0.25">
      <c r="A2" s="253" t="s">
        <v>2490</v>
      </c>
      <c r="B2" s="229" t="s">
        <v>2491</v>
      </c>
      <c r="C2" s="229" t="s">
        <v>2492</v>
      </c>
      <c r="D2" s="229" t="s">
        <v>2493</v>
      </c>
      <c r="E2" s="253" t="s">
        <v>2495</v>
      </c>
      <c r="F2" s="253" t="s">
        <v>2496</v>
      </c>
      <c r="G2" s="233" t="s">
        <v>2498</v>
      </c>
      <c r="H2" s="233" t="s">
        <v>2499</v>
      </c>
      <c r="I2" s="233" t="s">
        <v>2501</v>
      </c>
      <c r="J2" s="233" t="s">
        <v>2502</v>
      </c>
      <c r="K2" s="253" t="s">
        <v>2504</v>
      </c>
      <c r="L2" s="253" t="s">
        <v>2505</v>
      </c>
      <c r="M2" s="253" t="s">
        <v>2506</v>
      </c>
      <c r="N2" s="253" t="s">
        <v>2508</v>
      </c>
      <c r="O2" s="230" t="s">
        <v>2509</v>
      </c>
      <c r="P2" s="230" t="s">
        <v>2510</v>
      </c>
      <c r="Q2" s="230" t="s">
        <v>2511</v>
      </c>
      <c r="R2" s="230" t="s">
        <v>2512</v>
      </c>
      <c r="S2" s="230" t="s">
        <v>2514</v>
      </c>
      <c r="T2" s="230" t="s">
        <v>2515</v>
      </c>
      <c r="U2" s="230" t="s">
        <v>2516</v>
      </c>
      <c r="V2" s="230" t="s">
        <v>2517</v>
      </c>
      <c r="W2" s="231" t="s">
        <v>2518</v>
      </c>
      <c r="X2" s="231" t="s">
        <v>2519</v>
      </c>
      <c r="Y2" s="231" t="s">
        <v>2623</v>
      </c>
      <c r="Z2" s="231" t="s">
        <v>2521</v>
      </c>
    </row>
    <row r="3" spans="1:26" x14ac:dyDescent="0.25">
      <c r="A3" s="253" t="s">
        <v>2522</v>
      </c>
      <c r="B3" s="229">
        <v>104065858.45999999</v>
      </c>
      <c r="C3" s="229">
        <v>1643988.94</v>
      </c>
      <c r="D3" s="229">
        <v>16701934.267999999</v>
      </c>
      <c r="E3" s="253">
        <v>86541921.840000004</v>
      </c>
      <c r="F3" s="253">
        <v>30759398.760000002</v>
      </c>
      <c r="G3" s="233">
        <v>252434.8</v>
      </c>
      <c r="H3" s="233">
        <v>595621.53</v>
      </c>
      <c r="I3" s="233">
        <v>165007</v>
      </c>
      <c r="J3" s="233">
        <v>1489738.25</v>
      </c>
      <c r="K3" s="253">
        <v>-2750754.26</v>
      </c>
      <c r="L3" s="253">
        <v>-112401237.12</v>
      </c>
      <c r="M3" s="253">
        <v>328354192.19999999</v>
      </c>
      <c r="N3" s="253">
        <v>16031.08</v>
      </c>
      <c r="O3" s="230">
        <v>228210815.87</v>
      </c>
      <c r="P3" s="230">
        <v>18750341.100000001</v>
      </c>
      <c r="Q3" s="230">
        <v>161444.12</v>
      </c>
      <c r="R3" s="230">
        <v>264847047.78</v>
      </c>
      <c r="S3" s="230">
        <v>37921498.920000002</v>
      </c>
      <c r="T3" s="230">
        <v>375441404.01999998</v>
      </c>
      <c r="U3" s="230">
        <v>1289525</v>
      </c>
      <c r="V3" s="230">
        <v>423732.4</v>
      </c>
      <c r="W3" s="231">
        <v>125304299.45200001</v>
      </c>
      <c r="X3" s="231">
        <v>22901333.920000002</v>
      </c>
      <c r="Y3" s="231">
        <v>108236.35</v>
      </c>
      <c r="Z3" s="231">
        <v>430547.86</v>
      </c>
    </row>
    <row r="4" spans="1:26" x14ac:dyDescent="0.25">
      <c r="A4" s="253" t="s">
        <v>3038</v>
      </c>
      <c r="B4" s="229">
        <v>152751.18</v>
      </c>
      <c r="E4" s="253">
        <v>2664502.36</v>
      </c>
      <c r="F4" s="253">
        <v>203611.03</v>
      </c>
      <c r="J4" s="233">
        <v>0</v>
      </c>
      <c r="L4" s="253">
        <v>1508724.01</v>
      </c>
      <c r="M4" s="253">
        <v>1532600</v>
      </c>
      <c r="Q4" s="230">
        <v>20.82</v>
      </c>
      <c r="R4" s="230">
        <v>1197347.5</v>
      </c>
      <c r="S4" s="230">
        <v>2478806.41</v>
      </c>
      <c r="T4" s="230">
        <v>3290728.5</v>
      </c>
      <c r="V4" s="230">
        <v>1926.4</v>
      </c>
      <c r="W4" s="231">
        <v>239549.01</v>
      </c>
      <c r="X4" s="231">
        <v>164430.26</v>
      </c>
    </row>
    <row r="5" spans="1:26" x14ac:dyDescent="0.25">
      <c r="A5" s="253" t="s">
        <v>3039</v>
      </c>
      <c r="B5" s="229">
        <v>22920.9</v>
      </c>
      <c r="D5" s="229">
        <v>8030</v>
      </c>
      <c r="E5" s="253">
        <v>1748002</v>
      </c>
      <c r="F5" s="253">
        <v>10359.280000000001</v>
      </c>
      <c r="L5" s="253">
        <v>-443741.58</v>
      </c>
      <c r="M5" s="253">
        <v>2300000</v>
      </c>
      <c r="N5" s="253">
        <v>22.04</v>
      </c>
      <c r="R5" s="230">
        <v>1012916.5</v>
      </c>
      <c r="S5" s="230">
        <v>1821950.34</v>
      </c>
      <c r="T5" s="230">
        <v>2647590</v>
      </c>
      <c r="U5" s="230">
        <v>5192</v>
      </c>
      <c r="W5" s="231">
        <v>168284.84</v>
      </c>
      <c r="X5" s="231">
        <v>80768.28</v>
      </c>
    </row>
    <row r="6" spans="1:26" x14ac:dyDescent="0.25">
      <c r="A6" s="253" t="s">
        <v>3040</v>
      </c>
      <c r="B6" s="229">
        <v>92036.47</v>
      </c>
      <c r="E6" s="253">
        <v>-37932.32</v>
      </c>
      <c r="F6" s="253">
        <v>3</v>
      </c>
      <c r="L6" s="253">
        <v>-1117097.22</v>
      </c>
      <c r="M6" s="253">
        <v>1150000</v>
      </c>
      <c r="N6" s="253">
        <v>106.47</v>
      </c>
      <c r="R6" s="230">
        <v>1502999.55</v>
      </c>
      <c r="S6" s="230">
        <v>801451</v>
      </c>
      <c r="T6" s="230">
        <v>2061941.55</v>
      </c>
      <c r="W6" s="231">
        <v>183477.78</v>
      </c>
      <c r="X6" s="231">
        <v>37933.32</v>
      </c>
    </row>
    <row r="7" spans="1:26" x14ac:dyDescent="0.25">
      <c r="A7" s="253" t="s">
        <v>3041</v>
      </c>
      <c r="B7" s="229">
        <v>96581.35</v>
      </c>
      <c r="D7" s="229">
        <v>13925</v>
      </c>
      <c r="E7" s="253">
        <v>2245302.9</v>
      </c>
      <c r="F7" s="253">
        <v>190366.44</v>
      </c>
      <c r="G7" s="233">
        <v>21983</v>
      </c>
      <c r="L7" s="253">
        <v>720615.54</v>
      </c>
      <c r="M7" s="253">
        <v>1850000</v>
      </c>
      <c r="N7" s="253">
        <v>31.79</v>
      </c>
      <c r="R7" s="230">
        <v>2839986.32</v>
      </c>
      <c r="S7" s="230">
        <v>764710.49</v>
      </c>
      <c r="T7" s="230">
        <v>3287388.6</v>
      </c>
      <c r="W7" s="231">
        <v>247936.21</v>
      </c>
      <c r="X7" s="231">
        <v>115826.64</v>
      </c>
    </row>
    <row r="8" spans="1:26" x14ac:dyDescent="0.25">
      <c r="A8" s="253" t="s">
        <v>3042</v>
      </c>
      <c r="B8" s="229">
        <v>125659.76</v>
      </c>
      <c r="D8" s="229">
        <v>42269</v>
      </c>
      <c r="E8" s="253">
        <v>54533.83</v>
      </c>
      <c r="F8" s="253">
        <v>52</v>
      </c>
      <c r="L8" s="253">
        <v>-937248.92</v>
      </c>
      <c r="M8" s="253">
        <v>1236758.5</v>
      </c>
      <c r="N8" s="253">
        <v>355.41</v>
      </c>
      <c r="R8" s="230">
        <v>2078248.8</v>
      </c>
      <c r="S8" s="230">
        <v>2196626.4700000002</v>
      </c>
      <c r="T8" s="230">
        <v>3978024.8</v>
      </c>
      <c r="W8" s="231">
        <v>291840.87</v>
      </c>
      <c r="X8" s="231">
        <v>82360</v>
      </c>
    </row>
    <row r="9" spans="1:26" x14ac:dyDescent="0.25">
      <c r="A9" s="253" t="s">
        <v>3043</v>
      </c>
      <c r="B9" s="229">
        <v>37213.99</v>
      </c>
      <c r="D9" s="229">
        <v>395</v>
      </c>
      <c r="E9" s="253">
        <v>1678552.41</v>
      </c>
      <c r="F9" s="253">
        <v>9</v>
      </c>
      <c r="L9" s="253">
        <v>535421.69999999995</v>
      </c>
      <c r="M9" s="253">
        <v>1223648</v>
      </c>
      <c r="N9" s="253">
        <v>12.34</v>
      </c>
      <c r="R9" s="230">
        <v>1174922.05</v>
      </c>
      <c r="S9" s="230">
        <v>2314294.11</v>
      </c>
      <c r="T9" s="230">
        <v>3247863.05</v>
      </c>
      <c r="V9" s="230">
        <v>3720</v>
      </c>
      <c r="W9" s="231">
        <v>204678.11</v>
      </c>
      <c r="X9" s="231">
        <v>75866.64</v>
      </c>
    </row>
    <row r="10" spans="1:26" x14ac:dyDescent="0.25">
      <c r="A10" s="253" t="s">
        <v>3044</v>
      </c>
      <c r="B10" s="229">
        <v>499249.17</v>
      </c>
      <c r="E10" s="253">
        <v>504226.14</v>
      </c>
      <c r="F10" s="253">
        <v>30</v>
      </c>
      <c r="L10" s="253">
        <v>-1213392.3700000001</v>
      </c>
      <c r="M10" s="253">
        <v>1790913.12</v>
      </c>
      <c r="N10" s="253">
        <v>21.28</v>
      </c>
      <c r="R10" s="230">
        <v>2104175</v>
      </c>
      <c r="S10" s="230">
        <v>4839574.93</v>
      </c>
      <c r="T10" s="230">
        <v>6104650</v>
      </c>
      <c r="U10" s="230">
        <v>2000</v>
      </c>
      <c r="W10" s="231">
        <v>337989.93</v>
      </c>
      <c r="X10" s="231">
        <v>73146.720000000001</v>
      </c>
    </row>
    <row r="11" spans="1:26" x14ac:dyDescent="0.25">
      <c r="A11" s="253" t="s">
        <v>3045</v>
      </c>
      <c r="B11" s="229">
        <v>28727.31</v>
      </c>
      <c r="D11" s="229">
        <v>1100</v>
      </c>
      <c r="E11" s="253">
        <v>892051.21</v>
      </c>
      <c r="F11" s="253">
        <v>2008.88</v>
      </c>
      <c r="J11" s="233">
        <v>0</v>
      </c>
      <c r="L11" s="253">
        <v>-413248.07</v>
      </c>
      <c r="M11" s="253">
        <v>1385124.66</v>
      </c>
      <c r="R11" s="230">
        <v>2407386.2000000002</v>
      </c>
      <c r="S11" s="230">
        <v>1006054.25</v>
      </c>
      <c r="T11" s="230">
        <v>3251011.2</v>
      </c>
      <c r="W11" s="231">
        <v>141354.25</v>
      </c>
      <c r="X11" s="231">
        <v>69064.19</v>
      </c>
    </row>
    <row r="12" spans="1:26" x14ac:dyDescent="0.25">
      <c r="A12" s="253" t="s">
        <v>3046</v>
      </c>
      <c r="B12" s="229">
        <v>70673.710000000006</v>
      </c>
      <c r="D12" s="229">
        <v>10016</v>
      </c>
      <c r="E12" s="253">
        <v>2</v>
      </c>
      <c r="F12" s="253">
        <v>28</v>
      </c>
      <c r="L12" s="253">
        <v>-1158998.3500000001</v>
      </c>
      <c r="M12" s="253">
        <v>1199644.94</v>
      </c>
      <c r="N12" s="253">
        <v>7.12</v>
      </c>
      <c r="R12" s="230">
        <v>1140676.3</v>
      </c>
      <c r="S12" s="230">
        <v>1103661.17</v>
      </c>
      <c r="T12" s="230">
        <v>2046723.3</v>
      </c>
      <c r="W12" s="231">
        <v>157548.17000000001</v>
      </c>
    </row>
    <row r="13" spans="1:26" x14ac:dyDescent="0.25">
      <c r="A13" s="253" t="s">
        <v>3047</v>
      </c>
      <c r="B13" s="229">
        <v>17403.509999999998</v>
      </c>
      <c r="E13" s="253">
        <v>5</v>
      </c>
      <c r="F13" s="253">
        <v>26</v>
      </c>
      <c r="L13" s="253">
        <v>-1641651.3</v>
      </c>
      <c r="M13" s="253">
        <v>1642759</v>
      </c>
      <c r="N13" s="253">
        <v>6.81</v>
      </c>
      <c r="R13" s="230">
        <v>1138920</v>
      </c>
      <c r="S13" s="230">
        <v>555175.75</v>
      </c>
      <c r="T13" s="230">
        <v>1524851</v>
      </c>
      <c r="W13" s="231">
        <v>152924.75</v>
      </c>
    </row>
    <row r="14" spans="1:26" x14ac:dyDescent="0.25">
      <c r="A14" s="253" t="s">
        <v>3048</v>
      </c>
      <c r="B14" s="229">
        <v>57257.66</v>
      </c>
      <c r="D14" s="229">
        <v>55093</v>
      </c>
      <c r="F14" s="253">
        <v>1905.98</v>
      </c>
      <c r="L14" s="253">
        <v>-991197.77</v>
      </c>
      <c r="M14" s="253">
        <v>1067330</v>
      </c>
      <c r="N14" s="253">
        <v>11.65</v>
      </c>
      <c r="R14" s="230">
        <v>1184668.8</v>
      </c>
      <c r="S14" s="230">
        <v>678919.53</v>
      </c>
      <c r="T14" s="230">
        <v>1634772.6</v>
      </c>
      <c r="U14" s="230">
        <v>22155</v>
      </c>
      <c r="W14" s="231">
        <v>163045.73000000001</v>
      </c>
      <c r="X14" s="231">
        <v>5502.24</v>
      </c>
    </row>
    <row r="22" spans="1:26" x14ac:dyDescent="0.25">
      <c r="A22" s="253" t="s">
        <v>3049</v>
      </c>
      <c r="B22" s="229">
        <v>771115.98</v>
      </c>
      <c r="C22" s="229">
        <v>26805.65</v>
      </c>
      <c r="D22" s="229">
        <v>391987.35</v>
      </c>
      <c r="E22" s="253">
        <v>209564.05</v>
      </c>
      <c r="F22" s="253">
        <v>204374.67</v>
      </c>
      <c r="J22" s="233">
        <v>0</v>
      </c>
      <c r="L22" s="253">
        <v>1318480.1100000001</v>
      </c>
      <c r="O22" s="230">
        <v>1226274.3799999999</v>
      </c>
      <c r="P22" s="230">
        <v>84964</v>
      </c>
      <c r="Q22" s="230">
        <v>823.46</v>
      </c>
      <c r="R22" s="230">
        <v>2376840</v>
      </c>
      <c r="T22" s="230">
        <v>2764373</v>
      </c>
      <c r="U22" s="230">
        <v>17320</v>
      </c>
      <c r="V22" s="230">
        <v>4005</v>
      </c>
      <c r="W22" s="231">
        <v>490520.99</v>
      </c>
      <c r="X22" s="231">
        <v>127315.26</v>
      </c>
    </row>
    <row r="23" spans="1:26" x14ac:dyDescent="0.25">
      <c r="A23" s="253" t="s">
        <v>3050</v>
      </c>
      <c r="B23" s="229">
        <v>509988.24</v>
      </c>
      <c r="D23" s="229">
        <v>147415.66</v>
      </c>
      <c r="E23" s="253">
        <v>166170.18</v>
      </c>
      <c r="F23" s="253">
        <v>138091.93</v>
      </c>
      <c r="J23" s="233">
        <v>0</v>
      </c>
      <c r="L23" s="253">
        <v>-1779044.24</v>
      </c>
      <c r="M23" s="253">
        <v>2340148.79</v>
      </c>
      <c r="O23" s="230">
        <v>1531868.65</v>
      </c>
      <c r="Q23" s="230">
        <v>405.78</v>
      </c>
      <c r="R23" s="230">
        <v>1304620</v>
      </c>
      <c r="T23" s="230">
        <v>1740755.2</v>
      </c>
      <c r="U23" s="230">
        <v>4950</v>
      </c>
      <c r="V23" s="230">
        <v>10955</v>
      </c>
      <c r="W23" s="231">
        <v>596215.46</v>
      </c>
      <c r="X23" s="231">
        <v>83457.31</v>
      </c>
    </row>
    <row r="24" spans="1:26" x14ac:dyDescent="0.25">
      <c r="A24" s="253" t="s">
        <v>3051</v>
      </c>
      <c r="B24" s="229">
        <v>1460746.46</v>
      </c>
      <c r="C24" s="229">
        <v>50818.16</v>
      </c>
      <c r="D24" s="229">
        <v>190405</v>
      </c>
      <c r="E24" s="253">
        <v>178485.11</v>
      </c>
      <c r="F24" s="253">
        <v>120769.82</v>
      </c>
      <c r="J24" s="233">
        <v>15000</v>
      </c>
      <c r="L24" s="253">
        <v>-763400.78</v>
      </c>
      <c r="M24" s="253">
        <v>2461151.44</v>
      </c>
      <c r="O24" s="230">
        <v>2413145.4700000002</v>
      </c>
      <c r="P24" s="230">
        <v>710415.7</v>
      </c>
      <c r="Q24" s="230">
        <v>1762.61</v>
      </c>
      <c r="R24" s="230">
        <v>2083930</v>
      </c>
      <c r="S24" s="230">
        <v>5810</v>
      </c>
      <c r="T24" s="230">
        <v>2706853</v>
      </c>
      <c r="U24" s="230">
        <v>19474</v>
      </c>
      <c r="W24" s="231">
        <v>2129465.4300000002</v>
      </c>
      <c r="X24" s="231">
        <v>70797.460000000006</v>
      </c>
    </row>
    <row r="25" spans="1:26" x14ac:dyDescent="0.25">
      <c r="A25" s="253" t="s">
        <v>3052</v>
      </c>
      <c r="B25" s="229">
        <v>623406.99</v>
      </c>
      <c r="C25" s="229">
        <v>36487.97</v>
      </c>
      <c r="D25" s="229">
        <v>113691.22</v>
      </c>
      <c r="E25" s="253">
        <v>198021.1</v>
      </c>
      <c r="F25" s="253">
        <v>466444</v>
      </c>
      <c r="J25" s="233">
        <v>0</v>
      </c>
      <c r="L25" s="253">
        <v>-306386.08</v>
      </c>
      <c r="M25" s="253">
        <v>1609968.11</v>
      </c>
      <c r="O25" s="230">
        <v>1497397.37</v>
      </c>
      <c r="P25" s="230">
        <v>55800</v>
      </c>
      <c r="Q25" s="230">
        <v>529.09</v>
      </c>
      <c r="R25" s="230">
        <v>1050100</v>
      </c>
      <c r="T25" s="230">
        <v>1428542</v>
      </c>
      <c r="U25" s="230">
        <v>8050</v>
      </c>
      <c r="W25" s="231">
        <v>788723.03</v>
      </c>
      <c r="X25" s="231">
        <v>243395.9</v>
      </c>
      <c r="Z25" s="231">
        <v>646.28</v>
      </c>
    </row>
    <row r="26" spans="1:26" x14ac:dyDescent="0.25">
      <c r="A26" s="253" t="s">
        <v>3053</v>
      </c>
      <c r="B26" s="229">
        <v>452439.26</v>
      </c>
      <c r="C26" s="229">
        <v>3894.03</v>
      </c>
      <c r="D26" s="229">
        <v>165459.13</v>
      </c>
      <c r="E26" s="253">
        <v>195818.12</v>
      </c>
      <c r="F26" s="253">
        <v>104791.72</v>
      </c>
      <c r="L26" s="253">
        <v>-1153194.3799999999</v>
      </c>
      <c r="M26" s="253">
        <v>1693812.25</v>
      </c>
      <c r="O26" s="230">
        <v>643203.88</v>
      </c>
      <c r="P26" s="230">
        <v>29000</v>
      </c>
      <c r="Q26" s="230">
        <v>296.10000000000002</v>
      </c>
      <c r="R26" s="230">
        <v>1057120</v>
      </c>
      <c r="S26" s="230">
        <v>326002.5</v>
      </c>
      <c r="T26" s="230">
        <v>1277896</v>
      </c>
      <c r="U26" s="230">
        <v>7812</v>
      </c>
      <c r="W26" s="231">
        <v>325636.46999999997</v>
      </c>
      <c r="X26" s="231">
        <v>62479.02</v>
      </c>
      <c r="Z26" s="231">
        <v>14.6</v>
      </c>
    </row>
    <row r="27" spans="1:26" x14ac:dyDescent="0.25">
      <c r="A27" s="253" t="s">
        <v>3054</v>
      </c>
      <c r="B27" s="229">
        <v>877370.44</v>
      </c>
      <c r="C27" s="229">
        <v>28778.2</v>
      </c>
      <c r="D27" s="229">
        <v>199103.21</v>
      </c>
      <c r="E27" s="253">
        <v>279293.12</v>
      </c>
      <c r="F27" s="253">
        <v>240461.89</v>
      </c>
      <c r="J27" s="233">
        <v>7</v>
      </c>
      <c r="L27" s="253">
        <v>289067.90000000002</v>
      </c>
      <c r="M27" s="253">
        <v>1247745.83</v>
      </c>
      <c r="O27" s="230">
        <v>1818662.23</v>
      </c>
      <c r="Q27" s="230">
        <v>1137.45</v>
      </c>
      <c r="R27" s="230">
        <v>1826810</v>
      </c>
      <c r="S27" s="230">
        <v>5790</v>
      </c>
      <c r="T27" s="230">
        <v>2323797.6</v>
      </c>
      <c r="V27" s="230">
        <v>10377</v>
      </c>
      <c r="W27" s="231">
        <v>1070200.8600000001</v>
      </c>
      <c r="X27" s="231">
        <v>157995.46</v>
      </c>
      <c r="Z27" s="231">
        <v>1842.63</v>
      </c>
    </row>
    <row r="28" spans="1:26" x14ac:dyDescent="0.25">
      <c r="A28" s="253" t="s">
        <v>3055</v>
      </c>
      <c r="B28" s="229">
        <v>664636.31000000006</v>
      </c>
      <c r="C28" s="229">
        <v>10101</v>
      </c>
      <c r="D28" s="229">
        <v>171274.47</v>
      </c>
      <c r="E28" s="253">
        <v>348443.21</v>
      </c>
      <c r="F28" s="253">
        <v>582600.23</v>
      </c>
      <c r="J28" s="233">
        <v>0</v>
      </c>
      <c r="L28" s="253">
        <v>-10335.4</v>
      </c>
      <c r="M28" s="253">
        <v>1804121.26</v>
      </c>
      <c r="O28" s="230">
        <v>1255190.75</v>
      </c>
      <c r="Q28" s="230">
        <v>673.08</v>
      </c>
      <c r="R28" s="230">
        <v>889770</v>
      </c>
      <c r="T28" s="230">
        <v>1141711.5</v>
      </c>
      <c r="U28" s="230">
        <v>27015</v>
      </c>
      <c r="W28" s="231">
        <v>635746.74</v>
      </c>
      <c r="X28" s="231">
        <v>357891.23</v>
      </c>
    </row>
    <row r="29" spans="1:26" x14ac:dyDescent="0.25">
      <c r="A29" s="253" t="s">
        <v>3056</v>
      </c>
      <c r="B29" s="229">
        <v>685842.32</v>
      </c>
      <c r="C29" s="229">
        <v>16747.939999999999</v>
      </c>
      <c r="D29" s="229">
        <v>180582.89</v>
      </c>
      <c r="E29" s="253">
        <v>259549.76</v>
      </c>
      <c r="F29" s="253">
        <v>571448.74</v>
      </c>
      <c r="G29" s="233">
        <v>19400</v>
      </c>
      <c r="J29" s="233">
        <v>15.9</v>
      </c>
      <c r="L29" s="253">
        <v>331052.86</v>
      </c>
      <c r="M29" s="253">
        <v>1414760.08</v>
      </c>
      <c r="O29" s="230">
        <v>1842186.21</v>
      </c>
      <c r="P29" s="230">
        <v>70000</v>
      </c>
      <c r="Q29" s="230">
        <v>439.39</v>
      </c>
      <c r="R29" s="230">
        <v>2919410</v>
      </c>
      <c r="T29" s="230">
        <v>3419556.96</v>
      </c>
      <c r="U29" s="230">
        <v>16815</v>
      </c>
      <c r="W29" s="231">
        <v>1232596.33</v>
      </c>
      <c r="X29" s="231">
        <v>214124.5</v>
      </c>
    </row>
    <row r="30" spans="1:26" x14ac:dyDescent="0.25">
      <c r="A30" s="253" t="s">
        <v>3057</v>
      </c>
      <c r="B30" s="229">
        <v>1358052.21</v>
      </c>
      <c r="C30" s="229">
        <v>0</v>
      </c>
      <c r="D30" s="229">
        <v>772511.85</v>
      </c>
      <c r="E30" s="253">
        <v>155746.42000000001</v>
      </c>
      <c r="F30" s="253">
        <v>759291.6</v>
      </c>
      <c r="J30" s="233">
        <v>17229.439999999999</v>
      </c>
      <c r="L30" s="253">
        <v>941041.82</v>
      </c>
      <c r="M30" s="253">
        <v>1595887.05</v>
      </c>
      <c r="O30" s="230">
        <v>3231989.78</v>
      </c>
      <c r="P30" s="230">
        <v>227325</v>
      </c>
      <c r="Q30" s="230">
        <v>1670.68</v>
      </c>
      <c r="R30" s="230">
        <v>3050700</v>
      </c>
      <c r="T30" s="230">
        <v>3638266</v>
      </c>
      <c r="U30" s="230">
        <v>22000</v>
      </c>
      <c r="W30" s="231">
        <v>2106488.9500000002</v>
      </c>
      <c r="X30" s="231">
        <v>252986.74</v>
      </c>
      <c r="Z30" s="231">
        <v>500</v>
      </c>
    </row>
    <row r="31" spans="1:26" x14ac:dyDescent="0.25">
      <c r="A31" s="253" t="s">
        <v>3058</v>
      </c>
      <c r="B31" s="229">
        <v>713451.11</v>
      </c>
      <c r="C31" s="229">
        <v>0</v>
      </c>
      <c r="D31" s="229">
        <v>491368.63</v>
      </c>
      <c r="E31" s="253">
        <v>92136.93</v>
      </c>
      <c r="F31" s="253">
        <v>211385.05</v>
      </c>
      <c r="J31" s="233">
        <v>0</v>
      </c>
      <c r="L31" s="253">
        <v>-653801.38</v>
      </c>
      <c r="M31" s="253">
        <v>1789492.25</v>
      </c>
      <c r="O31" s="230">
        <v>1243547.69</v>
      </c>
      <c r="Q31" s="230">
        <v>720.89</v>
      </c>
      <c r="R31" s="230">
        <v>1150230</v>
      </c>
      <c r="T31" s="230">
        <v>1441283</v>
      </c>
      <c r="U31" s="230">
        <v>10210</v>
      </c>
      <c r="V31" s="230">
        <v>1360</v>
      </c>
      <c r="W31" s="231">
        <v>471580.78</v>
      </c>
      <c r="X31" s="231">
        <v>97413.95</v>
      </c>
    </row>
    <row r="32" spans="1:26" x14ac:dyDescent="0.25">
      <c r="A32" s="253" t="s">
        <v>3059</v>
      </c>
      <c r="B32" s="229">
        <v>1095665.06</v>
      </c>
      <c r="C32" s="229">
        <v>7116.95</v>
      </c>
      <c r="D32" s="229">
        <v>175761.4</v>
      </c>
      <c r="E32" s="253">
        <v>52850.720000000001</v>
      </c>
      <c r="F32" s="253">
        <v>244122.93</v>
      </c>
      <c r="G32" s="233">
        <v>7500</v>
      </c>
      <c r="J32" s="233">
        <v>6.91</v>
      </c>
      <c r="L32" s="253">
        <v>-2003518.61</v>
      </c>
      <c r="M32" s="253">
        <v>3102228.3</v>
      </c>
      <c r="O32" s="230">
        <v>1488983</v>
      </c>
      <c r="P32" s="230">
        <v>204010</v>
      </c>
      <c r="Q32" s="230">
        <v>800.19</v>
      </c>
      <c r="R32" s="230">
        <v>1836570</v>
      </c>
      <c r="S32" s="230">
        <v>82200</v>
      </c>
      <c r="T32" s="230">
        <v>2210444</v>
      </c>
      <c r="U32" s="230">
        <v>31080</v>
      </c>
      <c r="W32" s="231">
        <v>664524.18999999994</v>
      </c>
      <c r="X32" s="231">
        <v>237214.54</v>
      </c>
    </row>
    <row r="33" spans="1:26" x14ac:dyDescent="0.25">
      <c r="A33" s="253" t="s">
        <v>3060</v>
      </c>
      <c r="B33" s="229">
        <v>960756.48</v>
      </c>
      <c r="C33" s="229">
        <v>125079.14</v>
      </c>
      <c r="D33" s="229">
        <v>165378.66</v>
      </c>
      <c r="E33" s="253">
        <v>347283.1</v>
      </c>
      <c r="F33" s="253">
        <v>241289.04</v>
      </c>
      <c r="J33" s="233">
        <v>13500</v>
      </c>
      <c r="L33" s="253">
        <v>-65470.73</v>
      </c>
      <c r="M33" s="253">
        <v>1484748</v>
      </c>
      <c r="O33" s="230">
        <v>2003776.99</v>
      </c>
      <c r="P33" s="230">
        <v>173800</v>
      </c>
      <c r="Q33" s="230">
        <v>945.57</v>
      </c>
      <c r="R33" s="230">
        <v>1369730</v>
      </c>
      <c r="S33" s="230">
        <v>100</v>
      </c>
      <c r="T33" s="230">
        <v>1809076.93</v>
      </c>
      <c r="U33" s="230">
        <v>11776</v>
      </c>
      <c r="V33" s="230">
        <v>20646</v>
      </c>
      <c r="W33" s="231">
        <v>1198250.3999999999</v>
      </c>
      <c r="X33" s="231">
        <v>101594.08</v>
      </c>
    </row>
    <row r="34" spans="1:26" x14ac:dyDescent="0.25">
      <c r="A34" s="253" t="s">
        <v>3061</v>
      </c>
      <c r="B34" s="229">
        <v>1311921.76</v>
      </c>
      <c r="C34" s="229">
        <v>45362.42</v>
      </c>
      <c r="D34" s="229">
        <v>312547.25</v>
      </c>
      <c r="E34" s="253">
        <v>79422.070000000007</v>
      </c>
      <c r="F34" s="253">
        <v>242326.24</v>
      </c>
      <c r="J34" s="233">
        <v>15004.99</v>
      </c>
      <c r="L34" s="253">
        <v>-637236.91</v>
      </c>
      <c r="M34" s="253">
        <v>1924840.79</v>
      </c>
      <c r="O34" s="230">
        <v>1733626.2</v>
      </c>
      <c r="P34" s="230">
        <v>222250</v>
      </c>
      <c r="Q34" s="230">
        <v>1228.52</v>
      </c>
      <c r="R34" s="230">
        <v>1634940</v>
      </c>
      <c r="T34" s="230">
        <v>2132273</v>
      </c>
      <c r="U34" s="230">
        <v>20330</v>
      </c>
      <c r="W34" s="231">
        <v>619935.27</v>
      </c>
      <c r="X34" s="231">
        <v>130035.58</v>
      </c>
      <c r="Z34" s="231">
        <v>500</v>
      </c>
    </row>
    <row r="35" spans="1:26" x14ac:dyDescent="0.25">
      <c r="A35" s="253" t="s">
        <v>3062</v>
      </c>
      <c r="B35" s="229">
        <v>2013625.74</v>
      </c>
      <c r="C35" s="229">
        <v>96205.09</v>
      </c>
      <c r="D35" s="229">
        <v>227231.79</v>
      </c>
      <c r="E35" s="253">
        <v>190361.52</v>
      </c>
      <c r="F35" s="253">
        <v>189456.7</v>
      </c>
      <c r="J35" s="233">
        <v>0</v>
      </c>
      <c r="L35" s="253">
        <v>699358.76</v>
      </c>
      <c r="M35" s="253">
        <v>1101601.1100000001</v>
      </c>
      <c r="O35" s="230">
        <v>2013462.18</v>
      </c>
      <c r="P35" s="230">
        <v>305020</v>
      </c>
      <c r="Q35" s="230">
        <v>1667.42</v>
      </c>
      <c r="R35" s="230">
        <v>2059200</v>
      </c>
      <c r="S35" s="230">
        <v>930</v>
      </c>
      <c r="T35" s="230">
        <v>2557313</v>
      </c>
      <c r="U35" s="230">
        <v>4192</v>
      </c>
      <c r="V35" s="230">
        <v>2000</v>
      </c>
      <c r="W35" s="231">
        <v>797937.24</v>
      </c>
      <c r="X35" s="231">
        <v>102416.39</v>
      </c>
      <c r="Z35" s="231">
        <v>500</v>
      </c>
    </row>
    <row r="36" spans="1:26" x14ac:dyDescent="0.25">
      <c r="A36" s="253" t="s">
        <v>3063</v>
      </c>
      <c r="B36" s="229">
        <v>1068379.8799999999</v>
      </c>
      <c r="C36" s="229">
        <v>32003.09</v>
      </c>
      <c r="D36" s="229">
        <v>111515.91</v>
      </c>
      <c r="E36" s="253">
        <v>1243914.42</v>
      </c>
      <c r="F36" s="253">
        <v>133196.35</v>
      </c>
      <c r="L36" s="253">
        <v>1644563.25</v>
      </c>
      <c r="M36" s="253">
        <v>528949.56000000006</v>
      </c>
      <c r="O36" s="230">
        <v>1992007.61</v>
      </c>
      <c r="P36" s="230">
        <v>85868</v>
      </c>
      <c r="Q36" s="230">
        <v>889.62</v>
      </c>
      <c r="R36" s="230">
        <v>1418540</v>
      </c>
      <c r="T36" s="230">
        <v>1786204</v>
      </c>
      <c r="U36" s="230">
        <v>9884</v>
      </c>
      <c r="W36" s="231">
        <v>1150881.2</v>
      </c>
      <c r="X36" s="231">
        <v>134839.19</v>
      </c>
    </row>
    <row r="37" spans="1:26" x14ac:dyDescent="0.25">
      <c r="A37" s="253" t="s">
        <v>3064</v>
      </c>
      <c r="B37" s="229">
        <v>1099468.98</v>
      </c>
      <c r="C37" s="229">
        <v>6816.1</v>
      </c>
      <c r="D37" s="229">
        <v>220211.06</v>
      </c>
      <c r="E37" s="253">
        <v>349671.75</v>
      </c>
      <c r="F37" s="253">
        <v>184291.34</v>
      </c>
      <c r="J37" s="233">
        <v>11507</v>
      </c>
      <c r="L37" s="253">
        <v>-44234.19</v>
      </c>
      <c r="M37" s="253">
        <v>1603684.39</v>
      </c>
      <c r="O37" s="230">
        <v>2265890.52</v>
      </c>
      <c r="Q37" s="230">
        <v>1387.17</v>
      </c>
      <c r="R37" s="230">
        <v>1914010</v>
      </c>
      <c r="T37" s="230">
        <v>2266969</v>
      </c>
      <c r="W37" s="231">
        <v>1532218.74</v>
      </c>
      <c r="X37" s="231">
        <v>92597.92</v>
      </c>
    </row>
    <row r="38" spans="1:26" x14ac:dyDescent="0.25">
      <c r="A38" s="253" t="s">
        <v>3065</v>
      </c>
      <c r="B38" s="229">
        <v>599473.57999999996</v>
      </c>
      <c r="C38" s="229">
        <v>52118.02</v>
      </c>
      <c r="D38" s="229">
        <v>70663.64</v>
      </c>
      <c r="E38" s="253">
        <v>12088.9</v>
      </c>
      <c r="F38" s="253">
        <v>54312</v>
      </c>
      <c r="L38" s="253">
        <v>-878027.15</v>
      </c>
      <c r="M38" s="253">
        <v>1498620.76</v>
      </c>
      <c r="O38" s="230">
        <v>986184.47</v>
      </c>
      <c r="P38" s="230">
        <v>55000</v>
      </c>
      <c r="Q38" s="230">
        <v>631.39</v>
      </c>
      <c r="R38" s="230">
        <v>1083860</v>
      </c>
      <c r="T38" s="230">
        <v>1312737</v>
      </c>
      <c r="U38" s="230">
        <v>6957</v>
      </c>
      <c r="V38" s="230">
        <v>1172</v>
      </c>
      <c r="W38" s="231">
        <v>546634.02</v>
      </c>
      <c r="X38" s="231">
        <v>90113.31</v>
      </c>
    </row>
    <row r="39" spans="1:26" x14ac:dyDescent="0.25">
      <c r="A39" s="253" t="s">
        <v>3066</v>
      </c>
      <c r="B39" s="229">
        <v>766414.62</v>
      </c>
      <c r="C39" s="229">
        <v>77090.399999999994</v>
      </c>
      <c r="D39" s="229">
        <v>107579.63</v>
      </c>
      <c r="E39" s="253">
        <v>1041627.89</v>
      </c>
      <c r="F39" s="253">
        <v>653227.86</v>
      </c>
      <c r="J39" s="233">
        <v>24736.85</v>
      </c>
      <c r="L39" s="253">
        <v>48342.84</v>
      </c>
      <c r="M39" s="253">
        <v>2339595.1</v>
      </c>
      <c r="O39" s="230">
        <v>2085031.48</v>
      </c>
      <c r="P39" s="230">
        <v>340000</v>
      </c>
      <c r="Q39" s="230">
        <v>613.46</v>
      </c>
      <c r="R39" s="230">
        <v>2454510</v>
      </c>
      <c r="S39" s="230">
        <v>350</v>
      </c>
      <c r="T39" s="230">
        <v>2976509</v>
      </c>
      <c r="U39" s="230">
        <v>22078</v>
      </c>
      <c r="V39" s="230">
        <v>10876</v>
      </c>
      <c r="W39" s="231">
        <v>1294047.79</v>
      </c>
      <c r="X39" s="231">
        <v>341361.54</v>
      </c>
      <c r="Z39" s="231">
        <v>2367</v>
      </c>
    </row>
    <row r="40" spans="1:26" x14ac:dyDescent="0.25">
      <c r="A40" s="253" t="s">
        <v>3067</v>
      </c>
      <c r="B40" s="229">
        <v>1177588.92</v>
      </c>
      <c r="C40" s="229">
        <v>33685</v>
      </c>
      <c r="D40" s="229">
        <v>316982.23</v>
      </c>
      <c r="E40" s="253">
        <v>185772.86</v>
      </c>
      <c r="F40" s="253">
        <v>265060.65999999997</v>
      </c>
      <c r="J40" s="233">
        <v>9.27</v>
      </c>
      <c r="L40" s="253">
        <v>80262.7</v>
      </c>
      <c r="M40" s="253">
        <v>1457071.21</v>
      </c>
      <c r="O40" s="230">
        <v>1871715.31</v>
      </c>
      <c r="P40" s="230">
        <v>47050</v>
      </c>
      <c r="Q40" s="230">
        <v>1365.83</v>
      </c>
      <c r="R40" s="230">
        <v>1099120</v>
      </c>
      <c r="T40" s="230">
        <v>1564228</v>
      </c>
      <c r="U40" s="230">
        <v>3000</v>
      </c>
      <c r="V40" s="230">
        <v>7610</v>
      </c>
      <c r="W40" s="231">
        <v>914821.44</v>
      </c>
      <c r="X40" s="231">
        <v>87830.21</v>
      </c>
      <c r="Z40" s="231">
        <v>15</v>
      </c>
    </row>
    <row r="41" spans="1:26" x14ac:dyDescent="0.25">
      <c r="A41" s="253" t="s">
        <v>3068</v>
      </c>
      <c r="B41" s="229">
        <v>1426671.18</v>
      </c>
      <c r="C41" s="229">
        <v>99173.99</v>
      </c>
      <c r="D41" s="229">
        <v>120450.93</v>
      </c>
      <c r="E41" s="253">
        <v>232072.75</v>
      </c>
      <c r="F41" s="253">
        <v>489044.98</v>
      </c>
      <c r="J41" s="233">
        <v>-498.44</v>
      </c>
      <c r="L41" s="253">
        <v>302944.25</v>
      </c>
      <c r="M41" s="253">
        <v>1798384.44</v>
      </c>
      <c r="O41" s="230">
        <v>1251452.8799999999</v>
      </c>
      <c r="P41" s="230">
        <v>473710</v>
      </c>
      <c r="Q41" s="230">
        <v>1199.3699999999999</v>
      </c>
      <c r="R41" s="230">
        <v>764550</v>
      </c>
      <c r="T41" s="230">
        <v>991318</v>
      </c>
      <c r="W41" s="231">
        <v>852485.23</v>
      </c>
      <c r="X41" s="231">
        <v>380525.44</v>
      </c>
    </row>
    <row r="42" spans="1:26" x14ac:dyDescent="0.25">
      <c r="A42" s="253" t="s">
        <v>3069</v>
      </c>
      <c r="B42" s="229">
        <v>686270.3</v>
      </c>
      <c r="C42" s="229">
        <v>21249</v>
      </c>
      <c r="D42" s="229">
        <v>356308.73</v>
      </c>
      <c r="E42" s="253">
        <v>170476.4</v>
      </c>
      <c r="F42" s="253">
        <v>523607.15</v>
      </c>
      <c r="J42" s="233">
        <v>656.42</v>
      </c>
      <c r="L42" s="253">
        <v>249925.82</v>
      </c>
      <c r="M42" s="253">
        <v>1262156.06</v>
      </c>
      <c r="O42" s="230">
        <v>1961450.85</v>
      </c>
      <c r="P42" s="230">
        <v>104001</v>
      </c>
      <c r="Q42" s="230">
        <v>720.09</v>
      </c>
      <c r="R42" s="230">
        <v>1463660</v>
      </c>
      <c r="T42" s="230">
        <v>1900272</v>
      </c>
      <c r="U42" s="230">
        <v>23034</v>
      </c>
      <c r="W42" s="231">
        <v>1023925.78</v>
      </c>
      <c r="X42" s="231">
        <v>336526.88</v>
      </c>
      <c r="Z42" s="231">
        <v>900</v>
      </c>
    </row>
    <row r="43" spans="1:26" x14ac:dyDescent="0.25">
      <c r="A43" s="253" t="s">
        <v>3070</v>
      </c>
      <c r="B43" s="229">
        <v>815243.98</v>
      </c>
      <c r="C43" s="229">
        <v>0</v>
      </c>
      <c r="D43" s="229">
        <v>223162.45</v>
      </c>
      <c r="E43" s="253">
        <v>360825.56</v>
      </c>
      <c r="F43" s="253">
        <v>138929.04</v>
      </c>
      <c r="J43" s="233">
        <v>400</v>
      </c>
      <c r="L43" s="253">
        <v>-619299.63</v>
      </c>
      <c r="M43" s="253">
        <v>1683339.65</v>
      </c>
      <c r="O43" s="230">
        <v>1578072.13</v>
      </c>
      <c r="P43" s="230">
        <v>300000</v>
      </c>
      <c r="Q43" s="230">
        <v>655.74</v>
      </c>
      <c r="R43" s="230">
        <v>633040</v>
      </c>
      <c r="T43" s="230">
        <v>1210933</v>
      </c>
      <c r="U43" s="230">
        <v>34162</v>
      </c>
      <c r="W43" s="231">
        <v>656885.88</v>
      </c>
      <c r="X43" s="231">
        <v>134883.63</v>
      </c>
      <c r="Z43" s="231">
        <v>1182.3499999999999</v>
      </c>
    </row>
    <row r="44" spans="1:26" x14ac:dyDescent="0.25">
      <c r="A44" s="253" t="s">
        <v>3202</v>
      </c>
      <c r="B44" s="229">
        <v>842721.37</v>
      </c>
      <c r="C44" s="229">
        <v>64500</v>
      </c>
      <c r="D44" s="229">
        <v>174247.288</v>
      </c>
      <c r="E44" s="253">
        <v>144297.28</v>
      </c>
      <c r="F44" s="253">
        <v>182052.64</v>
      </c>
      <c r="L44" s="253">
        <v>-715997.21</v>
      </c>
      <c r="M44" s="253">
        <v>2224890.19</v>
      </c>
      <c r="O44" s="230">
        <v>1429771.85</v>
      </c>
      <c r="P44" s="230">
        <v>37500</v>
      </c>
      <c r="Q44" s="230">
        <v>1208.6199999999999</v>
      </c>
      <c r="R44" s="230">
        <v>1006480</v>
      </c>
      <c r="T44" s="230">
        <v>1518514</v>
      </c>
      <c r="U44" s="230">
        <v>3000</v>
      </c>
      <c r="V44" s="230">
        <v>3705</v>
      </c>
      <c r="W44" s="231">
        <v>886775.652</v>
      </c>
      <c r="X44" s="231">
        <v>164040.22</v>
      </c>
    </row>
    <row r="45" spans="1:26" x14ac:dyDescent="0.25">
      <c r="A45" s="253" t="s">
        <v>3215</v>
      </c>
      <c r="B45" s="229">
        <v>788977.61</v>
      </c>
      <c r="C45" s="229">
        <v>51980</v>
      </c>
      <c r="D45" s="229">
        <v>265908.39</v>
      </c>
      <c r="E45" s="253">
        <v>1823122.61</v>
      </c>
      <c r="F45" s="253">
        <v>316301.59999999998</v>
      </c>
      <c r="J45" s="233">
        <v>5.99</v>
      </c>
      <c r="L45" s="253">
        <v>2970894.13</v>
      </c>
      <c r="O45" s="230">
        <v>1405966.1</v>
      </c>
      <c r="P45" s="230">
        <v>119000</v>
      </c>
      <c r="Q45" s="230">
        <v>720.63</v>
      </c>
      <c r="R45" s="230">
        <v>1233720</v>
      </c>
      <c r="S45" s="230">
        <v>2</v>
      </c>
      <c r="T45" s="230">
        <v>1477171</v>
      </c>
      <c r="U45" s="230">
        <v>14668</v>
      </c>
      <c r="V45" s="230">
        <v>6329</v>
      </c>
      <c r="W45" s="231">
        <v>643267.53</v>
      </c>
      <c r="X45" s="231">
        <v>342583.11</v>
      </c>
    </row>
    <row r="46" spans="1:26" x14ac:dyDescent="0.25">
      <c r="A46" s="253" t="s">
        <v>3071</v>
      </c>
      <c r="B46" s="229">
        <v>574719.59</v>
      </c>
      <c r="C46" s="229">
        <v>0</v>
      </c>
      <c r="D46" s="229">
        <v>76601.14</v>
      </c>
      <c r="E46" s="253">
        <v>1130134.2</v>
      </c>
      <c r="F46" s="253">
        <v>81870.58</v>
      </c>
      <c r="J46" s="233">
        <v>260.19</v>
      </c>
      <c r="L46" s="253">
        <v>974044.5</v>
      </c>
      <c r="M46" s="253">
        <v>721555.06</v>
      </c>
      <c r="O46" s="230">
        <v>1420045.28</v>
      </c>
      <c r="P46" s="230">
        <v>285645</v>
      </c>
      <c r="Q46" s="230">
        <v>564.07000000000005</v>
      </c>
      <c r="R46" s="230">
        <v>1423163</v>
      </c>
      <c r="S46" s="230">
        <v>160695</v>
      </c>
      <c r="T46" s="230">
        <v>2226186</v>
      </c>
      <c r="V46" s="230">
        <v>7595</v>
      </c>
      <c r="W46" s="231">
        <v>733567.83</v>
      </c>
      <c r="X46" s="231">
        <v>155297.76</v>
      </c>
    </row>
    <row r="47" spans="1:26" x14ac:dyDescent="0.25">
      <c r="A47" s="253" t="s">
        <v>3072</v>
      </c>
      <c r="B47" s="229">
        <v>422924.34</v>
      </c>
      <c r="C47" s="229">
        <v>0</v>
      </c>
      <c r="D47" s="229">
        <v>45965.61</v>
      </c>
      <c r="E47" s="253">
        <v>4</v>
      </c>
      <c r="F47" s="253">
        <v>578986</v>
      </c>
      <c r="J47" s="233">
        <v>140.19</v>
      </c>
      <c r="L47" s="253">
        <v>-670315.65</v>
      </c>
      <c r="M47" s="253">
        <v>1541680.81</v>
      </c>
      <c r="O47" s="230">
        <v>1350032.31</v>
      </c>
      <c r="P47" s="230">
        <v>85025</v>
      </c>
      <c r="Q47" s="230">
        <v>489.07</v>
      </c>
      <c r="R47" s="230">
        <v>1925979</v>
      </c>
      <c r="S47" s="230">
        <v>227450</v>
      </c>
      <c r="T47" s="230">
        <v>2610171</v>
      </c>
      <c r="U47" s="230">
        <v>1480</v>
      </c>
      <c r="V47" s="230">
        <v>16812</v>
      </c>
      <c r="W47" s="231">
        <v>622119.01</v>
      </c>
      <c r="X47" s="231">
        <v>162018.76999999999</v>
      </c>
    </row>
    <row r="48" spans="1:26" x14ac:dyDescent="0.25">
      <c r="A48" s="253" t="s">
        <v>3073</v>
      </c>
      <c r="B48" s="229">
        <v>332709.88</v>
      </c>
      <c r="C48" s="229">
        <v>0</v>
      </c>
      <c r="D48" s="229">
        <v>36007.550000000003</v>
      </c>
      <c r="E48" s="253">
        <v>1277787.1599999999</v>
      </c>
      <c r="F48" s="253">
        <v>285729.42</v>
      </c>
      <c r="J48" s="233">
        <v>239.45</v>
      </c>
      <c r="L48" s="253">
        <v>-1160770.96</v>
      </c>
      <c r="M48" s="253">
        <v>3101072.39</v>
      </c>
      <c r="O48" s="230">
        <v>1603153.2</v>
      </c>
      <c r="P48" s="230">
        <v>100000</v>
      </c>
      <c r="Q48" s="230">
        <v>354.28</v>
      </c>
      <c r="R48" s="230">
        <v>2308899.4</v>
      </c>
      <c r="S48" s="230">
        <v>177225</v>
      </c>
      <c r="T48" s="230">
        <v>2997109.4</v>
      </c>
      <c r="V48" s="230">
        <v>23547</v>
      </c>
      <c r="W48" s="231">
        <v>950323.74</v>
      </c>
      <c r="X48" s="231">
        <v>226958.61</v>
      </c>
    </row>
    <row r="49" spans="1:26" x14ac:dyDescent="0.25">
      <c r="A49" s="253" t="s">
        <v>3074</v>
      </c>
      <c r="B49" s="229">
        <v>253631.54</v>
      </c>
      <c r="C49" s="229">
        <v>0</v>
      </c>
      <c r="D49" s="229">
        <v>49619.55</v>
      </c>
      <c r="E49" s="253">
        <v>1541621.98</v>
      </c>
      <c r="F49" s="253">
        <v>622952.92000000004</v>
      </c>
      <c r="J49" s="233">
        <v>139.62</v>
      </c>
      <c r="L49" s="253">
        <v>-245185.95</v>
      </c>
      <c r="M49" s="253">
        <v>2713140.37</v>
      </c>
      <c r="O49" s="230">
        <v>994470.77</v>
      </c>
      <c r="P49" s="230">
        <v>120200</v>
      </c>
      <c r="Q49" s="230">
        <v>306.01</v>
      </c>
      <c r="R49" s="230">
        <v>1188116.5</v>
      </c>
      <c r="S49" s="230">
        <v>154535</v>
      </c>
      <c r="T49" s="230">
        <v>1718549.25</v>
      </c>
      <c r="V49" s="230">
        <v>20775</v>
      </c>
      <c r="W49" s="231">
        <v>463876.72</v>
      </c>
      <c r="X49" s="231">
        <v>254695.36</v>
      </c>
    </row>
    <row r="50" spans="1:26" x14ac:dyDescent="0.25">
      <c r="A50" s="253" t="s">
        <v>3075</v>
      </c>
      <c r="B50" s="229">
        <v>701944.49</v>
      </c>
      <c r="C50" s="229">
        <v>0</v>
      </c>
      <c r="D50" s="229">
        <v>65093.57</v>
      </c>
      <c r="E50" s="253">
        <v>104474.47</v>
      </c>
      <c r="F50" s="253">
        <v>247464.03</v>
      </c>
      <c r="G50" s="233">
        <v>6530</v>
      </c>
      <c r="H50" s="233">
        <v>19881.5</v>
      </c>
      <c r="J50" s="233">
        <v>67.83</v>
      </c>
      <c r="L50" s="253">
        <v>-1505888.39</v>
      </c>
      <c r="M50" s="253">
        <v>2152655.08</v>
      </c>
      <c r="O50" s="230">
        <v>1399550.65</v>
      </c>
      <c r="P50" s="230">
        <v>345950</v>
      </c>
      <c r="Q50" s="230">
        <v>588.13</v>
      </c>
      <c r="R50" s="230">
        <v>1842132</v>
      </c>
      <c r="S50" s="230">
        <v>271192.5</v>
      </c>
      <c r="T50" s="230">
        <v>2594459.02</v>
      </c>
      <c r="V50" s="230">
        <v>26402</v>
      </c>
      <c r="W50" s="231">
        <v>674141.32</v>
      </c>
      <c r="X50" s="231">
        <v>118680.4</v>
      </c>
    </row>
    <row r="51" spans="1:26" x14ac:dyDescent="0.25">
      <c r="A51" s="253" t="s">
        <v>3203</v>
      </c>
      <c r="B51" s="229">
        <v>444516.23</v>
      </c>
      <c r="C51" s="229">
        <v>0</v>
      </c>
      <c r="D51" s="229">
        <v>37351.22</v>
      </c>
      <c r="E51" s="253">
        <v>134224.51999999999</v>
      </c>
      <c r="F51" s="253">
        <v>746062.09</v>
      </c>
      <c r="J51" s="233">
        <v>0</v>
      </c>
      <c r="L51" s="253">
        <v>-2284047.5</v>
      </c>
      <c r="M51" s="253">
        <v>2872107.81</v>
      </c>
      <c r="O51" s="230">
        <v>1760861.96</v>
      </c>
      <c r="P51" s="230">
        <v>100000</v>
      </c>
      <c r="Q51" s="230">
        <v>430.32</v>
      </c>
      <c r="R51" s="230">
        <v>1108732</v>
      </c>
      <c r="S51" s="230">
        <v>159320</v>
      </c>
      <c r="T51" s="230">
        <v>1613386.36</v>
      </c>
      <c r="U51" s="230">
        <v>1500</v>
      </c>
      <c r="V51" s="230">
        <v>14542</v>
      </c>
      <c r="W51" s="231">
        <v>522979.96</v>
      </c>
      <c r="X51" s="231">
        <v>202842.21</v>
      </c>
    </row>
    <row r="52" spans="1:26" x14ac:dyDescent="0.25">
      <c r="A52" s="253" t="s">
        <v>3076</v>
      </c>
      <c r="B52" s="229">
        <v>462704.68</v>
      </c>
      <c r="C52" s="229">
        <v>0</v>
      </c>
      <c r="D52" s="229">
        <v>37728.71</v>
      </c>
      <c r="E52" s="253">
        <v>306670.7</v>
      </c>
      <c r="F52" s="253">
        <v>131016.55</v>
      </c>
      <c r="J52" s="233">
        <v>0</v>
      </c>
      <c r="L52" s="253">
        <v>-1426272.02</v>
      </c>
      <c r="M52" s="253">
        <v>2033236.3</v>
      </c>
      <c r="O52" s="230">
        <v>1926420.55</v>
      </c>
      <c r="Q52" s="230">
        <v>202.09</v>
      </c>
      <c r="R52" s="230">
        <v>715900</v>
      </c>
      <c r="T52" s="230">
        <v>1625784</v>
      </c>
      <c r="U52" s="230">
        <v>480</v>
      </c>
      <c r="W52" s="231">
        <v>599168.78</v>
      </c>
      <c r="X52" s="231">
        <v>77039.5</v>
      </c>
      <c r="Z52" s="231">
        <v>8894</v>
      </c>
    </row>
    <row r="53" spans="1:26" x14ac:dyDescent="0.25">
      <c r="A53" s="253" t="s">
        <v>3077</v>
      </c>
      <c r="B53" s="229">
        <v>471712.86</v>
      </c>
      <c r="C53" s="229">
        <v>28600</v>
      </c>
      <c r="D53" s="229">
        <v>47250.68</v>
      </c>
      <c r="E53" s="253">
        <v>1849118.53</v>
      </c>
      <c r="F53" s="253">
        <v>288283.82</v>
      </c>
      <c r="J53" s="233">
        <v>39.69</v>
      </c>
      <c r="L53" s="253">
        <v>2196700.89</v>
      </c>
      <c r="M53" s="253">
        <v>575288.56999999995</v>
      </c>
      <c r="O53" s="230">
        <v>1764134.66</v>
      </c>
      <c r="Q53" s="230">
        <v>498.98</v>
      </c>
      <c r="R53" s="230">
        <v>585500</v>
      </c>
      <c r="T53" s="230">
        <v>1431427</v>
      </c>
      <c r="W53" s="231">
        <v>738494.2</v>
      </c>
      <c r="X53" s="231">
        <v>267275.7</v>
      </c>
    </row>
    <row r="54" spans="1:26" x14ac:dyDescent="0.25">
      <c r="A54" s="253" t="s">
        <v>3078</v>
      </c>
      <c r="B54" s="229">
        <v>1221552.1100000001</v>
      </c>
      <c r="C54" s="229">
        <v>0</v>
      </c>
      <c r="D54" s="229">
        <v>13462.69</v>
      </c>
      <c r="E54" s="253">
        <v>2211127.63</v>
      </c>
      <c r="F54" s="253">
        <v>84310.28</v>
      </c>
      <c r="L54" s="253">
        <v>2187470.54</v>
      </c>
      <c r="M54" s="253">
        <v>1317062.58</v>
      </c>
      <c r="O54" s="230">
        <v>1425310.06</v>
      </c>
      <c r="Q54" s="230">
        <v>1377.91</v>
      </c>
      <c r="R54" s="230">
        <v>1068200</v>
      </c>
      <c r="T54" s="230">
        <v>1847299</v>
      </c>
      <c r="U54" s="230">
        <v>480</v>
      </c>
      <c r="W54" s="231">
        <v>468532.88</v>
      </c>
      <c r="X54" s="231">
        <v>152656.5</v>
      </c>
    </row>
    <row r="55" spans="1:26" x14ac:dyDescent="0.25">
      <c r="A55" s="253" t="s">
        <v>3079</v>
      </c>
      <c r="B55" s="229">
        <v>451284.45</v>
      </c>
      <c r="C55" s="229">
        <v>0</v>
      </c>
      <c r="D55" s="229">
        <v>52168.06</v>
      </c>
      <c r="E55" s="253">
        <v>271.7</v>
      </c>
      <c r="F55" s="253">
        <v>77025.820000000007</v>
      </c>
      <c r="L55" s="253">
        <v>-1734121.86</v>
      </c>
      <c r="M55" s="253">
        <v>2202516.2599999998</v>
      </c>
      <c r="O55" s="230">
        <v>1469991.46</v>
      </c>
      <c r="Q55" s="230">
        <v>464.7</v>
      </c>
      <c r="R55" s="230">
        <v>563800</v>
      </c>
      <c r="T55" s="230">
        <v>1229385</v>
      </c>
      <c r="W55" s="231">
        <v>666985.63</v>
      </c>
      <c r="X55" s="231">
        <v>25529.9</v>
      </c>
    </row>
    <row r="56" spans="1:26" x14ac:dyDescent="0.25">
      <c r="A56" s="253" t="s">
        <v>3204</v>
      </c>
      <c r="B56" s="229">
        <v>1031315.51</v>
      </c>
      <c r="C56" s="229">
        <v>0</v>
      </c>
      <c r="D56" s="229">
        <v>41483.33</v>
      </c>
      <c r="E56" s="253">
        <v>150063.70000000001</v>
      </c>
      <c r="F56" s="253">
        <v>139518.41</v>
      </c>
      <c r="J56" s="233">
        <v>2954</v>
      </c>
      <c r="L56" s="253">
        <v>-1034850.39</v>
      </c>
      <c r="M56" s="253">
        <v>2224684.62</v>
      </c>
      <c r="O56" s="230">
        <v>1315001.93</v>
      </c>
      <c r="Q56" s="230">
        <v>1128.83</v>
      </c>
      <c r="R56" s="230">
        <v>359900</v>
      </c>
      <c r="T56" s="230">
        <v>915958</v>
      </c>
      <c r="U56" s="230">
        <v>32800</v>
      </c>
      <c r="W56" s="231">
        <v>439495.54</v>
      </c>
      <c r="X56" s="231">
        <v>118184.5</v>
      </c>
    </row>
    <row r="57" spans="1:26" x14ac:dyDescent="0.25">
      <c r="A57" s="253" t="s">
        <v>3080</v>
      </c>
      <c r="B57" s="229">
        <v>413229.47</v>
      </c>
      <c r="D57" s="229">
        <v>35006.1</v>
      </c>
      <c r="E57" s="253">
        <v>4878</v>
      </c>
      <c r="F57" s="253">
        <v>142693.49</v>
      </c>
      <c r="J57" s="233">
        <v>139.37</v>
      </c>
      <c r="K57" s="253">
        <v>-881517.69</v>
      </c>
      <c r="L57" s="253">
        <v>34626</v>
      </c>
      <c r="M57" s="253">
        <v>1546692.27</v>
      </c>
      <c r="O57" s="230">
        <v>108162.5</v>
      </c>
      <c r="Q57" s="230">
        <v>607.62</v>
      </c>
      <c r="R57" s="230">
        <v>2211190</v>
      </c>
      <c r="S57" s="230">
        <v>1115665.5</v>
      </c>
      <c r="T57" s="230">
        <v>2941706</v>
      </c>
      <c r="V57" s="230">
        <v>15810</v>
      </c>
      <c r="W57" s="231">
        <v>547557.93999999994</v>
      </c>
      <c r="X57" s="231">
        <v>34684.57</v>
      </c>
    </row>
    <row r="58" spans="1:26" x14ac:dyDescent="0.25">
      <c r="A58" s="253" t="s">
        <v>3081</v>
      </c>
      <c r="B58" s="229">
        <v>399010.84</v>
      </c>
      <c r="D58" s="229">
        <v>29815.75</v>
      </c>
      <c r="E58" s="253">
        <v>1389428.05</v>
      </c>
      <c r="F58" s="253">
        <v>321618.71999999997</v>
      </c>
      <c r="H58" s="233">
        <v>17400</v>
      </c>
      <c r="I58" s="233">
        <v>163900</v>
      </c>
      <c r="J58" s="233">
        <v>70.89</v>
      </c>
      <c r="K58" s="253">
        <v>1636221.74</v>
      </c>
      <c r="L58" s="253">
        <v>94326.48</v>
      </c>
      <c r="M58" s="253">
        <v>305399.93</v>
      </c>
      <c r="O58" s="230">
        <v>247067.84</v>
      </c>
      <c r="Q58" s="230">
        <v>630.11</v>
      </c>
      <c r="R58" s="230">
        <v>1883176</v>
      </c>
      <c r="S58" s="230">
        <v>1186558.5</v>
      </c>
      <c r="T58" s="230">
        <v>2708905</v>
      </c>
      <c r="V58" s="230">
        <v>13976</v>
      </c>
      <c r="W58" s="231">
        <v>626669.43000000005</v>
      </c>
      <c r="X58" s="231">
        <v>45327.7</v>
      </c>
    </row>
    <row r="59" spans="1:26" x14ac:dyDescent="0.25">
      <c r="A59" s="253" t="s">
        <v>3082</v>
      </c>
      <c r="B59" s="229">
        <v>596965.80000000005</v>
      </c>
      <c r="D59" s="229">
        <v>77962.69</v>
      </c>
      <c r="E59" s="253">
        <v>9</v>
      </c>
      <c r="F59" s="253">
        <v>63935.45</v>
      </c>
      <c r="J59" s="233">
        <v>0</v>
      </c>
      <c r="K59" s="253">
        <v>-517528.59</v>
      </c>
      <c r="L59" s="253">
        <v>-308088</v>
      </c>
      <c r="M59" s="253">
        <v>1630025.76</v>
      </c>
      <c r="O59" s="230">
        <v>162963.96</v>
      </c>
      <c r="Q59" s="230">
        <v>817.18</v>
      </c>
      <c r="R59" s="230">
        <v>1414632</v>
      </c>
      <c r="S59" s="230">
        <v>1023525</v>
      </c>
      <c r="T59" s="230">
        <v>2011143</v>
      </c>
      <c r="V59" s="230">
        <v>4525</v>
      </c>
      <c r="W59" s="231">
        <v>592895.41</v>
      </c>
      <c r="X59" s="231">
        <v>58910.96</v>
      </c>
    </row>
    <row r="60" spans="1:26" x14ac:dyDescent="0.25">
      <c r="A60" s="253" t="s">
        <v>3083</v>
      </c>
      <c r="B60" s="229">
        <v>164417.98000000001</v>
      </c>
      <c r="D60" s="229">
        <v>98429.61</v>
      </c>
      <c r="E60" s="253">
        <v>-5821.35</v>
      </c>
      <c r="F60" s="253">
        <v>25004.17</v>
      </c>
      <c r="J60" s="233">
        <v>375</v>
      </c>
      <c r="K60" s="253">
        <v>-1188221.6599999999</v>
      </c>
      <c r="L60" s="253">
        <v>-833425.07</v>
      </c>
      <c r="M60" s="253">
        <v>2454167.9500000002</v>
      </c>
      <c r="O60" s="230">
        <v>189928.75</v>
      </c>
      <c r="Q60" s="230">
        <v>312.87</v>
      </c>
      <c r="R60" s="230">
        <v>1369304</v>
      </c>
      <c r="S60" s="230">
        <v>1027300</v>
      </c>
      <c r="T60" s="230">
        <v>1908943</v>
      </c>
      <c r="V60" s="230">
        <v>1800</v>
      </c>
      <c r="W60" s="231">
        <v>696478.92</v>
      </c>
      <c r="X60" s="231">
        <v>130489.51</v>
      </c>
    </row>
    <row r="61" spans="1:26" x14ac:dyDescent="0.25">
      <c r="A61" s="253" t="s">
        <v>3084</v>
      </c>
      <c r="B61" s="229">
        <v>151633.35999999999</v>
      </c>
      <c r="C61" s="229">
        <v>22112</v>
      </c>
      <c r="D61" s="229">
        <v>58629.67</v>
      </c>
      <c r="E61" s="253">
        <v>748228.48</v>
      </c>
      <c r="F61" s="253">
        <v>238440.13</v>
      </c>
      <c r="J61" s="233">
        <v>8.2200000000000006</v>
      </c>
      <c r="K61" s="253">
        <v>-214357.81</v>
      </c>
      <c r="L61" s="253">
        <v>11688.84</v>
      </c>
      <c r="M61" s="253">
        <v>1419953.5</v>
      </c>
      <c r="O61" s="230">
        <v>136461.6</v>
      </c>
      <c r="Q61" s="230">
        <v>225.17</v>
      </c>
      <c r="R61" s="230">
        <v>912660</v>
      </c>
      <c r="S61" s="230">
        <v>831179</v>
      </c>
      <c r="T61" s="230">
        <v>1463779</v>
      </c>
      <c r="V61" s="230">
        <v>15787</v>
      </c>
      <c r="W61" s="231">
        <v>361754.38</v>
      </c>
      <c r="X61" s="231">
        <v>37454.5</v>
      </c>
    </row>
    <row r="62" spans="1:26" x14ac:dyDescent="0.25">
      <c r="A62" s="253" t="s">
        <v>3085</v>
      </c>
      <c r="B62" s="229">
        <v>186166.36</v>
      </c>
      <c r="D62" s="229">
        <v>33835.33</v>
      </c>
      <c r="E62" s="253">
        <v>441365.7</v>
      </c>
      <c r="F62" s="253">
        <v>182497.89</v>
      </c>
      <c r="K62" s="253">
        <v>-1233222.4099999999</v>
      </c>
      <c r="L62" s="253">
        <v>118668.96</v>
      </c>
      <c r="M62" s="253">
        <v>1982389.67</v>
      </c>
      <c r="O62" s="230">
        <v>105782.63</v>
      </c>
      <c r="Q62" s="230">
        <v>304.57</v>
      </c>
      <c r="R62" s="230">
        <v>1159920</v>
      </c>
      <c r="S62" s="230">
        <v>846989.88</v>
      </c>
      <c r="T62" s="230">
        <v>1674771</v>
      </c>
      <c r="V62" s="230">
        <v>8864</v>
      </c>
      <c r="W62" s="231">
        <v>420166.32</v>
      </c>
      <c r="X62" s="231">
        <v>33166.699999999997</v>
      </c>
    </row>
    <row r="63" spans="1:26" x14ac:dyDescent="0.25">
      <c r="A63" s="253" t="s">
        <v>3086</v>
      </c>
      <c r="B63" s="229">
        <v>715684.9</v>
      </c>
      <c r="D63" s="229">
        <v>62360.72</v>
      </c>
      <c r="E63" s="253">
        <v>414307.48</v>
      </c>
      <c r="F63" s="253">
        <v>176897.85</v>
      </c>
      <c r="H63" s="233">
        <v>0</v>
      </c>
      <c r="K63" s="253">
        <v>-100608.5</v>
      </c>
      <c r="L63" s="253">
        <v>104785</v>
      </c>
      <c r="M63" s="253">
        <v>1478254.91</v>
      </c>
      <c r="O63" s="230">
        <v>83308.06</v>
      </c>
      <c r="Q63" s="230">
        <v>921.87</v>
      </c>
      <c r="R63" s="230">
        <v>1209200</v>
      </c>
      <c r="S63" s="230">
        <v>760071.5</v>
      </c>
      <c r="T63" s="230">
        <v>1705880</v>
      </c>
      <c r="V63" s="230">
        <v>5756</v>
      </c>
      <c r="W63" s="231">
        <v>374337.02</v>
      </c>
      <c r="X63" s="231">
        <v>80708.87</v>
      </c>
    </row>
    <row r="64" spans="1:26" x14ac:dyDescent="0.25">
      <c r="A64" s="253" t="s">
        <v>3087</v>
      </c>
      <c r="B64" s="229">
        <v>295161.87</v>
      </c>
      <c r="D64" s="229">
        <v>56633.68</v>
      </c>
      <c r="E64" s="253">
        <v>1487336.29</v>
      </c>
      <c r="F64" s="253">
        <v>21196</v>
      </c>
      <c r="G64" s="233">
        <v>1926.56</v>
      </c>
      <c r="H64" s="233">
        <v>-492.2</v>
      </c>
      <c r="J64" s="233">
        <v>60</v>
      </c>
      <c r="K64" s="253">
        <v>320546.14</v>
      </c>
      <c r="L64" s="253">
        <v>1200710.6399999999</v>
      </c>
      <c r="M64" s="253">
        <v>424358.77</v>
      </c>
      <c r="O64" s="230">
        <v>90104.26</v>
      </c>
      <c r="Q64" s="230">
        <v>409.3</v>
      </c>
      <c r="R64" s="230">
        <v>1526772</v>
      </c>
      <c r="S64" s="230">
        <v>958931.5</v>
      </c>
      <c r="T64" s="230">
        <v>2070537.5</v>
      </c>
      <c r="V64" s="230">
        <v>14565</v>
      </c>
      <c r="W64" s="231">
        <v>468492.05</v>
      </c>
      <c r="X64" s="231">
        <v>109404.58</v>
      </c>
    </row>
    <row r="65" spans="1:29" x14ac:dyDescent="0.25">
      <c r="A65" s="253" t="s">
        <v>3088</v>
      </c>
      <c r="B65" s="229">
        <v>187303.43</v>
      </c>
      <c r="D65" s="229">
        <v>40430.300000000003</v>
      </c>
      <c r="E65" s="253">
        <v>143181.45000000001</v>
      </c>
      <c r="F65" s="253">
        <v>17167.64</v>
      </c>
      <c r="J65" s="233">
        <v>110.41</v>
      </c>
      <c r="K65" s="253">
        <v>1078639.76</v>
      </c>
      <c r="L65" s="253">
        <v>-1143232.3999999999</v>
      </c>
      <c r="M65" s="253">
        <v>457634.96</v>
      </c>
      <c r="O65" s="230">
        <v>112932.53</v>
      </c>
      <c r="Q65" s="230">
        <v>277.77</v>
      </c>
      <c r="R65" s="230">
        <v>1201940</v>
      </c>
      <c r="S65" s="230">
        <v>871379</v>
      </c>
      <c r="T65" s="230">
        <v>1673191</v>
      </c>
      <c r="V65" s="230">
        <v>23520</v>
      </c>
      <c r="W65" s="231">
        <v>462897.59</v>
      </c>
      <c r="X65" s="231">
        <v>31990.62</v>
      </c>
    </row>
    <row r="66" spans="1:29" x14ac:dyDescent="0.25">
      <c r="A66" s="253" t="s">
        <v>3089</v>
      </c>
      <c r="B66" s="229">
        <v>336177.88</v>
      </c>
      <c r="C66" s="229">
        <v>22104</v>
      </c>
      <c r="D66" s="229">
        <v>100910.91</v>
      </c>
      <c r="E66" s="253">
        <v>4</v>
      </c>
      <c r="F66" s="253">
        <v>63281.27</v>
      </c>
      <c r="J66" s="233">
        <v>8.1</v>
      </c>
      <c r="K66" s="253">
        <v>-444996.86</v>
      </c>
      <c r="L66" s="253">
        <v>-168971.05</v>
      </c>
      <c r="M66" s="253">
        <v>1208029.25</v>
      </c>
      <c r="O66" s="230">
        <v>93162.98</v>
      </c>
      <c r="Q66" s="230">
        <v>576.25</v>
      </c>
      <c r="R66" s="230">
        <v>953200</v>
      </c>
      <c r="S66" s="230">
        <v>902097</v>
      </c>
      <c r="T66" s="230">
        <v>1488310</v>
      </c>
      <c r="V66" s="230">
        <v>16888</v>
      </c>
      <c r="W66" s="231">
        <v>476105.4</v>
      </c>
      <c r="X66" s="231">
        <v>39324.21</v>
      </c>
    </row>
    <row r="67" spans="1:29" x14ac:dyDescent="0.25">
      <c r="A67" s="253" t="s">
        <v>3090</v>
      </c>
      <c r="B67" s="229">
        <v>279689.62</v>
      </c>
      <c r="C67" s="229">
        <v>21686</v>
      </c>
      <c r="D67" s="229">
        <v>50367.73</v>
      </c>
      <c r="E67" s="253">
        <v>626996.6</v>
      </c>
      <c r="F67" s="253">
        <v>263778.37</v>
      </c>
      <c r="J67" s="233">
        <v>860</v>
      </c>
      <c r="K67" s="253">
        <v>-825356.04</v>
      </c>
      <c r="L67" s="253">
        <v>-70122.080000000002</v>
      </c>
      <c r="M67" s="253">
        <v>2340789.7799999998</v>
      </c>
      <c r="O67" s="230">
        <v>70112.59</v>
      </c>
      <c r="Q67" s="230">
        <v>578.41999999999996</v>
      </c>
      <c r="R67" s="230">
        <v>1339066</v>
      </c>
      <c r="S67" s="230">
        <v>795881.5</v>
      </c>
      <c r="T67" s="230">
        <v>1664074</v>
      </c>
      <c r="V67" s="230">
        <v>9310</v>
      </c>
      <c r="W67" s="231">
        <v>729359.95</v>
      </c>
      <c r="X67" s="231">
        <v>6547.9</v>
      </c>
    </row>
    <row r="68" spans="1:29" x14ac:dyDescent="0.25">
      <c r="A68" s="253" t="s">
        <v>3091</v>
      </c>
      <c r="B68" s="229">
        <v>161236.53</v>
      </c>
      <c r="D68" s="229">
        <v>76253.210000000006</v>
      </c>
      <c r="E68" s="253">
        <v>82739</v>
      </c>
      <c r="F68" s="253">
        <v>321639.59999999998</v>
      </c>
      <c r="K68" s="253">
        <v>69402.100000000006</v>
      </c>
      <c r="L68" s="253">
        <v>43909.36</v>
      </c>
      <c r="M68" s="253">
        <v>489048.9</v>
      </c>
      <c r="O68" s="230">
        <v>149262.1</v>
      </c>
      <c r="Q68" s="230">
        <v>237.98</v>
      </c>
      <c r="R68" s="230">
        <v>1258214</v>
      </c>
      <c r="S68" s="230">
        <v>1102227.5</v>
      </c>
      <c r="T68" s="230">
        <v>1881073</v>
      </c>
      <c r="V68" s="230">
        <v>5377</v>
      </c>
      <c r="W68" s="231">
        <v>573979.30000000005</v>
      </c>
      <c r="X68" s="231">
        <v>10004.299999999999</v>
      </c>
    </row>
    <row r="69" spans="1:29" x14ac:dyDescent="0.25">
      <c r="A69" s="253" t="s">
        <v>3205</v>
      </c>
      <c r="B69" s="229">
        <v>249275.58</v>
      </c>
      <c r="D69" s="229">
        <v>43902.29</v>
      </c>
      <c r="E69" s="253">
        <v>1432904.22</v>
      </c>
      <c r="F69" s="253">
        <v>511066.54</v>
      </c>
      <c r="J69" s="233">
        <v>83.18</v>
      </c>
      <c r="K69" s="253">
        <v>-73958.45</v>
      </c>
      <c r="L69" s="253">
        <v>-41326.22</v>
      </c>
      <c r="M69" s="253">
        <v>2396007.25</v>
      </c>
      <c r="O69" s="230">
        <v>196607.28</v>
      </c>
      <c r="P69" s="230">
        <v>45000</v>
      </c>
      <c r="Q69" s="230">
        <v>302.20999999999998</v>
      </c>
      <c r="R69" s="230">
        <v>2765980</v>
      </c>
      <c r="S69" s="230">
        <v>1043564.3</v>
      </c>
      <c r="T69" s="230">
        <v>3449721</v>
      </c>
      <c r="W69" s="231">
        <v>524545.52</v>
      </c>
      <c r="X69" s="231">
        <v>120844.4</v>
      </c>
    </row>
    <row r="70" spans="1:29" x14ac:dyDescent="0.25">
      <c r="A70" s="253" t="s">
        <v>3216</v>
      </c>
      <c r="B70" s="229">
        <v>274509.26</v>
      </c>
      <c r="D70" s="229">
        <v>87749.33</v>
      </c>
      <c r="E70" s="253">
        <v>4404535.0599999996</v>
      </c>
      <c r="F70" s="253">
        <v>109529.31</v>
      </c>
      <c r="J70" s="233">
        <v>258</v>
      </c>
      <c r="K70" s="253">
        <v>-375795.99</v>
      </c>
      <c r="L70" s="253">
        <v>-938324.27</v>
      </c>
      <c r="M70" s="253">
        <v>6403982.4100000001</v>
      </c>
      <c r="O70" s="230">
        <v>114250.21</v>
      </c>
      <c r="Q70" s="230">
        <v>520.04999999999995</v>
      </c>
      <c r="R70" s="230">
        <v>992348</v>
      </c>
      <c r="S70" s="230">
        <v>725785</v>
      </c>
      <c r="T70" s="230">
        <v>1403802</v>
      </c>
      <c r="V70" s="230">
        <v>17315</v>
      </c>
      <c r="W70" s="231">
        <v>468853.41</v>
      </c>
      <c r="X70" s="231">
        <v>156730.04</v>
      </c>
    </row>
    <row r="71" spans="1:29" x14ac:dyDescent="0.25">
      <c r="A71" s="253" t="s">
        <v>3092</v>
      </c>
      <c r="B71" s="229">
        <v>736202.46</v>
      </c>
      <c r="C71" s="229">
        <v>0</v>
      </c>
      <c r="D71" s="229">
        <v>123586.82</v>
      </c>
      <c r="E71" s="253">
        <v>686857.88</v>
      </c>
      <c r="F71" s="253">
        <v>-5077.49</v>
      </c>
      <c r="J71" s="233">
        <v>44.25</v>
      </c>
      <c r="L71" s="253">
        <v>-886202.86</v>
      </c>
      <c r="M71" s="253">
        <v>2227185.62</v>
      </c>
      <c r="N71" s="253">
        <v>575.61</v>
      </c>
      <c r="O71" s="230">
        <v>1832749.12</v>
      </c>
      <c r="R71" s="230">
        <v>2313520</v>
      </c>
      <c r="S71" s="230">
        <v>2900</v>
      </c>
      <c r="T71" s="230">
        <v>3270781</v>
      </c>
      <c r="U71" s="230">
        <v>1440</v>
      </c>
      <c r="W71" s="231">
        <v>584807.02</v>
      </c>
      <c r="X71" s="231">
        <v>92174.05</v>
      </c>
    </row>
    <row r="72" spans="1:29" s="326" customFormat="1" x14ac:dyDescent="0.25">
      <c r="A72" s="326" t="s">
        <v>3093</v>
      </c>
      <c r="B72" s="327">
        <v>724107.02</v>
      </c>
      <c r="C72" s="327">
        <v>0</v>
      </c>
      <c r="D72" s="327">
        <v>341894.12</v>
      </c>
      <c r="E72" s="326">
        <v>219646.87</v>
      </c>
      <c r="F72" s="326">
        <v>2785.12</v>
      </c>
      <c r="G72" s="328"/>
      <c r="H72" s="328"/>
      <c r="I72" s="328"/>
      <c r="J72" s="328">
        <v>3034.5</v>
      </c>
      <c r="L72" s="326">
        <v>-2925657.43</v>
      </c>
      <c r="M72" s="326">
        <v>4014093.13</v>
      </c>
      <c r="N72" s="326">
        <v>1012.69</v>
      </c>
      <c r="O72" s="329">
        <v>1552731.62</v>
      </c>
      <c r="P72" s="329"/>
      <c r="Q72" s="329"/>
      <c r="R72" s="329">
        <v>1982560</v>
      </c>
      <c r="S72" s="329">
        <v>16150</v>
      </c>
      <c r="T72" s="329">
        <v>2842087.84</v>
      </c>
      <c r="U72" s="329"/>
      <c r="V72" s="329"/>
      <c r="W72" s="330">
        <v>437135.14</v>
      </c>
      <c r="X72" s="330">
        <v>76268.399999999994</v>
      </c>
      <c r="Y72" s="330"/>
      <c r="Z72" s="330"/>
      <c r="AA72" s="330"/>
      <c r="AB72" s="330"/>
      <c r="AC72" s="330"/>
    </row>
    <row r="73" spans="1:29" x14ac:dyDescent="0.25">
      <c r="A73" s="253" t="s">
        <v>3094</v>
      </c>
      <c r="B73" s="229">
        <v>829854.4</v>
      </c>
      <c r="C73" s="229">
        <v>0</v>
      </c>
      <c r="D73" s="229">
        <v>54821.58</v>
      </c>
      <c r="E73" s="253">
        <v>-41979.41</v>
      </c>
      <c r="F73" s="253">
        <v>83288.490000000005</v>
      </c>
      <c r="L73" s="253">
        <v>-1121302.53</v>
      </c>
      <c r="M73" s="253">
        <v>2082417.38</v>
      </c>
      <c r="N73" s="253">
        <v>1039.6500000000001</v>
      </c>
      <c r="O73" s="230">
        <v>1400314.17</v>
      </c>
      <c r="R73" s="230">
        <v>2023970</v>
      </c>
      <c r="S73" s="230">
        <v>4500</v>
      </c>
      <c r="T73" s="230">
        <v>2924389.5</v>
      </c>
      <c r="U73" s="230">
        <v>720</v>
      </c>
      <c r="W73" s="231">
        <v>496717.73</v>
      </c>
      <c r="X73" s="231">
        <v>43126.38</v>
      </c>
    </row>
    <row r="74" spans="1:29" x14ac:dyDescent="0.25">
      <c r="A74" s="253" t="s">
        <v>3095</v>
      </c>
      <c r="B74" s="229">
        <v>483959.35</v>
      </c>
      <c r="C74" s="229">
        <v>0</v>
      </c>
      <c r="D74" s="229">
        <v>137669.31</v>
      </c>
      <c r="E74" s="253">
        <v>4</v>
      </c>
      <c r="F74" s="253">
        <v>264300.49</v>
      </c>
      <c r="J74" s="233">
        <v>934.4</v>
      </c>
      <c r="L74" s="253">
        <v>-1122167.94</v>
      </c>
      <c r="M74" s="253">
        <v>2028298.74</v>
      </c>
      <c r="N74" s="253">
        <v>717.16</v>
      </c>
      <c r="O74" s="230">
        <v>1457167.12</v>
      </c>
      <c r="R74" s="230">
        <v>2130720</v>
      </c>
      <c r="T74" s="230">
        <v>2991774</v>
      </c>
      <c r="U74" s="230">
        <v>80620</v>
      </c>
      <c r="W74" s="231">
        <v>511040.36</v>
      </c>
      <c r="X74" s="231">
        <v>26301.97</v>
      </c>
    </row>
    <row r="75" spans="1:29" x14ac:dyDescent="0.25">
      <c r="A75" s="253" t="s">
        <v>3096</v>
      </c>
      <c r="B75" s="229">
        <v>299933.01</v>
      </c>
      <c r="C75" s="229">
        <v>0</v>
      </c>
      <c r="D75" s="229">
        <v>67429.09</v>
      </c>
      <c r="E75" s="253">
        <v>-60857.25</v>
      </c>
      <c r="F75" s="253">
        <v>90016.49</v>
      </c>
      <c r="L75" s="253">
        <v>-2072626.79</v>
      </c>
      <c r="M75" s="253">
        <v>2569886.96</v>
      </c>
      <c r="N75" s="253">
        <v>570.62</v>
      </c>
      <c r="O75" s="230">
        <v>1237082.5900000001</v>
      </c>
      <c r="R75" s="230">
        <v>2087720</v>
      </c>
      <c r="S75" s="230">
        <v>25500</v>
      </c>
      <c r="T75" s="230">
        <v>3025408.5</v>
      </c>
      <c r="U75" s="230">
        <v>5520</v>
      </c>
      <c r="W75" s="231">
        <v>368415.39</v>
      </c>
      <c r="X75" s="231">
        <v>52268.15</v>
      </c>
    </row>
    <row r="76" spans="1:29" x14ac:dyDescent="0.25">
      <c r="A76" s="253" t="s">
        <v>3097</v>
      </c>
      <c r="B76" s="229">
        <v>510243.5</v>
      </c>
      <c r="C76" s="229">
        <v>0</v>
      </c>
      <c r="D76" s="229">
        <v>47474.89</v>
      </c>
      <c r="E76" s="253">
        <v>-91211.11</v>
      </c>
      <c r="F76" s="253">
        <v>-75462</v>
      </c>
      <c r="L76" s="253">
        <v>-883557.33</v>
      </c>
      <c r="M76" s="253">
        <v>1423307.83</v>
      </c>
      <c r="N76" s="253">
        <v>1600.44</v>
      </c>
      <c r="O76" s="230">
        <v>1019094.43</v>
      </c>
      <c r="R76" s="230">
        <v>1929980</v>
      </c>
      <c r="S76" s="230">
        <v>1000</v>
      </c>
      <c r="T76" s="230">
        <v>2645244.86</v>
      </c>
      <c r="W76" s="231">
        <v>362923.93</v>
      </c>
      <c r="X76" s="231">
        <v>92211.3</v>
      </c>
    </row>
    <row r="77" spans="1:29" x14ac:dyDescent="0.25">
      <c r="A77" s="253" t="s">
        <v>3206</v>
      </c>
      <c r="B77" s="229">
        <v>310053.53000000003</v>
      </c>
      <c r="C77" s="229">
        <v>0</v>
      </c>
      <c r="D77" s="229">
        <v>294837.77</v>
      </c>
      <c r="E77" s="253">
        <v>-116370.59</v>
      </c>
      <c r="F77" s="253">
        <v>12016.16</v>
      </c>
      <c r="J77" s="233">
        <v>768.39</v>
      </c>
      <c r="L77" s="253">
        <v>-1657190.66</v>
      </c>
      <c r="M77" s="253">
        <v>2051654.89</v>
      </c>
      <c r="N77" s="253">
        <v>307.79000000000002</v>
      </c>
      <c r="O77" s="230">
        <v>1198669.18</v>
      </c>
      <c r="P77" s="230">
        <v>209036.17</v>
      </c>
      <c r="R77" s="230">
        <v>1866220</v>
      </c>
      <c r="T77" s="230">
        <v>2607850.5</v>
      </c>
      <c r="U77" s="230">
        <v>2300</v>
      </c>
      <c r="W77" s="231">
        <v>494709.22</v>
      </c>
      <c r="X77" s="231">
        <v>64069.17</v>
      </c>
    </row>
    <row r="78" spans="1:29" x14ac:dyDescent="0.25">
      <c r="A78" s="253" t="s">
        <v>3098</v>
      </c>
      <c r="B78" s="229">
        <v>306541.87</v>
      </c>
      <c r="C78" s="229">
        <v>0</v>
      </c>
      <c r="D78" s="229">
        <v>45943.02</v>
      </c>
      <c r="E78" s="253">
        <v>729330.6</v>
      </c>
      <c r="F78" s="253">
        <v>26606.16</v>
      </c>
      <c r="J78" s="233">
        <v>0</v>
      </c>
      <c r="L78" s="253">
        <v>-612716.93000000005</v>
      </c>
      <c r="M78" s="253">
        <v>1625943.2</v>
      </c>
      <c r="O78" s="230">
        <v>1289861.3600000001</v>
      </c>
      <c r="P78" s="230">
        <v>72200</v>
      </c>
      <c r="Q78" s="230">
        <v>216.3</v>
      </c>
      <c r="R78" s="230">
        <v>646820</v>
      </c>
      <c r="T78" s="230">
        <v>1225345</v>
      </c>
      <c r="W78" s="231">
        <v>530308.71</v>
      </c>
      <c r="X78" s="231">
        <v>158248.57</v>
      </c>
    </row>
    <row r="79" spans="1:29" x14ac:dyDescent="0.25">
      <c r="A79" s="253" t="s">
        <v>3099</v>
      </c>
      <c r="B79" s="229">
        <v>347746.45</v>
      </c>
      <c r="C79" s="229">
        <v>0</v>
      </c>
      <c r="D79" s="229">
        <v>86720.639999999999</v>
      </c>
      <c r="E79" s="253">
        <v>397660.72</v>
      </c>
      <c r="F79" s="253">
        <v>46365.74</v>
      </c>
      <c r="L79" s="253">
        <v>-1050481.8400000001</v>
      </c>
      <c r="M79" s="253">
        <v>1700209.39</v>
      </c>
      <c r="O79" s="230">
        <v>2032814.11</v>
      </c>
      <c r="P79" s="230">
        <v>210000</v>
      </c>
      <c r="Q79" s="230">
        <v>129.21</v>
      </c>
      <c r="R79" s="230">
        <v>1404610</v>
      </c>
      <c r="T79" s="230">
        <v>2308684</v>
      </c>
      <c r="U79" s="230">
        <v>25000</v>
      </c>
      <c r="W79" s="231">
        <v>972556.06</v>
      </c>
      <c r="X79" s="231">
        <v>112547.26</v>
      </c>
    </row>
    <row r="80" spans="1:29" x14ac:dyDescent="0.25">
      <c r="A80" s="253" t="s">
        <v>3100</v>
      </c>
      <c r="B80" s="229">
        <v>448186.62</v>
      </c>
      <c r="C80" s="229">
        <v>0</v>
      </c>
      <c r="D80" s="229">
        <v>49348.94</v>
      </c>
      <c r="E80" s="253">
        <v>517390.6</v>
      </c>
      <c r="F80" s="253">
        <v>40194.160000000003</v>
      </c>
      <c r="J80" s="233">
        <v>2442.5</v>
      </c>
      <c r="L80" s="253">
        <v>-726434.99</v>
      </c>
      <c r="M80" s="253">
        <v>1448416.88</v>
      </c>
      <c r="O80" s="230">
        <v>1634374.37</v>
      </c>
      <c r="P80" s="230">
        <v>87250</v>
      </c>
      <c r="Q80" s="230">
        <v>252.51</v>
      </c>
      <c r="R80" s="230">
        <v>1437770</v>
      </c>
      <c r="S80" s="230">
        <v>1300</v>
      </c>
      <c r="T80" s="230">
        <v>2097631</v>
      </c>
      <c r="W80" s="231">
        <v>614684.77</v>
      </c>
      <c r="X80" s="231">
        <v>117935.18</v>
      </c>
    </row>
    <row r="81" spans="1:24" x14ac:dyDescent="0.25">
      <c r="A81" s="253" t="s">
        <v>3101</v>
      </c>
      <c r="B81" s="229">
        <v>216267.96</v>
      </c>
      <c r="C81" s="229">
        <v>0</v>
      </c>
      <c r="D81" s="229">
        <v>19111.46</v>
      </c>
      <c r="E81" s="253">
        <v>407225.18</v>
      </c>
      <c r="F81" s="253">
        <v>189810.72</v>
      </c>
      <c r="J81" s="233">
        <v>470</v>
      </c>
      <c r="L81" s="253">
        <v>-1163835.81</v>
      </c>
      <c r="M81" s="253">
        <v>2079850.72</v>
      </c>
      <c r="O81" s="230">
        <v>1168793.02</v>
      </c>
      <c r="Q81" s="230">
        <v>227.47</v>
      </c>
      <c r="R81" s="230">
        <v>848710</v>
      </c>
      <c r="T81" s="230">
        <v>1449308</v>
      </c>
      <c r="U81" s="230">
        <v>2980</v>
      </c>
      <c r="V81" s="230">
        <v>1800</v>
      </c>
      <c r="W81" s="231">
        <v>481326.99</v>
      </c>
      <c r="X81" s="231">
        <v>166385.09</v>
      </c>
    </row>
    <row r="82" spans="1:24" x14ac:dyDescent="0.25">
      <c r="A82" s="253" t="s">
        <v>3102</v>
      </c>
      <c r="B82" s="229">
        <v>164962.96</v>
      </c>
      <c r="C82" s="229">
        <v>0</v>
      </c>
      <c r="D82" s="229">
        <v>21273.439999999999</v>
      </c>
      <c r="E82" s="253">
        <v>493861.22</v>
      </c>
      <c r="F82" s="253">
        <v>70352.17</v>
      </c>
      <c r="J82" s="233">
        <v>171.96</v>
      </c>
      <c r="L82" s="253">
        <v>-853104.74</v>
      </c>
      <c r="M82" s="253">
        <v>1478004.6</v>
      </c>
      <c r="O82" s="230">
        <v>1381817.76</v>
      </c>
      <c r="Q82" s="230">
        <v>144.69999999999999</v>
      </c>
      <c r="R82" s="230">
        <v>624400</v>
      </c>
      <c r="T82" s="230">
        <v>1245101.92</v>
      </c>
      <c r="U82" s="230">
        <v>480</v>
      </c>
      <c r="V82" s="230">
        <v>1848</v>
      </c>
      <c r="W82" s="231">
        <v>514507.76</v>
      </c>
      <c r="X82" s="231">
        <v>119046.81</v>
      </c>
    </row>
    <row r="83" spans="1:24" x14ac:dyDescent="0.25">
      <c r="A83" s="253" t="s">
        <v>3103</v>
      </c>
      <c r="B83" s="229">
        <v>351539.95</v>
      </c>
      <c r="C83" s="229">
        <v>0</v>
      </c>
      <c r="D83" s="229">
        <v>82102.850000000006</v>
      </c>
      <c r="E83" s="253">
        <v>319145.34999999998</v>
      </c>
      <c r="F83" s="253">
        <v>641972.41</v>
      </c>
      <c r="J83" s="233">
        <v>0</v>
      </c>
      <c r="L83" s="253">
        <v>-537259.31999999995</v>
      </c>
      <c r="M83" s="253">
        <v>1774409.19</v>
      </c>
      <c r="O83" s="230">
        <v>1842323.26</v>
      </c>
      <c r="P83" s="230">
        <v>180020</v>
      </c>
      <c r="Q83" s="230">
        <v>359.6</v>
      </c>
      <c r="R83" s="230">
        <v>1530370</v>
      </c>
      <c r="T83" s="230">
        <v>2426406</v>
      </c>
      <c r="W83" s="231">
        <v>772702.7</v>
      </c>
      <c r="X83" s="231">
        <v>196353.47</v>
      </c>
    </row>
    <row r="84" spans="1:24" x14ac:dyDescent="0.25">
      <c r="A84" s="253" t="s">
        <v>3104</v>
      </c>
      <c r="B84" s="229">
        <v>224528.83</v>
      </c>
      <c r="C84" s="229">
        <v>0</v>
      </c>
      <c r="D84" s="229">
        <v>52071.31</v>
      </c>
      <c r="E84" s="253">
        <v>676636.77</v>
      </c>
      <c r="F84" s="253">
        <v>38958.199999999997</v>
      </c>
      <c r="H84" s="233">
        <v>-4000</v>
      </c>
      <c r="L84" s="253">
        <v>-802276.82</v>
      </c>
      <c r="M84" s="253">
        <v>1568940.19</v>
      </c>
      <c r="O84" s="230">
        <v>1697581.79</v>
      </c>
      <c r="P84" s="230">
        <v>87970</v>
      </c>
      <c r="Q84" s="230">
        <v>157.66</v>
      </c>
      <c r="R84" s="230">
        <v>1871050</v>
      </c>
      <c r="T84" s="230">
        <v>2668352.13</v>
      </c>
      <c r="W84" s="231">
        <v>630183.88</v>
      </c>
      <c r="X84" s="231">
        <v>128691.7</v>
      </c>
    </row>
    <row r="85" spans="1:24" x14ac:dyDescent="0.25">
      <c r="A85" s="253" t="s">
        <v>3105</v>
      </c>
      <c r="B85" s="229">
        <v>336015.4</v>
      </c>
      <c r="C85" s="229">
        <v>0</v>
      </c>
      <c r="D85" s="229">
        <v>28981.34</v>
      </c>
      <c r="E85" s="253">
        <v>323830.24</v>
      </c>
      <c r="F85" s="253">
        <v>19985.95</v>
      </c>
      <c r="L85" s="253">
        <v>-826480.68</v>
      </c>
      <c r="M85" s="253">
        <v>1499346.49</v>
      </c>
      <c r="O85" s="230">
        <v>1371162.76</v>
      </c>
      <c r="P85" s="230">
        <v>107140</v>
      </c>
      <c r="Q85" s="230">
        <v>250.26</v>
      </c>
      <c r="R85" s="230">
        <v>1288860</v>
      </c>
      <c r="T85" s="230">
        <v>2077879.98</v>
      </c>
      <c r="W85" s="231">
        <v>515219.91</v>
      </c>
      <c r="X85" s="231">
        <v>138366.01</v>
      </c>
    </row>
    <row r="86" spans="1:24" x14ac:dyDescent="0.25">
      <c r="A86" s="253" t="s">
        <v>3212</v>
      </c>
      <c r="B86" s="229">
        <v>215140.05</v>
      </c>
      <c r="C86" s="229">
        <v>0</v>
      </c>
      <c r="D86" s="229">
        <v>16426.89</v>
      </c>
      <c r="E86" s="253">
        <v>435297.68</v>
      </c>
      <c r="F86" s="253">
        <v>17903.419999999998</v>
      </c>
      <c r="J86" s="233">
        <v>0</v>
      </c>
      <c r="L86" s="253">
        <v>-1673511.09</v>
      </c>
      <c r="M86" s="253">
        <v>2293429.0699999998</v>
      </c>
      <c r="O86" s="230">
        <v>972163.4</v>
      </c>
      <c r="P86" s="230">
        <v>45200</v>
      </c>
      <c r="Q86" s="230">
        <v>135.16</v>
      </c>
      <c r="R86" s="230">
        <v>254620</v>
      </c>
      <c r="T86" s="230">
        <v>697986.95</v>
      </c>
      <c r="W86" s="231">
        <v>415183.66</v>
      </c>
      <c r="X86" s="231">
        <v>94097.89</v>
      </c>
    </row>
    <row r="87" spans="1:24" x14ac:dyDescent="0.25">
      <c r="A87" s="253" t="s">
        <v>3106</v>
      </c>
      <c r="B87" s="229">
        <v>642824.34</v>
      </c>
      <c r="C87" s="229">
        <v>0</v>
      </c>
      <c r="D87" s="229">
        <v>51784.97</v>
      </c>
      <c r="E87" s="253">
        <v>463749.15</v>
      </c>
      <c r="F87" s="253">
        <v>81391.95</v>
      </c>
      <c r="L87" s="253">
        <v>-260609.63</v>
      </c>
      <c r="M87" s="253">
        <v>1525529.54</v>
      </c>
      <c r="O87" s="230">
        <v>806561.76</v>
      </c>
      <c r="Q87" s="230">
        <v>711.4</v>
      </c>
      <c r="R87" s="230">
        <v>892520</v>
      </c>
      <c r="T87" s="230">
        <v>1126226</v>
      </c>
      <c r="W87" s="231">
        <v>450088.87</v>
      </c>
      <c r="X87" s="231">
        <v>148647.79</v>
      </c>
    </row>
    <row r="88" spans="1:24" x14ac:dyDescent="0.25">
      <c r="A88" s="253" t="s">
        <v>3107</v>
      </c>
      <c r="B88" s="229">
        <v>469488.84</v>
      </c>
      <c r="C88" s="229">
        <v>0</v>
      </c>
      <c r="D88" s="229">
        <v>8278.83</v>
      </c>
      <c r="E88" s="253">
        <v>2170399.7999999998</v>
      </c>
      <c r="F88" s="253">
        <v>74111.03</v>
      </c>
      <c r="L88" s="253">
        <v>1195143.82</v>
      </c>
      <c r="M88" s="253">
        <v>1451545.03</v>
      </c>
      <c r="O88" s="230">
        <v>686660.84</v>
      </c>
      <c r="P88" s="230">
        <v>38000</v>
      </c>
      <c r="Q88" s="230">
        <v>511.36</v>
      </c>
      <c r="R88" s="230">
        <v>939020</v>
      </c>
      <c r="T88" s="230">
        <v>1184233</v>
      </c>
      <c r="W88" s="231">
        <v>334633.45</v>
      </c>
      <c r="X88" s="231">
        <v>69736.100000000006</v>
      </c>
    </row>
    <row r="89" spans="1:24" x14ac:dyDescent="0.25">
      <c r="A89" s="253" t="s">
        <v>3108</v>
      </c>
      <c r="B89" s="229">
        <v>830732.12</v>
      </c>
      <c r="C89" s="229">
        <v>0</v>
      </c>
      <c r="D89" s="229">
        <v>14906.19</v>
      </c>
      <c r="E89" s="253">
        <v>2063119.64</v>
      </c>
      <c r="F89" s="253">
        <v>-32979.18</v>
      </c>
      <c r="L89" s="253">
        <v>2642437.1800000002</v>
      </c>
      <c r="M89" s="253">
        <v>328050.34000000003</v>
      </c>
      <c r="O89" s="230">
        <v>672001.39</v>
      </c>
      <c r="P89" s="230">
        <v>255150</v>
      </c>
      <c r="Q89" s="230">
        <v>1064.3399999999999</v>
      </c>
      <c r="R89" s="230">
        <v>1275720</v>
      </c>
      <c r="T89" s="230">
        <v>1406247.18</v>
      </c>
      <c r="W89" s="231">
        <v>550323.23</v>
      </c>
      <c r="X89" s="231">
        <v>342074.07</v>
      </c>
    </row>
    <row r="90" spans="1:24" ht="13.2" customHeight="1" x14ac:dyDescent="0.25">
      <c r="A90" s="253" t="s">
        <v>3201</v>
      </c>
      <c r="B90" s="229">
        <v>303100.07</v>
      </c>
      <c r="C90" s="229">
        <v>0</v>
      </c>
      <c r="D90" s="229">
        <v>15513.55</v>
      </c>
      <c r="E90" s="253">
        <v>228700.71</v>
      </c>
      <c r="F90" s="253">
        <v>55288.68</v>
      </c>
      <c r="L90" s="253">
        <v>-1296726.06</v>
      </c>
      <c r="M90" s="253">
        <v>1852229.71</v>
      </c>
      <c r="O90" s="230">
        <v>611358.15</v>
      </c>
      <c r="Q90" s="230">
        <v>298.54000000000002</v>
      </c>
      <c r="R90" s="230">
        <v>1609900</v>
      </c>
      <c r="T90" s="230">
        <v>1824834</v>
      </c>
      <c r="W90" s="231">
        <v>281517.24</v>
      </c>
      <c r="X90" s="231">
        <v>68106.09</v>
      </c>
    </row>
    <row r="91" spans="1:24" x14ac:dyDescent="0.25">
      <c r="A91" s="253" t="s">
        <v>3109</v>
      </c>
      <c r="B91" s="229">
        <v>310895.58</v>
      </c>
      <c r="C91" s="229">
        <v>0</v>
      </c>
      <c r="D91" s="229">
        <v>45394.47</v>
      </c>
      <c r="E91" s="253">
        <v>270285.92</v>
      </c>
      <c r="F91" s="253">
        <v>176.75</v>
      </c>
      <c r="J91" s="233">
        <v>9.34</v>
      </c>
      <c r="L91" s="253">
        <v>-1976854.71</v>
      </c>
      <c r="M91" s="253">
        <v>2452917.63</v>
      </c>
      <c r="O91" s="230">
        <v>1565150.16</v>
      </c>
      <c r="P91" s="230">
        <v>105000</v>
      </c>
      <c r="Q91" s="230">
        <v>356.78</v>
      </c>
      <c r="R91" s="230">
        <v>2116500</v>
      </c>
      <c r="S91" s="230">
        <v>35000</v>
      </c>
      <c r="T91" s="230">
        <v>2819147.2</v>
      </c>
      <c r="U91" s="230">
        <v>22004</v>
      </c>
      <c r="W91" s="231">
        <v>798291.61</v>
      </c>
      <c r="X91" s="231">
        <v>31883.67</v>
      </c>
    </row>
    <row r="92" spans="1:24" x14ac:dyDescent="0.25">
      <c r="A92" s="253" t="s">
        <v>3110</v>
      </c>
      <c r="B92" s="229">
        <v>101879.22</v>
      </c>
      <c r="C92" s="229">
        <v>0</v>
      </c>
      <c r="D92" s="229">
        <v>28310.04</v>
      </c>
      <c r="E92" s="253">
        <v>3466.27</v>
      </c>
      <c r="F92" s="253">
        <v>47217.87</v>
      </c>
      <c r="L92" s="253">
        <v>-1944594.06</v>
      </c>
      <c r="M92" s="253">
        <v>1997915.47</v>
      </c>
      <c r="O92" s="230">
        <v>1023540.33</v>
      </c>
      <c r="P92" s="230">
        <v>97000</v>
      </c>
      <c r="Q92" s="230">
        <v>112.34</v>
      </c>
      <c r="R92" s="230">
        <v>1282000</v>
      </c>
      <c r="S92" s="230">
        <v>15000</v>
      </c>
      <c r="T92" s="230">
        <v>1754494.34</v>
      </c>
      <c r="U92" s="230">
        <v>4084</v>
      </c>
      <c r="W92" s="231">
        <v>506979.04</v>
      </c>
      <c r="X92" s="231">
        <v>24543.3</v>
      </c>
    </row>
    <row r="93" spans="1:24" x14ac:dyDescent="0.25">
      <c r="A93" s="253" t="s">
        <v>3111</v>
      </c>
      <c r="B93" s="229">
        <v>67329.95</v>
      </c>
      <c r="C93" s="229">
        <v>0</v>
      </c>
      <c r="D93" s="229">
        <v>37135.18</v>
      </c>
      <c r="E93" s="253">
        <v>5</v>
      </c>
      <c r="F93" s="253">
        <v>150097.99</v>
      </c>
      <c r="J93" s="233">
        <v>65.14</v>
      </c>
      <c r="L93" s="253">
        <v>-1705168.74</v>
      </c>
      <c r="M93" s="253">
        <v>2154589.06</v>
      </c>
      <c r="O93" s="230">
        <v>1484476.81</v>
      </c>
      <c r="P93" s="230">
        <v>50000</v>
      </c>
      <c r="Q93" s="230">
        <v>276.91000000000003</v>
      </c>
      <c r="R93" s="230">
        <v>1709100</v>
      </c>
      <c r="S93" s="230">
        <v>30000</v>
      </c>
      <c r="T93" s="230">
        <v>2532735</v>
      </c>
      <c r="U93" s="230">
        <v>23686</v>
      </c>
      <c r="W93" s="231">
        <v>855798.94</v>
      </c>
      <c r="X93" s="231">
        <v>56551.12</v>
      </c>
    </row>
    <row r="94" spans="1:24" x14ac:dyDescent="0.25">
      <c r="A94" s="253" t="s">
        <v>3112</v>
      </c>
      <c r="B94" s="229">
        <v>375431.29</v>
      </c>
      <c r="C94" s="229">
        <v>0</v>
      </c>
      <c r="D94" s="229">
        <v>2220.5100000000002</v>
      </c>
      <c r="E94" s="253">
        <v>3</v>
      </c>
      <c r="F94" s="253">
        <v>41</v>
      </c>
      <c r="J94" s="233">
        <v>500</v>
      </c>
      <c r="L94" s="253">
        <v>-373418.3</v>
      </c>
      <c r="M94" s="253">
        <v>679279.9</v>
      </c>
      <c r="O94" s="230">
        <v>1726509.46</v>
      </c>
      <c r="P94" s="230">
        <v>204000</v>
      </c>
      <c r="Q94" s="230">
        <v>117.82</v>
      </c>
      <c r="R94" s="230">
        <v>1529400</v>
      </c>
      <c r="T94" s="230">
        <v>2320524</v>
      </c>
      <c r="U94" s="230">
        <v>3946</v>
      </c>
      <c r="W94" s="231">
        <v>1054446.6399999999</v>
      </c>
      <c r="X94" s="231">
        <v>9776.44</v>
      </c>
    </row>
    <row r="95" spans="1:24" x14ac:dyDescent="0.25">
      <c r="A95" s="253" t="s">
        <v>3113</v>
      </c>
      <c r="B95" s="229">
        <v>269712.01</v>
      </c>
      <c r="C95" s="229">
        <v>0</v>
      </c>
      <c r="D95" s="229">
        <v>9753.33</v>
      </c>
      <c r="E95" s="253">
        <v>4257.46</v>
      </c>
      <c r="F95" s="253">
        <v>76755.039999999994</v>
      </c>
      <c r="L95" s="253">
        <v>-1751699.24</v>
      </c>
      <c r="M95" s="253">
        <v>2305013.7999999998</v>
      </c>
      <c r="O95" s="230">
        <v>1128204.52</v>
      </c>
      <c r="P95" s="230">
        <v>120000</v>
      </c>
      <c r="Q95" s="230">
        <v>377.63</v>
      </c>
      <c r="R95" s="230">
        <v>1744000</v>
      </c>
      <c r="S95" s="230">
        <v>25000</v>
      </c>
      <c r="T95" s="230">
        <v>2318012</v>
      </c>
      <c r="U95" s="230">
        <v>8040</v>
      </c>
      <c r="W95" s="231">
        <v>853531.67</v>
      </c>
      <c r="X95" s="231">
        <v>30835.200000000001</v>
      </c>
    </row>
    <row r="96" spans="1:24" x14ac:dyDescent="0.25">
      <c r="A96" s="253" t="s">
        <v>3114</v>
      </c>
      <c r="B96" s="229">
        <v>446849.85</v>
      </c>
      <c r="C96" s="229">
        <v>0</v>
      </c>
      <c r="D96" s="229">
        <v>40234.33</v>
      </c>
      <c r="E96" s="253">
        <v>4</v>
      </c>
      <c r="F96" s="253">
        <v>8934.8799999999992</v>
      </c>
      <c r="J96" s="233">
        <v>256.14</v>
      </c>
      <c r="L96" s="253">
        <v>-162525.45000000001</v>
      </c>
      <c r="M96" s="253">
        <v>266818</v>
      </c>
      <c r="O96" s="230">
        <v>1372287.13</v>
      </c>
      <c r="P96" s="230">
        <v>285950</v>
      </c>
      <c r="Q96" s="230">
        <v>276.35000000000002</v>
      </c>
      <c r="R96" s="230">
        <v>1711600</v>
      </c>
      <c r="S96" s="230">
        <v>30000</v>
      </c>
      <c r="T96" s="230">
        <v>2293832.02</v>
      </c>
      <c r="U96" s="230">
        <v>22715</v>
      </c>
      <c r="W96" s="231">
        <v>680867.09</v>
      </c>
      <c r="X96" s="231">
        <v>11225</v>
      </c>
    </row>
    <row r="97" spans="1:24" x14ac:dyDescent="0.25">
      <c r="A97" s="253" t="s">
        <v>3115</v>
      </c>
      <c r="B97" s="229">
        <v>351483.85</v>
      </c>
      <c r="C97" s="229">
        <v>0</v>
      </c>
      <c r="D97" s="229">
        <v>29459.05</v>
      </c>
      <c r="E97" s="253">
        <v>-6010</v>
      </c>
      <c r="F97" s="253">
        <v>87718.38</v>
      </c>
      <c r="J97" s="233">
        <v>1986.91</v>
      </c>
      <c r="L97" s="253">
        <v>-1697598.67</v>
      </c>
      <c r="M97" s="253">
        <v>1877398.81</v>
      </c>
      <c r="O97" s="230">
        <v>1263550.01</v>
      </c>
      <c r="P97" s="230">
        <v>238770</v>
      </c>
      <c r="Q97" s="230">
        <v>488.45</v>
      </c>
      <c r="R97" s="230">
        <v>1484230</v>
      </c>
      <c r="S97" s="230">
        <v>18000</v>
      </c>
      <c r="T97" s="230">
        <v>2131016</v>
      </c>
      <c r="U97" s="230">
        <v>8080</v>
      </c>
      <c r="W97" s="231">
        <v>576077.67000000004</v>
      </c>
      <c r="X97" s="231">
        <v>9000.56</v>
      </c>
    </row>
    <row r="98" spans="1:24" x14ac:dyDescent="0.25">
      <c r="A98" s="253" t="s">
        <v>3116</v>
      </c>
      <c r="B98" s="229">
        <v>115484.95</v>
      </c>
      <c r="C98" s="229">
        <v>56500</v>
      </c>
      <c r="D98" s="229">
        <v>47572.61</v>
      </c>
      <c r="E98" s="253">
        <v>476043.31</v>
      </c>
      <c r="F98" s="253">
        <v>5326.51</v>
      </c>
      <c r="J98" s="233">
        <v>655.75</v>
      </c>
      <c r="L98" s="253">
        <v>-165762.54999999999</v>
      </c>
      <c r="M98" s="253">
        <v>804941.61</v>
      </c>
      <c r="O98" s="230">
        <v>1426669</v>
      </c>
      <c r="P98" s="230">
        <v>156665</v>
      </c>
      <c r="Q98" s="230">
        <v>76.099999999999994</v>
      </c>
      <c r="R98" s="230">
        <v>1383300</v>
      </c>
      <c r="S98" s="230">
        <v>32000</v>
      </c>
      <c r="T98" s="230">
        <v>2088406.84</v>
      </c>
      <c r="U98" s="230">
        <v>1620</v>
      </c>
      <c r="W98" s="231">
        <v>809750.19</v>
      </c>
      <c r="X98" s="231">
        <v>37840.5</v>
      </c>
    </row>
    <row r="99" spans="1:24" x14ac:dyDescent="0.25">
      <c r="A99" s="253" t="s">
        <v>3117</v>
      </c>
      <c r="B99" s="229">
        <v>291884.27</v>
      </c>
      <c r="C99" s="229">
        <v>0</v>
      </c>
      <c r="D99" s="229">
        <v>23739.01</v>
      </c>
      <c r="E99" s="253">
        <v>3</v>
      </c>
      <c r="F99" s="253">
        <v>4573.38</v>
      </c>
      <c r="J99" s="233">
        <v>298.69</v>
      </c>
      <c r="L99" s="253">
        <v>-2151560.7000000002</v>
      </c>
      <c r="M99" s="253">
        <v>2543552.06</v>
      </c>
      <c r="O99" s="230">
        <v>911283.89</v>
      </c>
      <c r="Q99" s="230">
        <v>507.53</v>
      </c>
      <c r="R99" s="230">
        <v>1112900</v>
      </c>
      <c r="S99" s="230">
        <v>20000</v>
      </c>
      <c r="T99" s="230">
        <v>1438373.42</v>
      </c>
      <c r="U99" s="230">
        <v>3786</v>
      </c>
      <c r="W99" s="231">
        <v>674084.82</v>
      </c>
      <c r="X99" s="231">
        <v>537.57000000000005</v>
      </c>
    </row>
    <row r="100" spans="1:24" x14ac:dyDescent="0.25">
      <c r="A100" s="253" t="s">
        <v>3118</v>
      </c>
      <c r="B100" s="229">
        <v>130668.75</v>
      </c>
      <c r="C100" s="229">
        <v>0</v>
      </c>
      <c r="D100" s="229">
        <v>20107.59</v>
      </c>
      <c r="E100" s="253">
        <v>64885.64</v>
      </c>
      <c r="F100" s="253">
        <v>144396.89000000001</v>
      </c>
      <c r="J100" s="233">
        <v>118.17</v>
      </c>
      <c r="L100" s="253">
        <v>-1306734.55</v>
      </c>
      <c r="M100" s="253">
        <v>1708771</v>
      </c>
      <c r="O100" s="230">
        <v>1418678.06</v>
      </c>
      <c r="P100" s="230">
        <v>55960</v>
      </c>
      <c r="Q100" s="230">
        <v>296.36</v>
      </c>
      <c r="R100" s="230">
        <v>1398800</v>
      </c>
      <c r="S100" s="230">
        <v>30000</v>
      </c>
      <c r="T100" s="230">
        <v>1912185</v>
      </c>
      <c r="U100" s="230">
        <v>13184</v>
      </c>
      <c r="W100" s="231">
        <v>948209.06</v>
      </c>
      <c r="X100" s="231">
        <v>72252.11</v>
      </c>
    </row>
    <row r="101" spans="1:24" x14ac:dyDescent="0.25">
      <c r="A101" s="253" t="s">
        <v>3119</v>
      </c>
      <c r="B101" s="229">
        <v>64633.58</v>
      </c>
      <c r="C101" s="229">
        <v>0</v>
      </c>
      <c r="D101" s="229">
        <v>67677.820000000007</v>
      </c>
      <c r="E101" s="253">
        <v>71302.899999999994</v>
      </c>
      <c r="F101" s="253">
        <v>33580.959999999999</v>
      </c>
      <c r="J101" s="233">
        <v>1923</v>
      </c>
      <c r="L101" s="253">
        <v>-2024150.64</v>
      </c>
      <c r="M101" s="253">
        <v>2266060.31</v>
      </c>
      <c r="O101" s="230">
        <v>1684259.86</v>
      </c>
      <c r="P101" s="230">
        <v>78000</v>
      </c>
      <c r="Q101" s="230">
        <v>312.5</v>
      </c>
      <c r="R101" s="230">
        <v>1676300</v>
      </c>
      <c r="S101" s="230">
        <v>30000</v>
      </c>
      <c r="T101" s="230">
        <v>2521290</v>
      </c>
      <c r="U101" s="230">
        <v>3946</v>
      </c>
      <c r="W101" s="231">
        <v>883181.36</v>
      </c>
      <c r="X101" s="231">
        <v>67092.41</v>
      </c>
    </row>
    <row r="102" spans="1:24" x14ac:dyDescent="0.25">
      <c r="A102" s="253" t="s">
        <v>3120</v>
      </c>
      <c r="B102" s="229">
        <v>46890.33</v>
      </c>
      <c r="C102" s="229">
        <v>0</v>
      </c>
      <c r="D102" s="229">
        <v>13969.87</v>
      </c>
      <c r="E102" s="253">
        <v>4</v>
      </c>
      <c r="F102" s="253">
        <v>4339.5200000000004</v>
      </c>
      <c r="L102" s="253">
        <v>-610499.05000000005</v>
      </c>
      <c r="M102" s="253">
        <v>803987.63</v>
      </c>
      <c r="O102" s="230">
        <v>1043934.14</v>
      </c>
      <c r="P102" s="230">
        <v>20000</v>
      </c>
      <c r="Q102" s="230">
        <v>146.25</v>
      </c>
      <c r="R102" s="230">
        <v>934500</v>
      </c>
      <c r="S102" s="230">
        <v>15000</v>
      </c>
      <c r="T102" s="230">
        <v>1476955</v>
      </c>
      <c r="U102" s="230">
        <v>3884</v>
      </c>
      <c r="W102" s="231">
        <v>659637.35</v>
      </c>
      <c r="X102" s="231">
        <v>1388.9</v>
      </c>
    </row>
    <row r="103" spans="1:24" x14ac:dyDescent="0.25">
      <c r="A103" s="253" t="s">
        <v>3121</v>
      </c>
      <c r="B103" s="229">
        <v>508238.6</v>
      </c>
      <c r="C103" s="229">
        <v>0</v>
      </c>
      <c r="D103" s="229">
        <v>13855.53</v>
      </c>
      <c r="E103" s="253">
        <v>64173.760000000002</v>
      </c>
      <c r="F103" s="253">
        <v>4508.58</v>
      </c>
      <c r="L103" s="253">
        <v>-2737167.59</v>
      </c>
      <c r="M103" s="253">
        <v>2982456.62</v>
      </c>
      <c r="O103" s="230">
        <v>1230924.44</v>
      </c>
      <c r="P103" s="230">
        <v>273680</v>
      </c>
      <c r="Q103" s="230">
        <v>616.58000000000004</v>
      </c>
      <c r="R103" s="230">
        <v>1619500</v>
      </c>
      <c r="S103" s="230">
        <v>33000</v>
      </c>
      <c r="T103" s="230">
        <v>2165881</v>
      </c>
      <c r="U103" s="230">
        <v>18600</v>
      </c>
      <c r="W103" s="231">
        <v>610550.76</v>
      </c>
      <c r="X103" s="231">
        <v>17201.82</v>
      </c>
    </row>
    <row r="104" spans="1:24" x14ac:dyDescent="0.25">
      <c r="A104" s="253" t="s">
        <v>3122</v>
      </c>
      <c r="B104" s="229">
        <v>239908.82</v>
      </c>
      <c r="C104" s="229">
        <v>0</v>
      </c>
      <c r="D104" s="229">
        <v>2764.15</v>
      </c>
      <c r="E104" s="253">
        <v>5</v>
      </c>
      <c r="F104" s="253">
        <v>210290.5</v>
      </c>
      <c r="J104" s="233">
        <v>141.16999999999999</v>
      </c>
      <c r="L104" s="253">
        <v>-1673268.4</v>
      </c>
      <c r="M104" s="253">
        <v>2096504</v>
      </c>
      <c r="O104" s="230">
        <v>1435876.64</v>
      </c>
      <c r="P104" s="230">
        <v>240900</v>
      </c>
      <c r="Q104" s="230">
        <v>293.58</v>
      </c>
      <c r="R104" s="230">
        <v>1527100</v>
      </c>
      <c r="S104" s="230">
        <v>30000</v>
      </c>
      <c r="T104" s="230">
        <v>2138479.69</v>
      </c>
      <c r="U104" s="230">
        <v>9000</v>
      </c>
      <c r="V104" s="230">
        <v>2696</v>
      </c>
      <c r="W104" s="231">
        <v>1016461.93</v>
      </c>
      <c r="X104" s="231">
        <v>37940.9</v>
      </c>
    </row>
    <row r="105" spans="1:24" x14ac:dyDescent="0.25">
      <c r="A105" s="253" t="s">
        <v>3123</v>
      </c>
      <c r="B105" s="229">
        <v>144706.45000000001</v>
      </c>
      <c r="C105" s="229">
        <v>0</v>
      </c>
      <c r="D105" s="229">
        <v>20087.97</v>
      </c>
      <c r="E105" s="253">
        <v>278826.65000000002</v>
      </c>
      <c r="F105" s="253">
        <v>123951.29</v>
      </c>
      <c r="J105" s="233">
        <v>101948.22</v>
      </c>
      <c r="L105" s="253">
        <v>-3822699.44</v>
      </c>
      <c r="M105" s="253">
        <v>4349913</v>
      </c>
      <c r="O105" s="230">
        <v>1797307.26</v>
      </c>
      <c r="P105" s="230">
        <v>188050</v>
      </c>
      <c r="Q105" s="230">
        <v>135.16</v>
      </c>
      <c r="R105" s="230">
        <v>1889400</v>
      </c>
      <c r="S105" s="230">
        <v>25000</v>
      </c>
      <c r="T105" s="230">
        <v>2747610</v>
      </c>
      <c r="U105" s="230">
        <v>16940</v>
      </c>
      <c r="W105" s="231">
        <v>1069697.9099999999</v>
      </c>
      <c r="X105" s="231">
        <v>127233.93</v>
      </c>
    </row>
    <row r="106" spans="1:24" x14ac:dyDescent="0.25">
      <c r="A106" s="253" t="s">
        <v>3124</v>
      </c>
      <c r="B106" s="229">
        <v>295386.92</v>
      </c>
      <c r="C106" s="229">
        <v>0</v>
      </c>
      <c r="D106" s="229">
        <v>63777.32</v>
      </c>
      <c r="E106" s="253">
        <v>205218.93</v>
      </c>
      <c r="F106" s="253">
        <v>5390.14</v>
      </c>
      <c r="J106" s="233">
        <v>0</v>
      </c>
      <c r="L106" s="253">
        <v>-757113.09</v>
      </c>
      <c r="M106" s="253">
        <v>1350408.04</v>
      </c>
      <c r="O106" s="230">
        <v>1527904.23</v>
      </c>
      <c r="Q106" s="230">
        <v>499.38</v>
      </c>
      <c r="R106" s="230">
        <v>1769500</v>
      </c>
      <c r="S106" s="230">
        <v>30000</v>
      </c>
      <c r="T106" s="230">
        <v>2461380</v>
      </c>
      <c r="W106" s="231">
        <v>867520.25</v>
      </c>
      <c r="X106" s="231">
        <v>22525</v>
      </c>
    </row>
    <row r="107" spans="1:24" x14ac:dyDescent="0.25">
      <c r="A107" s="253" t="s">
        <v>3207</v>
      </c>
      <c r="B107" s="229">
        <v>238587.6</v>
      </c>
      <c r="C107" s="229">
        <v>0</v>
      </c>
      <c r="D107" s="229">
        <v>26596.31</v>
      </c>
      <c r="E107" s="253">
        <v>57082.31</v>
      </c>
      <c r="F107" s="253">
        <v>4586.34</v>
      </c>
      <c r="J107" s="233">
        <v>441.2</v>
      </c>
      <c r="L107" s="253">
        <v>-1893862.74</v>
      </c>
      <c r="M107" s="253">
        <v>2389700.83</v>
      </c>
      <c r="O107" s="230">
        <v>961792.04</v>
      </c>
      <c r="P107" s="230">
        <v>50000</v>
      </c>
      <c r="Q107" s="230">
        <v>400.29</v>
      </c>
      <c r="R107" s="230">
        <v>1334400</v>
      </c>
      <c r="S107" s="230">
        <v>15000</v>
      </c>
      <c r="T107" s="230">
        <v>1892238</v>
      </c>
      <c r="U107" s="230">
        <v>3946</v>
      </c>
      <c r="W107" s="231">
        <v>541469.76</v>
      </c>
      <c r="X107" s="231">
        <v>93365.3</v>
      </c>
    </row>
    <row r="108" spans="1:24" x14ac:dyDescent="0.25">
      <c r="A108" s="253" t="s">
        <v>3208</v>
      </c>
      <c r="B108" s="229">
        <v>298046.67</v>
      </c>
      <c r="C108" s="229">
        <v>0</v>
      </c>
      <c r="D108" s="229">
        <v>53671.41</v>
      </c>
      <c r="E108" s="253">
        <v>119452.92</v>
      </c>
      <c r="F108" s="253">
        <v>1025</v>
      </c>
      <c r="L108" s="253">
        <v>-4899831.26</v>
      </c>
      <c r="M108" s="253">
        <v>5385590.1100000003</v>
      </c>
      <c r="O108" s="230">
        <v>1100612.55</v>
      </c>
      <c r="P108" s="230">
        <v>106480</v>
      </c>
      <c r="Q108" s="230">
        <v>378.61</v>
      </c>
      <c r="R108" s="230">
        <v>789800</v>
      </c>
      <c r="S108" s="230">
        <v>15000</v>
      </c>
      <c r="T108" s="230">
        <v>1395456.11</v>
      </c>
      <c r="U108" s="230">
        <v>14736</v>
      </c>
      <c r="W108" s="231">
        <v>591150.4</v>
      </c>
      <c r="X108" s="231">
        <v>24491.5</v>
      </c>
    </row>
    <row r="109" spans="1:24" x14ac:dyDescent="0.25">
      <c r="A109" s="253" t="s">
        <v>3125</v>
      </c>
      <c r="B109" s="229">
        <v>370239.35</v>
      </c>
      <c r="C109" s="229">
        <v>0</v>
      </c>
      <c r="D109" s="229">
        <v>27332.54</v>
      </c>
      <c r="E109" s="253">
        <v>152763.49</v>
      </c>
      <c r="F109" s="253">
        <v>14341.77</v>
      </c>
      <c r="J109" s="233">
        <v>0</v>
      </c>
      <c r="L109" s="253">
        <v>-1323138.5600000001</v>
      </c>
      <c r="M109" s="253">
        <v>1851650.31</v>
      </c>
      <c r="O109" s="230">
        <v>1028225.19</v>
      </c>
      <c r="Q109" s="230">
        <v>403.01</v>
      </c>
      <c r="R109" s="230">
        <v>1057360</v>
      </c>
      <c r="S109" s="230">
        <v>38600</v>
      </c>
      <c r="T109" s="230">
        <v>1612258</v>
      </c>
      <c r="W109" s="231">
        <v>414682.54</v>
      </c>
      <c r="X109" s="231">
        <v>61482.26</v>
      </c>
    </row>
    <row r="110" spans="1:24" x14ac:dyDescent="0.25">
      <c r="A110" s="253" t="s">
        <v>3126</v>
      </c>
      <c r="B110" s="229">
        <v>380874.89</v>
      </c>
      <c r="C110" s="229">
        <v>0</v>
      </c>
      <c r="D110" s="229">
        <v>33546.54</v>
      </c>
      <c r="E110" s="253">
        <v>534142.54</v>
      </c>
      <c r="F110" s="253">
        <v>611164.81000000006</v>
      </c>
      <c r="J110" s="233">
        <v>0</v>
      </c>
      <c r="L110" s="253">
        <v>293340.46000000002</v>
      </c>
      <c r="M110" s="253">
        <v>1448584.45</v>
      </c>
      <c r="O110" s="230">
        <v>1531581.25</v>
      </c>
      <c r="Q110" s="230">
        <v>527.32000000000005</v>
      </c>
      <c r="R110" s="230">
        <v>1527513</v>
      </c>
      <c r="S110" s="230">
        <v>53500</v>
      </c>
      <c r="T110" s="230">
        <v>2190869</v>
      </c>
      <c r="W110" s="231">
        <v>795873.2</v>
      </c>
      <c r="X110" s="231">
        <v>308575.5</v>
      </c>
    </row>
    <row r="111" spans="1:24" x14ac:dyDescent="0.25">
      <c r="A111" s="253" t="s">
        <v>3127</v>
      </c>
      <c r="B111" s="229">
        <v>375093.23</v>
      </c>
      <c r="D111" s="229">
        <v>30056.21</v>
      </c>
      <c r="E111" s="253">
        <v>256073.54</v>
      </c>
      <c r="F111" s="253">
        <v>83002.13</v>
      </c>
      <c r="J111" s="233">
        <v>1000</v>
      </c>
      <c r="L111" s="253">
        <v>-1565512.28</v>
      </c>
      <c r="M111" s="253">
        <v>2294612.94</v>
      </c>
      <c r="O111" s="230">
        <v>1397849.37</v>
      </c>
      <c r="P111" s="230">
        <v>105000</v>
      </c>
      <c r="Q111" s="230">
        <v>481.1</v>
      </c>
      <c r="R111" s="230">
        <v>1631400</v>
      </c>
      <c r="S111" s="230">
        <v>13500</v>
      </c>
      <c r="T111" s="230">
        <v>2334210.67</v>
      </c>
      <c r="U111" s="230">
        <v>39200</v>
      </c>
      <c r="W111" s="231">
        <v>619739.85</v>
      </c>
      <c r="X111" s="231">
        <v>140955.5</v>
      </c>
    </row>
    <row r="112" spans="1:24" x14ac:dyDescent="0.25">
      <c r="A112" s="253" t="s">
        <v>3128</v>
      </c>
      <c r="B112" s="229">
        <v>317800.78000000003</v>
      </c>
      <c r="C112" s="229">
        <v>0</v>
      </c>
      <c r="D112" s="229">
        <v>17959.009999999998</v>
      </c>
      <c r="E112" s="253">
        <v>33437.11</v>
      </c>
      <c r="F112" s="253">
        <v>38859.35</v>
      </c>
      <c r="J112" s="233">
        <v>733.03</v>
      </c>
      <c r="L112" s="253">
        <v>-1554342.12</v>
      </c>
      <c r="M112" s="253">
        <v>1767292.42</v>
      </c>
      <c r="O112" s="230">
        <v>1103761.6599999999</v>
      </c>
      <c r="P112" s="230">
        <v>30000</v>
      </c>
      <c r="Q112" s="230">
        <v>590.12</v>
      </c>
      <c r="R112" s="230">
        <v>1641590</v>
      </c>
      <c r="S112" s="230">
        <v>22800</v>
      </c>
      <c r="T112" s="230">
        <v>2068712</v>
      </c>
      <c r="V112" s="230">
        <v>4790</v>
      </c>
      <c r="W112" s="231">
        <v>434627.39</v>
      </c>
      <c r="X112" s="231">
        <v>96239.47</v>
      </c>
    </row>
    <row r="113" spans="1:24" x14ac:dyDescent="0.25">
      <c r="A113" s="253" t="s">
        <v>3129</v>
      </c>
      <c r="B113" s="229">
        <v>317070.90000000002</v>
      </c>
      <c r="C113" s="229">
        <v>0</v>
      </c>
      <c r="D113" s="229">
        <v>15921.4</v>
      </c>
      <c r="E113" s="253">
        <v>592104.01</v>
      </c>
      <c r="F113" s="253">
        <v>65430.19</v>
      </c>
      <c r="J113" s="233">
        <v>0</v>
      </c>
      <c r="L113" s="253">
        <v>-829477.7</v>
      </c>
      <c r="M113" s="253">
        <v>1775492.61</v>
      </c>
      <c r="O113" s="230">
        <v>1558823.72</v>
      </c>
      <c r="P113" s="230">
        <v>230000</v>
      </c>
      <c r="Q113" s="230">
        <v>323.86</v>
      </c>
      <c r="R113" s="230">
        <v>1582660</v>
      </c>
      <c r="S113" s="230">
        <v>35750</v>
      </c>
      <c r="T113" s="230">
        <v>2397192</v>
      </c>
      <c r="W113" s="231">
        <v>831003.56</v>
      </c>
      <c r="X113" s="231">
        <v>134850.43</v>
      </c>
    </row>
    <row r="114" spans="1:24" x14ac:dyDescent="0.25">
      <c r="A114" s="253" t="s">
        <v>3209</v>
      </c>
      <c r="B114" s="229">
        <v>583515.04</v>
      </c>
      <c r="D114" s="229">
        <v>21715.759999999998</v>
      </c>
      <c r="E114" s="253">
        <v>157443.01</v>
      </c>
      <c r="F114" s="253">
        <v>60806.41</v>
      </c>
      <c r="J114" s="233">
        <v>250</v>
      </c>
      <c r="L114" s="253">
        <v>-1928302.29</v>
      </c>
      <c r="M114" s="253">
        <v>2441491.2400000002</v>
      </c>
      <c r="O114" s="230">
        <v>1222854</v>
      </c>
      <c r="P114" s="230">
        <v>260000</v>
      </c>
      <c r="Q114" s="230">
        <v>575.83000000000004</v>
      </c>
      <c r="R114" s="230">
        <v>1415640</v>
      </c>
      <c r="S114" s="230">
        <v>40900</v>
      </c>
      <c r="T114" s="230">
        <v>1898575.5</v>
      </c>
      <c r="U114" s="230">
        <v>3000</v>
      </c>
      <c r="V114" s="230">
        <v>3600</v>
      </c>
      <c r="W114" s="231">
        <v>667650.22</v>
      </c>
      <c r="X114" s="231">
        <v>57102.84</v>
      </c>
    </row>
    <row r="115" spans="1:24" x14ac:dyDescent="0.25">
      <c r="A115" s="253" t="s">
        <v>3130</v>
      </c>
      <c r="B115" s="229">
        <v>926709.43</v>
      </c>
      <c r="C115" s="229">
        <v>0</v>
      </c>
      <c r="D115" s="229">
        <v>30853.22</v>
      </c>
      <c r="E115" s="253">
        <v>82377.66</v>
      </c>
      <c r="F115" s="253">
        <v>115993</v>
      </c>
      <c r="J115" s="233">
        <v>152.71</v>
      </c>
      <c r="L115" s="253">
        <v>-930316.88</v>
      </c>
      <c r="M115" s="253">
        <v>1753510.53</v>
      </c>
      <c r="N115" s="253">
        <v>833.22</v>
      </c>
      <c r="O115" s="230">
        <v>1482692.37</v>
      </c>
      <c r="P115" s="230">
        <v>424000</v>
      </c>
      <c r="R115" s="230">
        <v>2048110</v>
      </c>
      <c r="S115" s="230">
        <v>6700</v>
      </c>
      <c r="T115" s="230">
        <v>2727955</v>
      </c>
      <c r="U115" s="230">
        <v>3484</v>
      </c>
      <c r="W115" s="231">
        <v>827808.76</v>
      </c>
      <c r="X115" s="231">
        <v>70500.88</v>
      </c>
    </row>
    <row r="116" spans="1:24" x14ac:dyDescent="0.25">
      <c r="A116" s="253" t="s">
        <v>3131</v>
      </c>
      <c r="B116" s="229">
        <v>887091.44</v>
      </c>
      <c r="C116" s="229">
        <v>0</v>
      </c>
      <c r="D116" s="229">
        <v>128025.27</v>
      </c>
      <c r="E116" s="253">
        <v>124737.1</v>
      </c>
      <c r="F116" s="253">
        <v>70851.22</v>
      </c>
      <c r="J116" s="233">
        <v>770.93</v>
      </c>
      <c r="L116" s="253">
        <v>-1843637.73</v>
      </c>
      <c r="M116" s="253">
        <v>2570940.36</v>
      </c>
      <c r="N116" s="253">
        <v>871.98</v>
      </c>
      <c r="O116" s="230">
        <v>1709486.58</v>
      </c>
      <c r="P116" s="230">
        <v>168800</v>
      </c>
      <c r="R116" s="230">
        <v>1396202</v>
      </c>
      <c r="S116" s="230">
        <v>5100</v>
      </c>
      <c r="T116" s="230">
        <v>2099427</v>
      </c>
      <c r="W116" s="231">
        <v>645948.32999999996</v>
      </c>
      <c r="X116" s="231">
        <v>52453.760000000002</v>
      </c>
    </row>
    <row r="117" spans="1:24" x14ac:dyDescent="0.25">
      <c r="A117" s="253" t="s">
        <v>3132</v>
      </c>
      <c r="B117" s="229">
        <v>901432.24</v>
      </c>
      <c r="C117" s="229">
        <v>0</v>
      </c>
      <c r="D117" s="229">
        <v>39144.550000000003</v>
      </c>
      <c r="E117" s="253">
        <v>1005489.12</v>
      </c>
      <c r="F117" s="253">
        <v>95639.11</v>
      </c>
      <c r="J117" s="233">
        <v>222.6</v>
      </c>
      <c r="L117" s="253">
        <v>-478498.22</v>
      </c>
      <c r="M117" s="253">
        <v>2193906.69</v>
      </c>
      <c r="N117" s="253">
        <v>991.16</v>
      </c>
      <c r="O117" s="230">
        <v>1514178.85</v>
      </c>
      <c r="R117" s="230">
        <v>2076908</v>
      </c>
      <c r="S117" s="230">
        <v>319800</v>
      </c>
      <c r="T117" s="230">
        <v>2721763</v>
      </c>
      <c r="W117" s="231">
        <v>680692.63</v>
      </c>
      <c r="X117" s="231">
        <v>183348.43</v>
      </c>
    </row>
    <row r="118" spans="1:24" x14ac:dyDescent="0.25">
      <c r="A118" s="253" t="s">
        <v>3133</v>
      </c>
      <c r="B118" s="229">
        <v>532011.4</v>
      </c>
      <c r="C118" s="229">
        <v>0</v>
      </c>
      <c r="D118" s="229">
        <v>65203.91</v>
      </c>
      <c r="E118" s="253">
        <v>298119.58</v>
      </c>
      <c r="F118" s="253">
        <v>94135.35</v>
      </c>
      <c r="J118" s="233">
        <v>140</v>
      </c>
      <c r="L118" s="253">
        <v>-1085316.76</v>
      </c>
      <c r="M118" s="253">
        <v>2140701.11</v>
      </c>
      <c r="N118" s="253">
        <v>805.66</v>
      </c>
      <c r="O118" s="230">
        <v>1153905.8500000001</v>
      </c>
      <c r="R118" s="230">
        <v>1048500</v>
      </c>
      <c r="S118" s="230">
        <v>5100</v>
      </c>
      <c r="T118" s="230">
        <v>1534823.08</v>
      </c>
      <c r="U118" s="230">
        <v>3000</v>
      </c>
      <c r="W118" s="231">
        <v>622390.79</v>
      </c>
      <c r="X118" s="231">
        <v>114151.75</v>
      </c>
    </row>
    <row r="119" spans="1:24" x14ac:dyDescent="0.25">
      <c r="A119" s="253" t="s">
        <v>3134</v>
      </c>
      <c r="B119" s="229">
        <v>922929.54</v>
      </c>
      <c r="C119" s="229">
        <v>0</v>
      </c>
      <c r="D119" s="229">
        <v>20118.009999999998</v>
      </c>
      <c r="E119" s="253">
        <v>230720.25</v>
      </c>
      <c r="F119" s="253">
        <v>73220.56</v>
      </c>
      <c r="J119" s="233">
        <v>0</v>
      </c>
      <c r="L119" s="253">
        <v>-1668866.46</v>
      </c>
      <c r="M119" s="253">
        <v>2916966.34</v>
      </c>
      <c r="N119" s="253">
        <v>1094.31</v>
      </c>
      <c r="O119" s="230">
        <v>1500580.26</v>
      </c>
      <c r="P119" s="230">
        <v>39500</v>
      </c>
      <c r="R119" s="230">
        <v>1816756</v>
      </c>
      <c r="S119" s="230">
        <v>7400</v>
      </c>
      <c r="T119" s="230">
        <v>2476244</v>
      </c>
      <c r="W119" s="231">
        <v>728764.63</v>
      </c>
      <c r="X119" s="231">
        <v>161433.46</v>
      </c>
    </row>
    <row r="120" spans="1:24" x14ac:dyDescent="0.25">
      <c r="A120" s="253" t="s">
        <v>3135</v>
      </c>
      <c r="B120" s="229">
        <v>1120199.6299999999</v>
      </c>
      <c r="C120" s="229">
        <v>0</v>
      </c>
      <c r="D120" s="229">
        <v>18397.189999999999</v>
      </c>
      <c r="E120" s="253">
        <v>2127061.06</v>
      </c>
      <c r="F120" s="253">
        <v>659413.1</v>
      </c>
      <c r="J120" s="233">
        <v>115</v>
      </c>
      <c r="L120" s="253">
        <v>1903732.34</v>
      </c>
      <c r="M120" s="253">
        <v>1273796.02</v>
      </c>
      <c r="N120" s="253">
        <v>1178.0899999999999</v>
      </c>
      <c r="O120" s="230">
        <v>2152151.16</v>
      </c>
      <c r="P120" s="230">
        <v>200474</v>
      </c>
      <c r="R120" s="230">
        <v>1384624</v>
      </c>
      <c r="S120" s="230">
        <v>11800</v>
      </c>
      <c r="T120" s="230">
        <v>2068206</v>
      </c>
      <c r="W120" s="231">
        <v>690686.72</v>
      </c>
      <c r="X120" s="231">
        <v>243906.91</v>
      </c>
    </row>
    <row r="121" spans="1:24" x14ac:dyDescent="0.25">
      <c r="A121" s="253" t="s">
        <v>3136</v>
      </c>
      <c r="B121" s="229">
        <v>1132815.6599999999</v>
      </c>
      <c r="C121" s="229">
        <v>0</v>
      </c>
      <c r="D121" s="229">
        <v>34262.85</v>
      </c>
      <c r="E121" s="253">
        <v>960926.91</v>
      </c>
      <c r="F121" s="253">
        <v>231428.47</v>
      </c>
      <c r="J121" s="233">
        <v>644.75</v>
      </c>
      <c r="L121" s="253">
        <v>428583.26</v>
      </c>
      <c r="M121" s="253">
        <v>1503797.2</v>
      </c>
      <c r="N121" s="253">
        <v>1247.1400000000001</v>
      </c>
      <c r="O121" s="230">
        <v>1861446.12</v>
      </c>
      <c r="P121" s="230">
        <v>283550</v>
      </c>
      <c r="R121" s="230">
        <v>2069844</v>
      </c>
      <c r="S121" s="230">
        <v>22900</v>
      </c>
      <c r="T121" s="230">
        <v>2930369.24</v>
      </c>
      <c r="W121" s="231">
        <v>779444.18</v>
      </c>
      <c r="X121" s="231">
        <v>102765.16</v>
      </c>
    </row>
    <row r="122" spans="1:24" x14ac:dyDescent="0.25">
      <c r="A122" s="253" t="s">
        <v>3137</v>
      </c>
      <c r="B122" s="229">
        <v>1001995.7</v>
      </c>
      <c r="C122" s="229">
        <v>0</v>
      </c>
      <c r="D122" s="229">
        <v>23935.47</v>
      </c>
      <c r="E122" s="253">
        <v>381576.83</v>
      </c>
      <c r="F122" s="253">
        <v>115264.57</v>
      </c>
      <c r="J122" s="233">
        <v>0</v>
      </c>
      <c r="L122" s="253">
        <v>-373042.71</v>
      </c>
      <c r="M122" s="253">
        <v>1567499.51</v>
      </c>
      <c r="N122" s="253">
        <v>885.52</v>
      </c>
      <c r="O122" s="230">
        <v>1376889.54</v>
      </c>
      <c r="P122" s="230">
        <v>344700</v>
      </c>
      <c r="R122" s="230">
        <v>1739730</v>
      </c>
      <c r="S122" s="230">
        <v>6500</v>
      </c>
      <c r="T122" s="230">
        <v>2401742</v>
      </c>
      <c r="W122" s="231">
        <v>659295.65</v>
      </c>
      <c r="X122" s="231">
        <v>79351.64</v>
      </c>
    </row>
    <row r="123" spans="1:24" x14ac:dyDescent="0.25">
      <c r="A123" s="253" t="s">
        <v>3213</v>
      </c>
      <c r="B123" s="229">
        <v>771259.7</v>
      </c>
      <c r="C123" s="229">
        <v>0</v>
      </c>
      <c r="D123" s="229">
        <v>22293.68</v>
      </c>
      <c r="E123" s="253">
        <v>438568.22</v>
      </c>
      <c r="F123" s="253">
        <v>108194.22</v>
      </c>
      <c r="J123" s="233">
        <v>164</v>
      </c>
      <c r="L123" s="253">
        <v>-1288211.17</v>
      </c>
      <c r="M123" s="253">
        <v>2486417.9700000002</v>
      </c>
      <c r="N123" s="253">
        <v>774.57</v>
      </c>
      <c r="O123" s="230">
        <v>1138662.48</v>
      </c>
      <c r="P123" s="230">
        <v>309950</v>
      </c>
      <c r="R123" s="230">
        <v>1111264</v>
      </c>
      <c r="S123" s="230">
        <v>5000</v>
      </c>
      <c r="T123" s="230">
        <v>1657180</v>
      </c>
      <c r="W123" s="231">
        <v>622682.42000000004</v>
      </c>
      <c r="X123" s="231">
        <v>143843.60999999999</v>
      </c>
    </row>
    <row r="124" spans="1:24" x14ac:dyDescent="0.25">
      <c r="A124" s="253" t="s">
        <v>3214</v>
      </c>
      <c r="B124" s="229">
        <v>797437.1</v>
      </c>
      <c r="C124" s="229">
        <v>0</v>
      </c>
      <c r="D124" s="229">
        <v>34800.879999999997</v>
      </c>
      <c r="E124" s="253">
        <v>230324.45</v>
      </c>
      <c r="F124" s="253">
        <v>599346.36</v>
      </c>
      <c r="J124" s="233">
        <v>15.44</v>
      </c>
      <c r="L124" s="253">
        <v>-820045.19</v>
      </c>
      <c r="M124" s="253">
        <v>2517902.33</v>
      </c>
      <c r="N124" s="253">
        <v>950.56</v>
      </c>
      <c r="O124" s="230">
        <v>1461679.66</v>
      </c>
      <c r="R124" s="230">
        <v>1008130</v>
      </c>
      <c r="S124" s="230">
        <v>5400</v>
      </c>
      <c r="T124" s="230">
        <v>1727934.92</v>
      </c>
      <c r="W124" s="231">
        <v>552947.15</v>
      </c>
      <c r="X124" s="231">
        <v>231241.94</v>
      </c>
    </row>
    <row r="125" spans="1:24" x14ac:dyDescent="0.25">
      <c r="A125" s="253" t="s">
        <v>3138</v>
      </c>
      <c r="B125" s="229">
        <v>425439.65</v>
      </c>
      <c r="C125" s="229">
        <v>0</v>
      </c>
      <c r="D125" s="229">
        <v>2168.7600000000002</v>
      </c>
      <c r="E125" s="253">
        <v>26588.91</v>
      </c>
      <c r="F125" s="253">
        <v>47575.3</v>
      </c>
      <c r="J125" s="233">
        <v>-3220</v>
      </c>
      <c r="L125" s="253">
        <v>-1707789.28</v>
      </c>
      <c r="M125" s="253">
        <v>2171633.4300000002</v>
      </c>
      <c r="O125" s="230">
        <v>990128.65</v>
      </c>
      <c r="P125" s="230">
        <v>313200</v>
      </c>
      <c r="Q125" s="230">
        <v>722.55</v>
      </c>
      <c r="R125" s="230">
        <v>1260879.8999999999</v>
      </c>
      <c r="T125" s="230">
        <v>1597286.3</v>
      </c>
      <c r="U125" s="230">
        <v>780</v>
      </c>
      <c r="W125" s="231">
        <v>836690.45</v>
      </c>
      <c r="X125" s="231">
        <v>89025.88</v>
      </c>
    </row>
    <row r="126" spans="1:24" x14ac:dyDescent="0.25">
      <c r="A126" s="253" t="s">
        <v>3139</v>
      </c>
      <c r="B126" s="229">
        <v>356733.82</v>
      </c>
      <c r="C126" s="229">
        <v>0</v>
      </c>
      <c r="D126" s="229">
        <v>162610.76999999999</v>
      </c>
      <c r="E126" s="253">
        <v>8</v>
      </c>
      <c r="F126" s="253">
        <v>189477.45</v>
      </c>
      <c r="J126" s="233">
        <v>29.92</v>
      </c>
      <c r="L126" s="253">
        <v>-1599728.05</v>
      </c>
      <c r="M126" s="253">
        <v>1977387.82</v>
      </c>
      <c r="O126" s="230">
        <v>2515294.52</v>
      </c>
      <c r="P126" s="230">
        <v>62000</v>
      </c>
      <c r="Q126" s="230">
        <v>531.91999999999996</v>
      </c>
      <c r="R126" s="230">
        <v>2805694.2</v>
      </c>
      <c r="T126" s="230">
        <v>3508618.2</v>
      </c>
      <c r="W126" s="231">
        <v>1491050.26</v>
      </c>
      <c r="X126" s="231">
        <v>52711.83</v>
      </c>
    </row>
    <row r="127" spans="1:24" x14ac:dyDescent="0.25">
      <c r="A127" s="253" t="s">
        <v>3140</v>
      </c>
      <c r="B127" s="229">
        <v>450448.19</v>
      </c>
      <c r="C127" s="229">
        <v>0</v>
      </c>
      <c r="D127" s="229">
        <v>40266.44</v>
      </c>
      <c r="E127" s="253">
        <v>122793.74</v>
      </c>
      <c r="F127" s="253">
        <v>83540.69</v>
      </c>
      <c r="H127" s="233">
        <v>33600</v>
      </c>
      <c r="J127" s="233">
        <v>0</v>
      </c>
      <c r="L127" s="253">
        <v>-1346133.83</v>
      </c>
      <c r="M127" s="253">
        <v>1774116.27</v>
      </c>
      <c r="O127" s="230">
        <v>994592.39</v>
      </c>
      <c r="P127" s="230">
        <v>168050</v>
      </c>
      <c r="Q127" s="230">
        <v>559.37</v>
      </c>
      <c r="R127" s="230">
        <v>1147988.3</v>
      </c>
      <c r="T127" s="230">
        <v>1375494.22</v>
      </c>
      <c r="W127" s="231">
        <v>653287.46</v>
      </c>
      <c r="X127" s="231">
        <v>46941.760000000002</v>
      </c>
    </row>
    <row r="128" spans="1:24" x14ac:dyDescent="0.25">
      <c r="A128" s="253" t="s">
        <v>3141</v>
      </c>
      <c r="B128" s="229">
        <v>1218966.3</v>
      </c>
      <c r="C128" s="229">
        <v>0</v>
      </c>
      <c r="D128" s="229">
        <v>226829.35</v>
      </c>
      <c r="E128" s="253">
        <v>89708.58</v>
      </c>
      <c r="F128" s="253">
        <v>80271.740000000005</v>
      </c>
      <c r="J128" s="233">
        <v>6.9</v>
      </c>
      <c r="L128" s="253">
        <v>-607514.43999999994</v>
      </c>
      <c r="M128" s="253">
        <v>1520211.94</v>
      </c>
      <c r="O128" s="230">
        <v>1918729.66</v>
      </c>
      <c r="Q128" s="230">
        <v>993.52</v>
      </c>
      <c r="R128" s="230">
        <v>2291101.9</v>
      </c>
      <c r="T128" s="230">
        <v>2609787.9</v>
      </c>
      <c r="U128" s="230">
        <v>5000</v>
      </c>
      <c r="W128" s="231">
        <v>849884.7</v>
      </c>
      <c r="X128" s="231">
        <v>43080.91</v>
      </c>
    </row>
    <row r="129" spans="1:26" x14ac:dyDescent="0.25">
      <c r="A129" s="253" t="s">
        <v>3142</v>
      </c>
      <c r="B129" s="229">
        <v>1124941.6499999999</v>
      </c>
      <c r="C129" s="229">
        <v>0</v>
      </c>
      <c r="D129" s="229">
        <v>134420.89000000001</v>
      </c>
      <c r="E129" s="253">
        <v>126065.24</v>
      </c>
      <c r="F129" s="253">
        <v>215711.64</v>
      </c>
      <c r="J129" s="233">
        <v>0</v>
      </c>
      <c r="L129" s="253">
        <v>-1577363.23</v>
      </c>
      <c r="M129" s="253">
        <v>2436322.09</v>
      </c>
      <c r="O129" s="230">
        <v>2565659.44</v>
      </c>
      <c r="Q129" s="230">
        <v>1097.43</v>
      </c>
      <c r="R129" s="230">
        <v>1703600.3</v>
      </c>
      <c r="S129" s="230">
        <v>21500</v>
      </c>
      <c r="T129" s="230">
        <v>2394846.2999999998</v>
      </c>
      <c r="W129" s="231">
        <v>1064229.77</v>
      </c>
      <c r="X129" s="231">
        <v>90600.54</v>
      </c>
    </row>
    <row r="130" spans="1:26" x14ac:dyDescent="0.25">
      <c r="A130" s="253" t="s">
        <v>3143</v>
      </c>
      <c r="B130" s="229">
        <v>519087.91</v>
      </c>
      <c r="C130" s="229">
        <v>0</v>
      </c>
      <c r="D130" s="229">
        <v>131958.12</v>
      </c>
      <c r="E130" s="253">
        <v>193437.57</v>
      </c>
      <c r="F130" s="253">
        <v>74250.710000000006</v>
      </c>
      <c r="J130" s="233">
        <v>0</v>
      </c>
      <c r="L130" s="253">
        <v>-1184803.28</v>
      </c>
      <c r="M130" s="253">
        <v>1752442.7</v>
      </c>
      <c r="O130" s="230">
        <v>894980.82</v>
      </c>
      <c r="P130" s="230">
        <v>385100</v>
      </c>
      <c r="Q130" s="230">
        <v>397.83</v>
      </c>
      <c r="R130" s="230">
        <v>660351</v>
      </c>
      <c r="T130" s="230">
        <v>858769.76</v>
      </c>
      <c r="W130" s="231">
        <v>599427.05000000005</v>
      </c>
      <c r="X130" s="231">
        <v>131537.95000000001</v>
      </c>
    </row>
    <row r="131" spans="1:26" x14ac:dyDescent="0.25">
      <c r="A131" s="253" t="s">
        <v>3144</v>
      </c>
      <c r="B131" s="229">
        <v>374261.58</v>
      </c>
      <c r="C131" s="229">
        <v>0</v>
      </c>
      <c r="D131" s="229">
        <v>104674.35</v>
      </c>
      <c r="E131" s="253">
        <v>206438.43</v>
      </c>
      <c r="F131" s="253">
        <v>55480.43</v>
      </c>
      <c r="J131" s="233">
        <v>400.5</v>
      </c>
      <c r="L131" s="253">
        <v>-2014133.36</v>
      </c>
      <c r="M131" s="253">
        <v>2586652.75</v>
      </c>
      <c r="O131" s="230">
        <v>1034807.98</v>
      </c>
      <c r="Q131" s="230">
        <v>553.59</v>
      </c>
      <c r="R131" s="230">
        <v>1100567</v>
      </c>
      <c r="T131" s="230">
        <v>1334058</v>
      </c>
      <c r="W131" s="231">
        <v>528679.27</v>
      </c>
      <c r="X131" s="231">
        <v>105256.4</v>
      </c>
    </row>
    <row r="132" spans="1:26" x14ac:dyDescent="0.25">
      <c r="A132" s="253" t="s">
        <v>3145</v>
      </c>
      <c r="B132" s="229">
        <v>756597.5</v>
      </c>
      <c r="C132" s="229">
        <v>0</v>
      </c>
      <c r="D132" s="229">
        <v>229213.38</v>
      </c>
      <c r="E132" s="253">
        <v>15259.47</v>
      </c>
      <c r="F132" s="253">
        <v>130778.88</v>
      </c>
      <c r="L132" s="253">
        <v>-1328877.24</v>
      </c>
      <c r="M132" s="253">
        <v>1898238.82</v>
      </c>
      <c r="O132" s="230">
        <v>1782558.61</v>
      </c>
      <c r="P132" s="230">
        <v>217900</v>
      </c>
      <c r="Q132" s="230">
        <v>1143.1300000000001</v>
      </c>
      <c r="R132" s="230">
        <v>1652359.78</v>
      </c>
      <c r="T132" s="230">
        <v>2067992.78</v>
      </c>
      <c r="W132" s="231">
        <v>959151.07</v>
      </c>
      <c r="X132" s="231">
        <v>64330.02</v>
      </c>
    </row>
    <row r="133" spans="1:26" x14ac:dyDescent="0.25">
      <c r="A133" s="253" t="s">
        <v>3146</v>
      </c>
      <c r="B133" s="229">
        <v>487700.22</v>
      </c>
      <c r="C133" s="229">
        <v>0</v>
      </c>
      <c r="D133" s="229">
        <v>81511.97</v>
      </c>
      <c r="E133" s="253">
        <v>198750.12</v>
      </c>
      <c r="F133" s="253">
        <v>113325.31</v>
      </c>
      <c r="J133" s="233">
        <v>0</v>
      </c>
      <c r="L133" s="253">
        <v>-1475381.37</v>
      </c>
      <c r="M133" s="253">
        <v>2434424.27</v>
      </c>
      <c r="O133" s="230">
        <v>1215296.74</v>
      </c>
      <c r="Q133" s="230">
        <v>944.79</v>
      </c>
      <c r="R133" s="230">
        <v>1525700</v>
      </c>
      <c r="T133" s="230">
        <v>1930345</v>
      </c>
      <c r="W133" s="231">
        <v>783695.98</v>
      </c>
      <c r="X133" s="231">
        <v>105655.83</v>
      </c>
    </row>
    <row r="134" spans="1:26" x14ac:dyDescent="0.25">
      <c r="A134" s="253" t="s">
        <v>3147</v>
      </c>
      <c r="B134" s="229">
        <v>201935.54</v>
      </c>
      <c r="C134" s="229">
        <v>153407.07999999999</v>
      </c>
      <c r="D134" s="229">
        <v>82881.17</v>
      </c>
      <c r="E134" s="253">
        <v>280068.21000000002</v>
      </c>
      <c r="F134" s="253">
        <v>27053.59</v>
      </c>
      <c r="L134" s="253">
        <v>-1355227.56</v>
      </c>
      <c r="M134" s="253">
        <v>2150215.54</v>
      </c>
      <c r="O134" s="230">
        <v>1652451.28</v>
      </c>
      <c r="P134" s="230">
        <v>274800</v>
      </c>
      <c r="Q134" s="230">
        <v>531.72</v>
      </c>
      <c r="R134" s="230">
        <v>1375312.7</v>
      </c>
      <c r="T134" s="230">
        <v>2013185.7</v>
      </c>
      <c r="W134" s="231">
        <v>1226895.97</v>
      </c>
      <c r="X134" s="231">
        <v>112656.42</v>
      </c>
    </row>
    <row r="135" spans="1:26" x14ac:dyDescent="0.25">
      <c r="A135" s="253" t="s">
        <v>3210</v>
      </c>
      <c r="B135" s="229">
        <v>451474.32</v>
      </c>
      <c r="C135" s="229">
        <v>0</v>
      </c>
      <c r="D135" s="229">
        <v>43481.1</v>
      </c>
      <c r="E135" s="253">
        <v>142426.51999999999</v>
      </c>
      <c r="F135" s="253">
        <v>49941.83</v>
      </c>
      <c r="J135" s="233">
        <v>7</v>
      </c>
      <c r="L135" s="253">
        <v>-1239899.69</v>
      </c>
      <c r="M135" s="253">
        <v>1699412.19</v>
      </c>
      <c r="O135" s="230">
        <v>704589.49</v>
      </c>
      <c r="P135" s="230">
        <v>72950</v>
      </c>
      <c r="Q135" s="230">
        <v>447.2</v>
      </c>
      <c r="R135" s="230">
        <v>750248</v>
      </c>
      <c r="T135" s="230">
        <v>931395.5</v>
      </c>
      <c r="W135" s="231">
        <v>257876.95</v>
      </c>
      <c r="X135" s="231">
        <v>111157.97</v>
      </c>
    </row>
    <row r="136" spans="1:26" x14ac:dyDescent="0.25">
      <c r="A136" s="253" t="s">
        <v>3148</v>
      </c>
      <c r="B136" s="229">
        <v>1186133.97</v>
      </c>
      <c r="C136" s="229">
        <v>0</v>
      </c>
      <c r="D136" s="229">
        <v>112063.87</v>
      </c>
      <c r="E136" s="253">
        <v>680642.87</v>
      </c>
      <c r="F136" s="253">
        <v>59196.25</v>
      </c>
      <c r="H136" s="233">
        <v>5500</v>
      </c>
      <c r="J136" s="233">
        <v>15182.59</v>
      </c>
      <c r="L136" s="253">
        <v>-1806632.79</v>
      </c>
      <c r="M136" s="253">
        <v>3628521.74</v>
      </c>
      <c r="O136" s="230">
        <v>2313008.89</v>
      </c>
      <c r="Q136" s="230">
        <v>1162.25</v>
      </c>
      <c r="R136" s="230">
        <v>3353755.55</v>
      </c>
      <c r="S136" s="230">
        <v>90000</v>
      </c>
      <c r="T136" s="230">
        <v>4118331.63</v>
      </c>
      <c r="U136" s="230">
        <v>33035</v>
      </c>
      <c r="W136" s="231">
        <v>1196154.04</v>
      </c>
      <c r="X136" s="231">
        <v>214940.6</v>
      </c>
    </row>
    <row r="137" spans="1:26" x14ac:dyDescent="0.25">
      <c r="A137" s="253" t="s">
        <v>3149</v>
      </c>
      <c r="B137" s="229">
        <v>400930.62</v>
      </c>
      <c r="C137" s="229">
        <v>0</v>
      </c>
      <c r="D137" s="229">
        <v>86746.01</v>
      </c>
      <c r="E137" s="253">
        <v>1201481.33</v>
      </c>
      <c r="F137" s="253">
        <v>382736.37</v>
      </c>
      <c r="H137" s="233">
        <v>5500</v>
      </c>
      <c r="J137" s="233">
        <v>114050</v>
      </c>
      <c r="L137" s="253">
        <v>1846632.34</v>
      </c>
      <c r="M137" s="253">
        <v>365872.84</v>
      </c>
      <c r="O137" s="230">
        <v>1334553.8</v>
      </c>
      <c r="Q137" s="230">
        <v>358.08</v>
      </c>
      <c r="R137" s="230">
        <v>1350526.6</v>
      </c>
      <c r="S137" s="230">
        <v>26000</v>
      </c>
      <c r="T137" s="230">
        <v>1826569.6</v>
      </c>
      <c r="U137" s="230">
        <v>33955</v>
      </c>
      <c r="W137" s="231">
        <v>803699.53</v>
      </c>
      <c r="X137" s="231">
        <v>307375.2</v>
      </c>
    </row>
    <row r="138" spans="1:26" x14ac:dyDescent="0.25">
      <c r="A138" s="253" t="s">
        <v>3150</v>
      </c>
      <c r="B138" s="229">
        <v>356505.03</v>
      </c>
      <c r="C138" s="229">
        <v>0</v>
      </c>
      <c r="D138" s="229">
        <v>178732.47</v>
      </c>
      <c r="E138" s="253">
        <v>82576.14</v>
      </c>
      <c r="F138" s="253">
        <v>69744.06</v>
      </c>
      <c r="H138" s="233">
        <v>5500</v>
      </c>
      <c r="J138" s="233">
        <v>13384</v>
      </c>
      <c r="L138" s="253">
        <v>-1600332.95</v>
      </c>
      <c r="M138" s="253">
        <v>2122751.4700000002</v>
      </c>
      <c r="O138" s="230">
        <v>1327877.1100000001</v>
      </c>
      <c r="Q138" s="230">
        <v>356.98</v>
      </c>
      <c r="R138" s="230">
        <v>2135825.2999999998</v>
      </c>
      <c r="S138" s="230">
        <v>33000</v>
      </c>
      <c r="T138" s="230">
        <v>2666277.2999999998</v>
      </c>
      <c r="U138" s="230">
        <v>2060</v>
      </c>
      <c r="W138" s="231">
        <v>658856.51</v>
      </c>
      <c r="X138" s="231">
        <v>23610.400000000001</v>
      </c>
    </row>
    <row r="139" spans="1:26" x14ac:dyDescent="0.25">
      <c r="A139" s="253" t="s">
        <v>3151</v>
      </c>
      <c r="B139" s="229">
        <v>970651.9</v>
      </c>
      <c r="C139" s="229">
        <v>0</v>
      </c>
      <c r="D139" s="229">
        <v>157143.6</v>
      </c>
      <c r="E139" s="253">
        <v>1868775.39</v>
      </c>
      <c r="F139" s="253">
        <v>154785.85999999999</v>
      </c>
      <c r="H139" s="233">
        <v>5500</v>
      </c>
      <c r="J139" s="233">
        <v>281976</v>
      </c>
      <c r="L139" s="253">
        <v>2297826.87</v>
      </c>
      <c r="M139" s="253">
        <v>765116.2</v>
      </c>
      <c r="O139" s="230">
        <v>1479018</v>
      </c>
      <c r="Q139" s="230">
        <v>979.29</v>
      </c>
      <c r="R139" s="230">
        <v>1601718.3</v>
      </c>
      <c r="S139" s="230">
        <v>15000</v>
      </c>
      <c r="T139" s="230">
        <v>2146636.46</v>
      </c>
      <c r="U139" s="230">
        <v>7210</v>
      </c>
      <c r="W139" s="231">
        <v>775184.57</v>
      </c>
      <c r="X139" s="231">
        <v>296746.88</v>
      </c>
      <c r="Z139" s="231">
        <v>70000</v>
      </c>
    </row>
    <row r="140" spans="1:26" x14ac:dyDescent="0.25">
      <c r="A140" s="253" t="s">
        <v>3152</v>
      </c>
      <c r="B140" s="229">
        <v>503401.48</v>
      </c>
      <c r="C140" s="229">
        <v>14250</v>
      </c>
      <c r="D140" s="229">
        <v>107682.91</v>
      </c>
      <c r="E140" s="253">
        <v>95080.55</v>
      </c>
      <c r="F140" s="253">
        <v>40251.279999999999</v>
      </c>
      <c r="H140" s="233">
        <v>7762.5</v>
      </c>
      <c r="J140" s="233">
        <v>15160</v>
      </c>
      <c r="L140" s="253">
        <v>-2787600.88</v>
      </c>
      <c r="M140" s="253">
        <v>3234091.19</v>
      </c>
      <c r="O140" s="230">
        <v>1745945.05</v>
      </c>
      <c r="Q140" s="230">
        <v>64609.56</v>
      </c>
      <c r="R140" s="230">
        <v>924843.5</v>
      </c>
      <c r="S140" s="230">
        <v>15000</v>
      </c>
      <c r="T140" s="230">
        <v>1486227.5</v>
      </c>
      <c r="U140" s="230">
        <v>4490</v>
      </c>
      <c r="W140" s="231">
        <v>847803.9</v>
      </c>
      <c r="X140" s="231">
        <v>120623.3</v>
      </c>
    </row>
    <row r="141" spans="1:26" x14ac:dyDescent="0.25">
      <c r="A141" s="253" t="s">
        <v>3153</v>
      </c>
      <c r="B141" s="229">
        <v>296793.8</v>
      </c>
      <c r="C141" s="229">
        <v>0</v>
      </c>
      <c r="D141" s="229">
        <v>120437.31</v>
      </c>
      <c r="E141" s="253">
        <v>424988.19</v>
      </c>
      <c r="F141" s="253">
        <v>84202.880000000005</v>
      </c>
      <c r="H141" s="233">
        <v>5500</v>
      </c>
      <c r="J141" s="233">
        <v>57.35</v>
      </c>
      <c r="L141" s="253">
        <v>-1006063.68</v>
      </c>
      <c r="M141" s="253">
        <v>1809525.85</v>
      </c>
      <c r="O141" s="230">
        <v>1250126.74</v>
      </c>
      <c r="Q141" s="230">
        <v>244.23</v>
      </c>
      <c r="R141" s="230">
        <v>1190708</v>
      </c>
      <c r="S141" s="230">
        <v>15000</v>
      </c>
      <c r="T141" s="230">
        <v>1605119.16</v>
      </c>
      <c r="U141" s="230">
        <v>19798</v>
      </c>
      <c r="W141" s="231">
        <v>616218.55000000005</v>
      </c>
      <c r="X141" s="231">
        <v>97540.6</v>
      </c>
    </row>
    <row r="142" spans="1:26" x14ac:dyDescent="0.25">
      <c r="A142" s="253" t="s">
        <v>3154</v>
      </c>
      <c r="B142" s="229">
        <v>885251.86</v>
      </c>
      <c r="C142" s="229">
        <v>0</v>
      </c>
      <c r="D142" s="229">
        <v>139619.35</v>
      </c>
      <c r="E142" s="253">
        <v>936197.01</v>
      </c>
      <c r="F142" s="253">
        <v>86051.72</v>
      </c>
      <c r="H142" s="233">
        <v>5600</v>
      </c>
      <c r="J142" s="233">
        <v>33800</v>
      </c>
      <c r="L142" s="253">
        <v>686574.64</v>
      </c>
      <c r="M142" s="253">
        <v>1034850.95</v>
      </c>
      <c r="O142" s="230">
        <v>1924420.88</v>
      </c>
      <c r="P142" s="230">
        <v>1200</v>
      </c>
      <c r="Q142" s="230">
        <v>760.38</v>
      </c>
      <c r="R142" s="230">
        <v>1066283.6000000001</v>
      </c>
      <c r="S142" s="230">
        <v>15000</v>
      </c>
      <c r="T142" s="230">
        <v>1635655.6799999999</v>
      </c>
      <c r="U142" s="230">
        <v>30563</v>
      </c>
      <c r="W142" s="231">
        <v>868540.35</v>
      </c>
      <c r="X142" s="231">
        <v>186611.48</v>
      </c>
    </row>
    <row r="143" spans="1:26" x14ac:dyDescent="0.25">
      <c r="A143" s="253" t="s">
        <v>3155</v>
      </c>
      <c r="B143" s="229">
        <v>382903.03</v>
      </c>
      <c r="C143" s="229">
        <v>0</v>
      </c>
      <c r="D143" s="229">
        <v>88394.83</v>
      </c>
      <c r="E143" s="253">
        <v>115610.69</v>
      </c>
      <c r="F143" s="253">
        <v>65160.639999999999</v>
      </c>
      <c r="H143" s="233">
        <v>5500</v>
      </c>
      <c r="J143" s="233">
        <v>48304.9</v>
      </c>
      <c r="L143" s="253">
        <v>-1250068.02</v>
      </c>
      <c r="M143" s="253">
        <v>1778360.15</v>
      </c>
      <c r="O143" s="230">
        <v>1611523.02</v>
      </c>
      <c r="P143" s="230">
        <v>106700</v>
      </c>
      <c r="Q143" s="230">
        <v>506.97</v>
      </c>
      <c r="R143" s="230">
        <v>1550916</v>
      </c>
      <c r="S143" s="230">
        <v>30000</v>
      </c>
      <c r="T143" s="230">
        <v>2150045.98</v>
      </c>
      <c r="U143" s="230">
        <v>16782</v>
      </c>
      <c r="W143" s="231">
        <v>1034040.05</v>
      </c>
      <c r="X143" s="231">
        <v>28805.8</v>
      </c>
    </row>
    <row r="144" spans="1:26" x14ac:dyDescent="0.25">
      <c r="A144" s="253" t="s">
        <v>3156</v>
      </c>
      <c r="B144" s="229">
        <v>256148.52</v>
      </c>
      <c r="C144" s="229">
        <v>0</v>
      </c>
      <c r="D144" s="229">
        <v>184295.15</v>
      </c>
      <c r="E144" s="253">
        <v>535109.09</v>
      </c>
      <c r="F144" s="253">
        <v>7220.08</v>
      </c>
      <c r="H144" s="233">
        <v>5400</v>
      </c>
      <c r="J144" s="233">
        <v>44024.25</v>
      </c>
      <c r="L144" s="253">
        <v>-1657100.98</v>
      </c>
      <c r="M144" s="253">
        <v>2463401.71</v>
      </c>
      <c r="O144" s="230">
        <v>1354877.28</v>
      </c>
      <c r="P144" s="230">
        <v>183990.92</v>
      </c>
      <c r="Q144" s="230">
        <v>276.26</v>
      </c>
      <c r="R144" s="230">
        <v>1310113.7</v>
      </c>
      <c r="S144" s="230">
        <v>15000</v>
      </c>
      <c r="T144" s="230">
        <v>1693719.7</v>
      </c>
      <c r="U144" s="230">
        <v>8620</v>
      </c>
      <c r="W144" s="231">
        <v>917953.9</v>
      </c>
      <c r="X144" s="231">
        <v>116916.7</v>
      </c>
    </row>
    <row r="145" spans="1:26" x14ac:dyDescent="0.25">
      <c r="A145" s="253" t="s">
        <v>3157</v>
      </c>
      <c r="B145" s="229">
        <v>752972.91</v>
      </c>
      <c r="C145" s="229">
        <v>0</v>
      </c>
      <c r="D145" s="229">
        <v>173615.06</v>
      </c>
      <c r="E145" s="253">
        <v>28554.06</v>
      </c>
      <c r="F145" s="253">
        <v>33245.519999999997</v>
      </c>
      <c r="H145" s="233">
        <v>5400</v>
      </c>
      <c r="J145" s="233">
        <v>15541.4</v>
      </c>
      <c r="L145" s="253">
        <v>-1055377.49</v>
      </c>
      <c r="M145" s="253">
        <v>1748544.54</v>
      </c>
      <c r="O145" s="230">
        <v>2244782.83</v>
      </c>
      <c r="Q145" s="230">
        <v>677.62</v>
      </c>
      <c r="R145" s="230">
        <v>1705235</v>
      </c>
      <c r="S145" s="230">
        <v>15000</v>
      </c>
      <c r="T145" s="230">
        <v>2188236.2400000002</v>
      </c>
      <c r="U145" s="230">
        <v>28785</v>
      </c>
      <c r="W145" s="231">
        <v>1431267.81</v>
      </c>
      <c r="X145" s="231">
        <v>43127.3</v>
      </c>
    </row>
    <row r="146" spans="1:26" x14ac:dyDescent="0.25">
      <c r="A146" s="253" t="s">
        <v>3158</v>
      </c>
      <c r="B146" s="229">
        <v>727537.48</v>
      </c>
      <c r="C146" s="229">
        <v>0</v>
      </c>
      <c r="D146" s="229">
        <v>89940.32</v>
      </c>
      <c r="E146" s="253">
        <v>1097979.78</v>
      </c>
      <c r="F146" s="253">
        <v>62881.09</v>
      </c>
      <c r="H146" s="233">
        <v>5600</v>
      </c>
      <c r="L146" s="253">
        <v>1318152.28</v>
      </c>
      <c r="M146" s="253">
        <v>577706.88</v>
      </c>
      <c r="O146" s="230">
        <v>1847569.05</v>
      </c>
      <c r="Q146" s="230">
        <v>633.46</v>
      </c>
      <c r="R146" s="230">
        <v>2093552.3</v>
      </c>
      <c r="S146" s="230">
        <v>15000</v>
      </c>
      <c r="T146" s="230">
        <v>2710166.38</v>
      </c>
      <c r="U146" s="230">
        <v>19035</v>
      </c>
      <c r="W146" s="231">
        <v>988697.85</v>
      </c>
      <c r="X146" s="231">
        <v>131976.07</v>
      </c>
      <c r="Z146" s="231">
        <v>30000</v>
      </c>
    </row>
    <row r="147" spans="1:26" x14ac:dyDescent="0.25">
      <c r="A147" s="253" t="s">
        <v>3159</v>
      </c>
      <c r="B147" s="229">
        <v>959203.67</v>
      </c>
      <c r="C147" s="229">
        <v>0</v>
      </c>
      <c r="D147" s="229">
        <v>317239.09999999998</v>
      </c>
      <c r="E147" s="253">
        <v>65624.429999999993</v>
      </c>
      <c r="F147" s="253">
        <v>89541.1</v>
      </c>
      <c r="H147" s="233">
        <v>15700</v>
      </c>
      <c r="J147" s="233">
        <v>17423.38</v>
      </c>
      <c r="L147" s="253">
        <v>-2458173.9700000002</v>
      </c>
      <c r="M147" s="253">
        <v>3628551.99</v>
      </c>
      <c r="O147" s="230">
        <v>2111255.5299999998</v>
      </c>
      <c r="P147" s="230">
        <v>16500</v>
      </c>
      <c r="Q147" s="230">
        <v>1073.8800000000001</v>
      </c>
      <c r="R147" s="230">
        <v>2241056.7200000002</v>
      </c>
      <c r="S147" s="230">
        <v>15000</v>
      </c>
      <c r="T147" s="230">
        <v>2797443.72</v>
      </c>
      <c r="U147" s="230">
        <v>33841</v>
      </c>
      <c r="W147" s="231">
        <v>1278212.9099999999</v>
      </c>
      <c r="X147" s="231">
        <v>47281.599999999999</v>
      </c>
    </row>
    <row r="148" spans="1:26" x14ac:dyDescent="0.25">
      <c r="A148" s="253" t="s">
        <v>3160</v>
      </c>
      <c r="B148" s="229">
        <v>987811.85</v>
      </c>
      <c r="C148" s="229">
        <v>0</v>
      </c>
      <c r="D148" s="229">
        <v>178539.1</v>
      </c>
      <c r="E148" s="253">
        <v>475272.21</v>
      </c>
      <c r="F148" s="253">
        <v>73054.710000000006</v>
      </c>
      <c r="H148" s="233">
        <v>5500</v>
      </c>
      <c r="J148" s="233">
        <v>200835</v>
      </c>
      <c r="L148" s="253">
        <v>-932658.41</v>
      </c>
      <c r="M148" s="253">
        <v>2252597.11</v>
      </c>
      <c r="O148" s="230">
        <v>1643924.29</v>
      </c>
      <c r="P148" s="230">
        <v>12000</v>
      </c>
      <c r="Q148" s="230">
        <v>777.38</v>
      </c>
      <c r="R148" s="230">
        <v>1501768.1</v>
      </c>
      <c r="S148" s="230">
        <v>30000</v>
      </c>
      <c r="T148" s="230">
        <v>1974882.1</v>
      </c>
      <c r="U148" s="230">
        <v>3605</v>
      </c>
      <c r="W148" s="231">
        <v>803285.75</v>
      </c>
      <c r="X148" s="231">
        <v>218292.75</v>
      </c>
    </row>
    <row r="149" spans="1:26" x14ac:dyDescent="0.25">
      <c r="A149" s="253" t="s">
        <v>3161</v>
      </c>
      <c r="B149" s="229">
        <v>373892.11</v>
      </c>
      <c r="C149" s="229">
        <v>0</v>
      </c>
      <c r="D149" s="229">
        <v>39728.31</v>
      </c>
      <c r="E149" s="253">
        <v>1246927.47</v>
      </c>
      <c r="F149" s="253">
        <v>17239.96</v>
      </c>
      <c r="H149" s="233">
        <v>5500</v>
      </c>
      <c r="J149" s="233">
        <v>43200</v>
      </c>
      <c r="L149" s="253">
        <v>1005599.32</v>
      </c>
      <c r="M149" s="253">
        <v>605433.22</v>
      </c>
      <c r="O149" s="230">
        <v>1214009.3</v>
      </c>
      <c r="P149" s="230">
        <v>81800</v>
      </c>
      <c r="Q149" s="230">
        <v>303.17</v>
      </c>
      <c r="R149" s="230">
        <v>1014468</v>
      </c>
      <c r="T149" s="230">
        <v>1445469</v>
      </c>
      <c r="U149" s="230">
        <v>13300</v>
      </c>
      <c r="W149" s="231">
        <v>681466.16</v>
      </c>
      <c r="X149" s="231">
        <v>122290</v>
      </c>
      <c r="Z149" s="231">
        <v>30000</v>
      </c>
    </row>
    <row r="150" spans="1:26" x14ac:dyDescent="0.25">
      <c r="A150" s="253" t="s">
        <v>3162</v>
      </c>
      <c r="B150" s="229">
        <v>437854.93</v>
      </c>
      <c r="C150" s="229">
        <v>0</v>
      </c>
      <c r="D150" s="229">
        <v>93022.91</v>
      </c>
      <c r="E150" s="253">
        <v>1273083.1000000001</v>
      </c>
      <c r="F150" s="253">
        <v>26121.34</v>
      </c>
      <c r="H150" s="233">
        <v>5400</v>
      </c>
      <c r="J150" s="233">
        <v>60316.54</v>
      </c>
      <c r="L150" s="253">
        <v>1167978.1599999999</v>
      </c>
      <c r="M150" s="253">
        <v>698047.3</v>
      </c>
      <c r="O150" s="230">
        <v>967513.73</v>
      </c>
      <c r="P150" s="230">
        <v>42980.51</v>
      </c>
      <c r="Q150" s="230">
        <v>487.41</v>
      </c>
      <c r="R150" s="230">
        <v>1455535</v>
      </c>
      <c r="S150" s="230">
        <v>30000</v>
      </c>
      <c r="T150" s="230">
        <v>1860487</v>
      </c>
      <c r="U150" s="230">
        <v>7650</v>
      </c>
      <c r="W150" s="231">
        <v>571339.17000000004</v>
      </c>
      <c r="X150" s="231">
        <v>115570.2</v>
      </c>
      <c r="Z150" s="231">
        <v>43130</v>
      </c>
    </row>
    <row r="151" spans="1:26" x14ac:dyDescent="0.25">
      <c r="A151" s="253" t="s">
        <v>3163</v>
      </c>
      <c r="B151" s="229">
        <v>152185.87</v>
      </c>
      <c r="C151" s="229">
        <v>0</v>
      </c>
      <c r="D151" s="229">
        <v>67093.41</v>
      </c>
      <c r="E151" s="253">
        <v>897273.28</v>
      </c>
      <c r="F151" s="253">
        <v>26145.64</v>
      </c>
      <c r="H151" s="233">
        <v>5570.5</v>
      </c>
      <c r="J151" s="233">
        <v>39590.33</v>
      </c>
      <c r="L151" s="253">
        <v>718899.22</v>
      </c>
      <c r="M151" s="253">
        <v>399608.02</v>
      </c>
      <c r="O151" s="230">
        <v>949836.24</v>
      </c>
      <c r="P151" s="230">
        <v>16000</v>
      </c>
      <c r="Q151" s="230">
        <v>83.89</v>
      </c>
      <c r="R151" s="230">
        <v>1265163.8999999999</v>
      </c>
      <c r="S151" s="230">
        <v>15000</v>
      </c>
      <c r="T151" s="230">
        <v>1648551.9</v>
      </c>
      <c r="U151" s="230">
        <v>4570</v>
      </c>
      <c r="W151" s="231">
        <v>482297.5</v>
      </c>
      <c r="X151" s="231">
        <v>91634.5</v>
      </c>
      <c r="Z151" s="231">
        <v>40000</v>
      </c>
    </row>
    <row r="152" spans="1:26" x14ac:dyDescent="0.25">
      <c r="A152" s="253" t="s">
        <v>3164</v>
      </c>
      <c r="B152" s="229">
        <v>337152.64</v>
      </c>
      <c r="C152" s="229">
        <v>0</v>
      </c>
      <c r="D152" s="229">
        <v>89929.85</v>
      </c>
      <c r="E152" s="253">
        <v>311497.86</v>
      </c>
      <c r="F152" s="253">
        <v>129713.91</v>
      </c>
      <c r="H152" s="233">
        <v>5400</v>
      </c>
      <c r="J152" s="233">
        <v>111337.99</v>
      </c>
      <c r="L152" s="253">
        <v>-979418.79</v>
      </c>
      <c r="M152" s="253">
        <v>1677902.08</v>
      </c>
      <c r="O152" s="230">
        <v>1171830.1100000001</v>
      </c>
      <c r="P152" s="230">
        <v>7000</v>
      </c>
      <c r="Q152" s="230">
        <v>209.04</v>
      </c>
      <c r="R152" s="230">
        <v>1157321.8999999999</v>
      </c>
      <c r="S152" s="230">
        <v>15000</v>
      </c>
      <c r="T152" s="230">
        <v>1664129.9</v>
      </c>
      <c r="U152" s="230">
        <v>12466</v>
      </c>
      <c r="W152" s="231">
        <v>507405.77</v>
      </c>
      <c r="X152" s="231">
        <v>84286.399999999994</v>
      </c>
      <c r="Z152" s="231">
        <v>30000</v>
      </c>
    </row>
    <row r="153" spans="1:26" x14ac:dyDescent="0.25">
      <c r="A153" s="253" t="s">
        <v>3165</v>
      </c>
      <c r="B153" s="229">
        <v>187821.01</v>
      </c>
      <c r="C153" s="229">
        <v>41000</v>
      </c>
      <c r="D153" s="229">
        <v>186306.51</v>
      </c>
      <c r="E153" s="253">
        <v>849434.87</v>
      </c>
      <c r="F153" s="253">
        <v>70738.13</v>
      </c>
      <c r="H153" s="233">
        <v>5500</v>
      </c>
      <c r="J153" s="233">
        <v>3156.4</v>
      </c>
      <c r="L153" s="253">
        <v>742242.72</v>
      </c>
      <c r="M153" s="253">
        <v>511906.95</v>
      </c>
      <c r="O153" s="230">
        <v>1764602.74</v>
      </c>
      <c r="P153" s="230">
        <v>63000</v>
      </c>
      <c r="Q153" s="230">
        <v>188.06</v>
      </c>
      <c r="R153" s="230">
        <v>2670944.5</v>
      </c>
      <c r="S153" s="230">
        <v>61000</v>
      </c>
      <c r="T153" s="230">
        <v>3392549.5</v>
      </c>
      <c r="U153" s="230">
        <v>48634</v>
      </c>
      <c r="W153" s="231">
        <v>831213.35</v>
      </c>
      <c r="X153" s="231">
        <v>114844</v>
      </c>
      <c r="Z153" s="231">
        <v>100000</v>
      </c>
    </row>
    <row r="154" spans="1:26" x14ac:dyDescent="0.25">
      <c r="A154" s="253" t="s">
        <v>3166</v>
      </c>
      <c r="B154" s="229">
        <v>974603.38</v>
      </c>
      <c r="C154" s="229">
        <v>0</v>
      </c>
      <c r="D154" s="229">
        <v>174242.84</v>
      </c>
      <c r="E154" s="253">
        <v>798591.74</v>
      </c>
      <c r="F154" s="253">
        <v>161320.62</v>
      </c>
      <c r="H154" s="233">
        <v>4500</v>
      </c>
      <c r="J154" s="233">
        <v>155300</v>
      </c>
      <c r="L154" s="253">
        <v>-1267692.45</v>
      </c>
      <c r="M154" s="253">
        <v>3252587.34</v>
      </c>
      <c r="O154" s="230">
        <v>1693914.36</v>
      </c>
      <c r="Q154" s="230">
        <v>881.29</v>
      </c>
      <c r="R154" s="230">
        <v>2105925.7000000002</v>
      </c>
      <c r="S154" s="230">
        <v>45000</v>
      </c>
      <c r="T154" s="230">
        <v>2789275.7</v>
      </c>
      <c r="U154" s="230">
        <v>8618</v>
      </c>
      <c r="W154" s="231">
        <v>867367.86</v>
      </c>
      <c r="X154" s="231">
        <v>216396.1</v>
      </c>
    </row>
    <row r="155" spans="1:26" x14ac:dyDescent="0.25">
      <c r="A155" s="253" t="s">
        <v>3211</v>
      </c>
      <c r="B155" s="229">
        <v>532730.94999999995</v>
      </c>
      <c r="C155" s="229">
        <v>0</v>
      </c>
      <c r="D155" s="229">
        <v>148884.98000000001</v>
      </c>
      <c r="E155" s="253">
        <v>1598756.12</v>
      </c>
      <c r="F155" s="253">
        <v>108953.77</v>
      </c>
      <c r="H155" s="233">
        <v>5500</v>
      </c>
      <c r="J155" s="233">
        <v>20362.7</v>
      </c>
      <c r="L155" s="253">
        <v>-329020.45</v>
      </c>
      <c r="M155" s="253">
        <v>2705484.32</v>
      </c>
      <c r="O155" s="230">
        <v>1322612.07</v>
      </c>
      <c r="Q155" s="230">
        <v>611.96</v>
      </c>
      <c r="R155" s="230">
        <v>1086736</v>
      </c>
      <c r="S155" s="230">
        <v>15000</v>
      </c>
      <c r="T155" s="230">
        <v>1520414.08</v>
      </c>
      <c r="U155" s="230">
        <v>14458</v>
      </c>
      <c r="W155" s="231">
        <v>760929.6</v>
      </c>
      <c r="X155" s="231">
        <v>142159.1</v>
      </c>
    </row>
    <row r="156" spans="1:26" x14ac:dyDescent="0.25">
      <c r="A156" s="253" t="s">
        <v>3167</v>
      </c>
      <c r="B156" s="229">
        <v>286539.34999999998</v>
      </c>
      <c r="C156" s="229">
        <v>0</v>
      </c>
      <c r="D156" s="229">
        <v>73818.570000000007</v>
      </c>
      <c r="E156" s="253">
        <v>397290.3</v>
      </c>
      <c r="F156" s="253">
        <v>263368.07</v>
      </c>
      <c r="H156" s="233">
        <v>19372.5</v>
      </c>
      <c r="J156" s="233">
        <v>509.16</v>
      </c>
      <c r="L156" s="253">
        <v>-545874.56000000006</v>
      </c>
      <c r="M156" s="253">
        <v>1733406.94</v>
      </c>
      <c r="O156" s="230">
        <v>1438947.24</v>
      </c>
      <c r="P156" s="230">
        <v>361109.8</v>
      </c>
      <c r="Q156" s="230">
        <v>479.05</v>
      </c>
      <c r="R156" s="230">
        <v>1874620</v>
      </c>
      <c r="S156" s="230">
        <v>10100</v>
      </c>
      <c r="T156" s="230">
        <v>2680891.2599999998</v>
      </c>
      <c r="W156" s="231">
        <v>920183.28</v>
      </c>
      <c r="X156" s="231">
        <v>258294.3</v>
      </c>
      <c r="Z156" s="231">
        <v>12285</v>
      </c>
    </row>
    <row r="157" spans="1:26" x14ac:dyDescent="0.25">
      <c r="A157" s="253" t="s">
        <v>3168</v>
      </c>
      <c r="B157" s="229">
        <v>252036.67</v>
      </c>
      <c r="C157" s="229">
        <v>0</v>
      </c>
      <c r="D157" s="229">
        <v>20689.5</v>
      </c>
      <c r="E157" s="253">
        <v>100886.74</v>
      </c>
      <c r="F157" s="253">
        <v>60614.5</v>
      </c>
      <c r="H157" s="233">
        <v>15215</v>
      </c>
      <c r="J157" s="233">
        <v>0</v>
      </c>
      <c r="L157" s="253">
        <v>-1414696.16</v>
      </c>
      <c r="M157" s="253">
        <v>1890457.72</v>
      </c>
      <c r="O157" s="230">
        <v>1031583.07</v>
      </c>
      <c r="P157" s="230">
        <v>419201</v>
      </c>
      <c r="Q157" s="230">
        <v>431.1</v>
      </c>
      <c r="R157" s="230">
        <v>1045080</v>
      </c>
      <c r="S157" s="230">
        <v>27000</v>
      </c>
      <c r="T157" s="230">
        <v>1588565</v>
      </c>
      <c r="U157" s="230">
        <v>1100</v>
      </c>
      <c r="W157" s="231">
        <v>840396.02</v>
      </c>
      <c r="X157" s="231">
        <v>113983.3</v>
      </c>
      <c r="Z157" s="231">
        <v>36000</v>
      </c>
    </row>
    <row r="158" spans="1:26" x14ac:dyDescent="0.25">
      <c r="A158" s="253" t="s">
        <v>3169</v>
      </c>
      <c r="B158" s="229">
        <v>232322.77</v>
      </c>
      <c r="C158" s="229">
        <v>0</v>
      </c>
      <c r="D158" s="229">
        <v>67040.87</v>
      </c>
      <c r="E158" s="253">
        <v>2076264.98</v>
      </c>
      <c r="F158" s="253">
        <v>111941.89</v>
      </c>
      <c r="H158" s="233">
        <v>16087.5</v>
      </c>
      <c r="J158" s="233">
        <v>0</v>
      </c>
      <c r="L158" s="253">
        <v>1972503.46</v>
      </c>
      <c r="M158" s="253">
        <v>715300.29</v>
      </c>
      <c r="O158" s="230">
        <v>1587307.99</v>
      </c>
      <c r="P158" s="230">
        <v>140000</v>
      </c>
      <c r="Q158" s="230">
        <v>616.98</v>
      </c>
      <c r="R158" s="230">
        <v>1127760</v>
      </c>
      <c r="S158" s="230">
        <v>15000</v>
      </c>
      <c r="T158" s="230">
        <v>2037910.44</v>
      </c>
      <c r="W158" s="231">
        <v>773558.28</v>
      </c>
      <c r="X158" s="231">
        <v>275536.99</v>
      </c>
    </row>
    <row r="159" spans="1:26" x14ac:dyDescent="0.25">
      <c r="A159" s="253" t="s">
        <v>3170</v>
      </c>
      <c r="B159" s="229">
        <v>153344.51999999999</v>
      </c>
      <c r="C159" s="229">
        <v>0</v>
      </c>
      <c r="D159" s="229">
        <v>116987.42</v>
      </c>
      <c r="E159" s="253">
        <v>171824.82</v>
      </c>
      <c r="F159" s="253">
        <v>148669.32</v>
      </c>
      <c r="H159" s="233">
        <v>17212.5</v>
      </c>
      <c r="J159" s="233">
        <v>983</v>
      </c>
      <c r="L159" s="253">
        <v>-772305.19</v>
      </c>
      <c r="M159" s="253">
        <v>1595931.52</v>
      </c>
      <c r="O159" s="230">
        <v>1532224.32</v>
      </c>
      <c r="P159" s="230">
        <v>81000</v>
      </c>
      <c r="Q159" s="230">
        <v>698.06</v>
      </c>
      <c r="R159" s="230">
        <v>1008380</v>
      </c>
      <c r="T159" s="230">
        <v>1821306</v>
      </c>
      <c r="U159" s="230">
        <v>1788</v>
      </c>
      <c r="W159" s="231">
        <v>890155.35</v>
      </c>
      <c r="X159" s="231">
        <v>138277.78</v>
      </c>
      <c r="Z159" s="231">
        <v>21771</v>
      </c>
    </row>
    <row r="160" spans="1:26" x14ac:dyDescent="0.25">
      <c r="A160" s="253" t="s">
        <v>3171</v>
      </c>
      <c r="B160" s="229">
        <v>665205.44999999995</v>
      </c>
      <c r="C160" s="229">
        <v>0</v>
      </c>
      <c r="D160" s="229">
        <v>38052.559999999998</v>
      </c>
      <c r="E160" s="253">
        <v>262679.95</v>
      </c>
      <c r="F160" s="253">
        <v>190846.46</v>
      </c>
      <c r="H160" s="233">
        <v>67388</v>
      </c>
      <c r="J160" s="233">
        <v>0</v>
      </c>
      <c r="L160" s="253">
        <v>-1501384.16</v>
      </c>
      <c r="M160" s="253">
        <v>2218013.29</v>
      </c>
      <c r="O160" s="230">
        <v>1035315.01</v>
      </c>
      <c r="P160" s="230">
        <v>179001</v>
      </c>
      <c r="Q160" s="230">
        <v>524.29</v>
      </c>
      <c r="R160" s="230">
        <v>1388535.4</v>
      </c>
      <c r="S160" s="230">
        <v>1</v>
      </c>
      <c r="T160" s="230">
        <v>1798329.74</v>
      </c>
      <c r="U160" s="230">
        <v>5000</v>
      </c>
      <c r="W160" s="231">
        <v>309517.38</v>
      </c>
      <c r="X160" s="231">
        <v>114777.63</v>
      </c>
      <c r="Y160" s="231">
        <v>2984.66</v>
      </c>
    </row>
    <row r="161" spans="1:25" x14ac:dyDescent="0.25">
      <c r="A161" s="253" t="s">
        <v>3172</v>
      </c>
      <c r="B161" s="229">
        <v>716877.87</v>
      </c>
      <c r="C161" s="229">
        <v>0</v>
      </c>
      <c r="D161" s="229">
        <v>61212.07</v>
      </c>
      <c r="E161" s="253">
        <v>115522.36</v>
      </c>
      <c r="F161" s="253">
        <v>279640.33</v>
      </c>
      <c r="J161" s="233">
        <v>814.95</v>
      </c>
      <c r="L161" s="253">
        <v>-253835.8</v>
      </c>
      <c r="M161" s="253">
        <v>1904185.77</v>
      </c>
      <c r="O161" s="230">
        <v>1578461.2</v>
      </c>
      <c r="P161" s="230">
        <v>160735</v>
      </c>
      <c r="Q161" s="230">
        <v>334.07</v>
      </c>
      <c r="R161" s="230">
        <v>2387939.9</v>
      </c>
      <c r="S161" s="230">
        <v>1501</v>
      </c>
      <c r="T161" s="230">
        <v>3082590.9</v>
      </c>
      <c r="U161" s="230">
        <v>1570</v>
      </c>
      <c r="W161" s="231">
        <v>406090.54</v>
      </c>
      <c r="X161" s="231">
        <v>1094965.3799999999</v>
      </c>
      <c r="Y161" s="231">
        <v>21666.639999999999</v>
      </c>
    </row>
    <row r="162" spans="1:25" x14ac:dyDescent="0.25">
      <c r="A162" s="253" t="s">
        <v>3173</v>
      </c>
      <c r="B162" s="229">
        <v>560857.15</v>
      </c>
      <c r="C162" s="229">
        <v>0</v>
      </c>
      <c r="D162" s="229">
        <v>19470.419999999998</v>
      </c>
      <c r="E162" s="253">
        <v>367956.85</v>
      </c>
      <c r="F162" s="253">
        <v>540725.38</v>
      </c>
      <c r="G162" s="233">
        <v>0</v>
      </c>
      <c r="J162" s="233">
        <v>104.47</v>
      </c>
      <c r="L162" s="253">
        <v>-782632.1</v>
      </c>
      <c r="M162" s="253">
        <v>2050038.21</v>
      </c>
      <c r="O162" s="230">
        <v>1282860.79</v>
      </c>
      <c r="P162" s="230">
        <v>127405</v>
      </c>
      <c r="Q162" s="230">
        <v>305.2</v>
      </c>
      <c r="R162" s="230">
        <v>1386266.5</v>
      </c>
      <c r="T162" s="230">
        <v>1951145.78</v>
      </c>
      <c r="U162" s="230">
        <v>8045</v>
      </c>
      <c r="W162" s="231">
        <v>409065.04</v>
      </c>
      <c r="X162" s="231">
        <v>207065.45</v>
      </c>
      <c r="Y162" s="231">
        <v>17</v>
      </c>
    </row>
    <row r="163" spans="1:25" x14ac:dyDescent="0.25">
      <c r="A163" s="253" t="s">
        <v>3174</v>
      </c>
      <c r="B163" s="229">
        <v>814291.93</v>
      </c>
      <c r="C163" s="229">
        <v>0</v>
      </c>
      <c r="D163" s="229">
        <v>102422.43</v>
      </c>
      <c r="E163" s="253">
        <v>1483977.4</v>
      </c>
      <c r="F163" s="253">
        <v>284958.90000000002</v>
      </c>
      <c r="G163" s="233">
        <v>0</v>
      </c>
      <c r="J163" s="233">
        <v>660.25</v>
      </c>
      <c r="L163" s="253">
        <v>2160025.0699999998</v>
      </c>
      <c r="M163" s="253">
        <v>345682.71</v>
      </c>
      <c r="O163" s="230">
        <v>1907896.01</v>
      </c>
      <c r="P163" s="230">
        <v>270650</v>
      </c>
      <c r="Q163" s="230">
        <v>765.07</v>
      </c>
      <c r="R163" s="230">
        <v>2035166</v>
      </c>
      <c r="T163" s="230">
        <v>2730000</v>
      </c>
      <c r="U163" s="230">
        <v>12210</v>
      </c>
      <c r="W163" s="231">
        <v>855186.67</v>
      </c>
      <c r="X163" s="231">
        <v>354229.73</v>
      </c>
      <c r="Y163" s="231">
        <v>83568.05</v>
      </c>
    </row>
    <row r="164" spans="1:25" x14ac:dyDescent="0.25">
      <c r="A164" s="253" t="s">
        <v>3175</v>
      </c>
      <c r="B164" s="229">
        <v>630951.24</v>
      </c>
      <c r="C164" s="229">
        <v>0</v>
      </c>
      <c r="D164" s="229">
        <v>59755.79</v>
      </c>
      <c r="E164" s="253">
        <v>777468.71</v>
      </c>
      <c r="F164" s="253">
        <v>199932.3</v>
      </c>
      <c r="G164" s="233">
        <v>4970</v>
      </c>
      <c r="H164" s="233">
        <v>20301.650000000001</v>
      </c>
      <c r="J164" s="233">
        <v>359.04</v>
      </c>
      <c r="L164" s="253">
        <v>1135429.8999999999</v>
      </c>
      <c r="M164" s="253">
        <v>633085.80000000005</v>
      </c>
      <c r="O164" s="230">
        <v>877409.71</v>
      </c>
      <c r="P164" s="230">
        <v>108000</v>
      </c>
      <c r="Q164" s="230">
        <v>621.6</v>
      </c>
      <c r="R164" s="230">
        <v>989700</v>
      </c>
      <c r="S164" s="230">
        <v>27050</v>
      </c>
      <c r="T164" s="230">
        <v>1318064</v>
      </c>
      <c r="U164" s="230">
        <v>3000</v>
      </c>
      <c r="W164" s="231">
        <v>651927.86</v>
      </c>
      <c r="X164" s="231">
        <v>155827.79999999999</v>
      </c>
    </row>
    <row r="165" spans="1:25" x14ac:dyDescent="0.25">
      <c r="A165" s="253" t="s">
        <v>3176</v>
      </c>
      <c r="B165" s="229">
        <v>1315464.72</v>
      </c>
      <c r="C165" s="229">
        <v>0</v>
      </c>
      <c r="D165" s="229">
        <v>44359.98</v>
      </c>
      <c r="E165" s="253">
        <v>75193.429999999993</v>
      </c>
      <c r="F165" s="253">
        <v>250144.4</v>
      </c>
      <c r="G165" s="233">
        <v>0</v>
      </c>
      <c r="H165" s="233">
        <v>35100</v>
      </c>
      <c r="J165" s="233">
        <v>250.4</v>
      </c>
      <c r="L165" s="253">
        <v>381085.22</v>
      </c>
      <c r="M165" s="253">
        <v>1315994.6399999999</v>
      </c>
      <c r="O165" s="230">
        <v>1310301.99</v>
      </c>
      <c r="P165" s="230">
        <v>63000</v>
      </c>
      <c r="Q165" s="230">
        <v>1731.9</v>
      </c>
      <c r="R165" s="230">
        <v>1783682</v>
      </c>
      <c r="S165" s="230">
        <v>126962</v>
      </c>
      <c r="T165" s="230">
        <v>2292893</v>
      </c>
      <c r="U165" s="230">
        <v>30702</v>
      </c>
      <c r="V165" s="230">
        <v>1924</v>
      </c>
      <c r="W165" s="231">
        <v>973486.22</v>
      </c>
      <c r="X165" s="231">
        <v>33940.400000000001</v>
      </c>
    </row>
    <row r="166" spans="1:25" x14ac:dyDescent="0.25">
      <c r="A166" s="253" t="s">
        <v>3177</v>
      </c>
      <c r="B166" s="229">
        <v>987896.85</v>
      </c>
      <c r="C166" s="229">
        <v>0</v>
      </c>
      <c r="D166" s="229">
        <v>52347.32</v>
      </c>
      <c r="E166" s="253">
        <v>96339.22</v>
      </c>
      <c r="F166" s="253">
        <v>595645.03</v>
      </c>
      <c r="G166" s="233">
        <v>8800</v>
      </c>
      <c r="H166" s="233">
        <v>26632.5</v>
      </c>
      <c r="J166" s="233">
        <v>49.27</v>
      </c>
      <c r="L166" s="253">
        <v>-673686.41</v>
      </c>
      <c r="M166" s="253">
        <v>1954472.19</v>
      </c>
      <c r="O166" s="230">
        <v>1413933.66</v>
      </c>
      <c r="P166" s="230">
        <v>393270</v>
      </c>
      <c r="Q166" s="230">
        <v>623.34</v>
      </c>
      <c r="R166" s="230">
        <v>1788540</v>
      </c>
      <c r="S166" s="230">
        <v>33070</v>
      </c>
      <c r="T166" s="230">
        <v>2292727</v>
      </c>
      <c r="U166" s="230">
        <v>3645</v>
      </c>
      <c r="W166" s="231">
        <v>739714.2</v>
      </c>
      <c r="X166" s="231">
        <v>177389.93</v>
      </c>
    </row>
    <row r="167" spans="1:25" x14ac:dyDescent="0.25">
      <c r="A167" s="253" t="s">
        <v>3178</v>
      </c>
      <c r="B167" s="229">
        <v>1088137.6100000001</v>
      </c>
      <c r="D167" s="229">
        <v>18422.73</v>
      </c>
      <c r="E167" s="253">
        <v>391233.14</v>
      </c>
      <c r="F167" s="253">
        <v>36016.33</v>
      </c>
      <c r="G167" s="233">
        <v>12100</v>
      </c>
      <c r="H167" s="233">
        <v>60175</v>
      </c>
      <c r="J167" s="233">
        <v>535</v>
      </c>
      <c r="L167" s="253">
        <v>-556327.41</v>
      </c>
      <c r="M167" s="253">
        <v>1659140.58</v>
      </c>
      <c r="O167" s="230">
        <v>1226255.3500000001</v>
      </c>
      <c r="P167" s="230">
        <v>416500</v>
      </c>
      <c r="Q167" s="230">
        <v>674.47</v>
      </c>
      <c r="R167" s="230">
        <v>1418972</v>
      </c>
      <c r="S167" s="230">
        <v>25000</v>
      </c>
      <c r="T167" s="230">
        <v>1797409</v>
      </c>
      <c r="U167" s="230">
        <v>9369</v>
      </c>
      <c r="W167" s="231">
        <v>812906.68</v>
      </c>
      <c r="X167" s="231">
        <v>109530.5</v>
      </c>
    </row>
    <row r="168" spans="1:25" x14ac:dyDescent="0.25">
      <c r="A168" s="253" t="s">
        <v>3179</v>
      </c>
      <c r="B168" s="229">
        <v>592533.46</v>
      </c>
      <c r="C168" s="229">
        <v>0</v>
      </c>
      <c r="D168" s="229">
        <v>43393.39</v>
      </c>
      <c r="E168" s="253">
        <v>257915.06</v>
      </c>
      <c r="F168" s="253">
        <v>122415.36</v>
      </c>
      <c r="H168" s="233">
        <v>32124.76</v>
      </c>
      <c r="J168" s="233">
        <v>810.73</v>
      </c>
      <c r="L168" s="253">
        <v>-2577150.4500000002</v>
      </c>
      <c r="M168" s="253">
        <v>3430123.36</v>
      </c>
      <c r="O168" s="230">
        <v>1318706.5</v>
      </c>
      <c r="P168" s="230">
        <v>309200</v>
      </c>
      <c r="Q168" s="230">
        <v>312.5</v>
      </c>
      <c r="R168" s="230">
        <v>2246000</v>
      </c>
      <c r="S168" s="230">
        <v>39245</v>
      </c>
      <c r="T168" s="230">
        <v>2688675</v>
      </c>
      <c r="W168" s="231">
        <v>934544.36</v>
      </c>
      <c r="X168" s="231">
        <v>159895.76999999999</v>
      </c>
    </row>
    <row r="169" spans="1:25" x14ac:dyDescent="0.25">
      <c r="A169" s="253" t="s">
        <v>3180</v>
      </c>
      <c r="B169" s="229">
        <v>567291.39</v>
      </c>
      <c r="D169" s="229">
        <v>68471.7</v>
      </c>
      <c r="E169" s="253">
        <v>423210.31</v>
      </c>
      <c r="F169" s="253">
        <v>104393.01</v>
      </c>
      <c r="J169" s="233">
        <v>868.56</v>
      </c>
      <c r="L169" s="253">
        <v>-948822.32</v>
      </c>
      <c r="M169" s="253">
        <v>2074034.47</v>
      </c>
      <c r="O169" s="230">
        <v>1117879.46</v>
      </c>
      <c r="P169" s="230">
        <v>52500</v>
      </c>
      <c r="Q169" s="230">
        <v>676.9</v>
      </c>
      <c r="R169" s="230">
        <v>1072450</v>
      </c>
      <c r="S169" s="230">
        <v>3000</v>
      </c>
      <c r="T169" s="230">
        <v>1560586</v>
      </c>
      <c r="U169" s="230">
        <v>6358</v>
      </c>
      <c r="V169" s="230">
        <v>15370</v>
      </c>
      <c r="W169" s="231">
        <v>599153.06000000006</v>
      </c>
      <c r="X169" s="231">
        <v>27753.599999999999</v>
      </c>
    </row>
    <row r="170" spans="1:25" x14ac:dyDescent="0.25">
      <c r="A170" s="253" t="s">
        <v>3181</v>
      </c>
      <c r="B170" s="229">
        <v>849846.51</v>
      </c>
      <c r="D170" s="229">
        <v>54779.41</v>
      </c>
      <c r="E170" s="253">
        <v>154985.43</v>
      </c>
      <c r="F170" s="253">
        <v>585398.38</v>
      </c>
      <c r="J170" s="233">
        <v>365.97</v>
      </c>
      <c r="L170" s="253">
        <v>-645247.35</v>
      </c>
      <c r="M170" s="253">
        <v>2188176.4900000002</v>
      </c>
      <c r="O170" s="230">
        <v>1677213.01</v>
      </c>
      <c r="P170" s="230">
        <v>100000</v>
      </c>
      <c r="Q170" s="230">
        <v>903.81</v>
      </c>
      <c r="R170" s="230">
        <v>1497750</v>
      </c>
      <c r="S170" s="230">
        <v>6000</v>
      </c>
      <c r="T170" s="230">
        <v>2174047.86</v>
      </c>
      <c r="W170" s="231">
        <v>866938</v>
      </c>
      <c r="X170" s="231">
        <v>139166.34</v>
      </c>
    </row>
    <row r="171" spans="1:25" x14ac:dyDescent="0.25">
      <c r="A171" s="253" t="s">
        <v>3182</v>
      </c>
      <c r="B171" s="229">
        <v>334730.32</v>
      </c>
      <c r="C171" s="229">
        <v>-38955.620000000003</v>
      </c>
      <c r="D171" s="229">
        <v>53740.46</v>
      </c>
      <c r="E171" s="253">
        <v>374980.51</v>
      </c>
      <c r="F171" s="253">
        <v>659266.31000000006</v>
      </c>
      <c r="J171" s="233">
        <v>9</v>
      </c>
      <c r="L171" s="253">
        <v>-292667.06</v>
      </c>
      <c r="M171" s="253">
        <v>1890317.34</v>
      </c>
      <c r="O171" s="230">
        <v>1051941.6499999999</v>
      </c>
      <c r="Q171" s="230">
        <v>577.98</v>
      </c>
      <c r="R171" s="230">
        <v>1306230</v>
      </c>
      <c r="S171" s="230">
        <v>10000</v>
      </c>
      <c r="T171" s="230">
        <v>1737528</v>
      </c>
      <c r="U171" s="230">
        <v>2930</v>
      </c>
      <c r="W171" s="231">
        <v>775122.83</v>
      </c>
      <c r="X171" s="231">
        <v>67066.100000000006</v>
      </c>
    </row>
    <row r="172" spans="1:25" x14ac:dyDescent="0.25">
      <c r="A172" s="253" t="s">
        <v>3183</v>
      </c>
      <c r="B172" s="229">
        <v>967250.7</v>
      </c>
      <c r="C172" s="229">
        <v>0</v>
      </c>
      <c r="D172" s="229">
        <v>68975.710000000006</v>
      </c>
      <c r="E172" s="253">
        <v>408606.86</v>
      </c>
      <c r="F172" s="253">
        <v>51481.75</v>
      </c>
      <c r="J172" s="233">
        <v>870.27</v>
      </c>
      <c r="L172" s="253">
        <v>-1203640.3899999999</v>
      </c>
      <c r="M172" s="253">
        <v>2400624.13</v>
      </c>
      <c r="O172" s="230">
        <v>1391237.82</v>
      </c>
      <c r="P172" s="230">
        <v>270480</v>
      </c>
      <c r="Q172" s="230">
        <v>878.89</v>
      </c>
      <c r="R172" s="230">
        <v>2061010</v>
      </c>
      <c r="S172" s="230">
        <v>12000</v>
      </c>
      <c r="T172" s="230">
        <v>2500215</v>
      </c>
      <c r="U172" s="230">
        <v>6558</v>
      </c>
      <c r="V172" s="230">
        <v>12425</v>
      </c>
      <c r="W172" s="231">
        <v>751541.4</v>
      </c>
      <c r="X172" s="231">
        <v>166406.29999999999</v>
      </c>
    </row>
    <row r="173" spans="1:25" x14ac:dyDescent="0.25">
      <c r="A173" s="253" t="s">
        <v>3184</v>
      </c>
      <c r="B173" s="229">
        <v>1322734.9099999999</v>
      </c>
      <c r="C173" s="229">
        <v>-10622.15</v>
      </c>
      <c r="D173" s="229">
        <v>109430.33</v>
      </c>
      <c r="E173" s="253">
        <v>84214</v>
      </c>
      <c r="F173" s="253">
        <v>371184.08</v>
      </c>
      <c r="J173" s="233">
        <v>23283.98</v>
      </c>
      <c r="L173" s="253">
        <v>-87585.72</v>
      </c>
      <c r="M173" s="253">
        <v>1658240.02</v>
      </c>
      <c r="O173" s="230">
        <v>1979096.05</v>
      </c>
      <c r="P173" s="230">
        <v>61450</v>
      </c>
      <c r="Q173" s="230">
        <v>1394.73</v>
      </c>
      <c r="R173" s="230">
        <v>1533390</v>
      </c>
      <c r="S173" s="230">
        <v>7500</v>
      </c>
      <c r="T173" s="230">
        <v>2208384</v>
      </c>
      <c r="U173" s="230">
        <v>3210</v>
      </c>
      <c r="V173" s="230">
        <v>14573</v>
      </c>
      <c r="W173" s="231">
        <v>932490.82</v>
      </c>
      <c r="X173" s="231">
        <v>141170.07</v>
      </c>
    </row>
    <row r="174" spans="1:25" x14ac:dyDescent="0.25">
      <c r="A174" s="253" t="s">
        <v>3185</v>
      </c>
      <c r="B174" s="229">
        <v>878454.34</v>
      </c>
      <c r="C174" s="229">
        <v>0</v>
      </c>
      <c r="D174" s="229">
        <v>15753.94</v>
      </c>
      <c r="E174" s="253">
        <v>382973.26</v>
      </c>
      <c r="F174" s="253">
        <v>72441.5</v>
      </c>
      <c r="J174" s="233">
        <v>35</v>
      </c>
      <c r="L174" s="253">
        <v>-1244954.96</v>
      </c>
      <c r="M174" s="253">
        <v>2400624.13</v>
      </c>
      <c r="O174" s="230">
        <v>2153750.0499999998</v>
      </c>
      <c r="Q174" s="230">
        <v>893.31</v>
      </c>
      <c r="R174" s="230">
        <v>1526410</v>
      </c>
      <c r="S174" s="230">
        <v>14100</v>
      </c>
      <c r="T174" s="230">
        <v>2295369.33</v>
      </c>
      <c r="U174" s="230">
        <v>3548</v>
      </c>
      <c r="V174" s="230">
        <v>10940</v>
      </c>
      <c r="W174" s="231">
        <v>1099819.33</v>
      </c>
      <c r="X174" s="231">
        <v>91557.83</v>
      </c>
    </row>
    <row r="175" spans="1:25" x14ac:dyDescent="0.25">
      <c r="A175" s="253" t="s">
        <v>3186</v>
      </c>
      <c r="B175" s="229">
        <v>1417299.23</v>
      </c>
      <c r="C175" s="229">
        <v>0</v>
      </c>
      <c r="D175" s="229">
        <v>241599.98</v>
      </c>
      <c r="E175" s="253">
        <v>110917.87</v>
      </c>
      <c r="F175" s="253">
        <v>154135.48000000001</v>
      </c>
      <c r="J175" s="233">
        <v>65.42</v>
      </c>
      <c r="L175" s="253">
        <v>-809123.31</v>
      </c>
      <c r="M175" s="253">
        <v>1908740.29</v>
      </c>
      <c r="N175" s="253">
        <v>0</v>
      </c>
      <c r="O175" s="230">
        <v>1628821.78</v>
      </c>
      <c r="P175" s="230">
        <v>436060</v>
      </c>
      <c r="Q175" s="230">
        <v>1246.73</v>
      </c>
      <c r="R175" s="230">
        <v>1585984</v>
      </c>
      <c r="S175" s="230">
        <v>232105.5</v>
      </c>
      <c r="T175" s="230">
        <v>2314808</v>
      </c>
      <c r="U175" s="230">
        <v>14903</v>
      </c>
      <c r="V175" s="230">
        <v>450</v>
      </c>
      <c r="W175" s="231">
        <v>680610.49</v>
      </c>
      <c r="X175" s="231">
        <v>49176.36</v>
      </c>
    </row>
    <row r="176" spans="1:25" x14ac:dyDescent="0.25">
      <c r="A176" s="253" t="s">
        <v>3187</v>
      </c>
      <c r="B176" s="229">
        <v>1248479.69</v>
      </c>
      <c r="C176" s="229">
        <v>0</v>
      </c>
      <c r="D176" s="229">
        <v>105584.18</v>
      </c>
      <c r="E176" s="253">
        <v>314698.46000000002</v>
      </c>
      <c r="F176" s="253">
        <v>114516.4</v>
      </c>
      <c r="J176" s="233">
        <v>46.73</v>
      </c>
      <c r="L176" s="253">
        <v>-591939.9</v>
      </c>
      <c r="M176" s="253">
        <v>2036218.61</v>
      </c>
      <c r="N176" s="253">
        <v>0</v>
      </c>
      <c r="O176" s="230">
        <v>1927893.74</v>
      </c>
      <c r="P176" s="230">
        <v>80000</v>
      </c>
      <c r="Q176" s="230">
        <v>1122.8800000000001</v>
      </c>
      <c r="R176" s="230">
        <v>1298053.31</v>
      </c>
      <c r="S176" s="230">
        <v>5991</v>
      </c>
      <c r="T176" s="230">
        <v>2040419.31</v>
      </c>
      <c r="U176" s="230">
        <v>10140</v>
      </c>
      <c r="W176" s="231">
        <v>742032.02</v>
      </c>
      <c r="X176" s="231">
        <v>181516.31</v>
      </c>
    </row>
    <row r="177" spans="1:24" x14ac:dyDescent="0.25">
      <c r="A177" s="253" t="s">
        <v>3188</v>
      </c>
      <c r="B177" s="229">
        <v>936582.02</v>
      </c>
      <c r="C177" s="229">
        <v>0</v>
      </c>
      <c r="D177" s="229">
        <v>175937.61</v>
      </c>
      <c r="E177" s="253">
        <v>10</v>
      </c>
      <c r="F177" s="253">
        <v>142063.17000000001</v>
      </c>
      <c r="J177" s="233">
        <v>37.380000000000003</v>
      </c>
      <c r="L177" s="253">
        <v>-1653436.38</v>
      </c>
      <c r="M177" s="253">
        <v>2581996.2400000002</v>
      </c>
      <c r="N177" s="253">
        <v>0</v>
      </c>
      <c r="O177" s="230">
        <v>1174003.01</v>
      </c>
      <c r="P177" s="230">
        <v>90276</v>
      </c>
      <c r="Q177" s="230">
        <v>893.35</v>
      </c>
      <c r="R177" s="230">
        <v>988120</v>
      </c>
      <c r="S177" s="230">
        <v>214942.5</v>
      </c>
      <c r="T177" s="230">
        <v>1608506</v>
      </c>
      <c r="W177" s="231">
        <v>470370.6</v>
      </c>
      <c r="X177" s="231">
        <v>63362.7</v>
      </c>
    </row>
    <row r="178" spans="1:24" x14ac:dyDescent="0.25">
      <c r="A178" s="253" t="s">
        <v>3189</v>
      </c>
      <c r="B178" s="229">
        <v>1144038.26</v>
      </c>
      <c r="C178" s="229">
        <v>0</v>
      </c>
      <c r="D178" s="229">
        <v>250381.97</v>
      </c>
      <c r="E178" s="253">
        <v>54109.07</v>
      </c>
      <c r="F178" s="253">
        <v>493045.73</v>
      </c>
      <c r="J178" s="233">
        <v>46.89</v>
      </c>
      <c r="L178" s="253">
        <v>287294.28999999998</v>
      </c>
      <c r="M178" s="253">
        <v>1442473.15</v>
      </c>
      <c r="N178" s="253">
        <v>0</v>
      </c>
      <c r="O178" s="230">
        <v>1763893.89</v>
      </c>
      <c r="P178" s="230">
        <v>257313</v>
      </c>
      <c r="Q178" s="230">
        <v>1057.0999999999999</v>
      </c>
      <c r="R178" s="230">
        <v>1186700</v>
      </c>
      <c r="S178" s="230">
        <v>6300</v>
      </c>
      <c r="T178" s="230">
        <v>1783055</v>
      </c>
      <c r="U178" s="230">
        <v>14673</v>
      </c>
      <c r="W178" s="231">
        <v>670907.47</v>
      </c>
      <c r="X178" s="231">
        <v>534867.81999999995</v>
      </c>
    </row>
    <row r="179" spans="1:24" x14ac:dyDescent="0.25">
      <c r="A179" s="253" t="s">
        <v>3190</v>
      </c>
      <c r="B179" s="229">
        <v>873247.57</v>
      </c>
      <c r="C179" s="229">
        <v>0</v>
      </c>
      <c r="D179" s="229">
        <v>29894.11</v>
      </c>
      <c r="E179" s="253">
        <v>118026.4</v>
      </c>
      <c r="F179" s="253">
        <v>102515.91</v>
      </c>
      <c r="J179" s="233">
        <v>0</v>
      </c>
      <c r="L179" s="253">
        <v>-623138</v>
      </c>
      <c r="M179" s="253">
        <v>1708773.29</v>
      </c>
      <c r="N179" s="253">
        <v>0</v>
      </c>
      <c r="O179" s="230">
        <v>1050976.01</v>
      </c>
      <c r="P179" s="230">
        <v>65400</v>
      </c>
      <c r="Q179" s="230">
        <v>915.75</v>
      </c>
      <c r="R179" s="230">
        <v>831500</v>
      </c>
      <c r="S179" s="230">
        <v>2000</v>
      </c>
      <c r="T179" s="230">
        <v>1160570</v>
      </c>
      <c r="U179" s="230">
        <v>6295</v>
      </c>
      <c r="W179" s="231">
        <v>612216.78</v>
      </c>
      <c r="X179" s="231">
        <v>133661.28</v>
      </c>
    </row>
    <row r="180" spans="1:24" x14ac:dyDescent="0.25">
      <c r="A180" s="253" t="s">
        <v>3191</v>
      </c>
      <c r="B180" s="229">
        <v>852887.39</v>
      </c>
      <c r="C180" s="229">
        <v>0</v>
      </c>
      <c r="D180" s="229">
        <v>140304.74</v>
      </c>
      <c r="E180" s="253">
        <v>16459.25</v>
      </c>
      <c r="F180" s="253">
        <v>12702.5</v>
      </c>
      <c r="J180" s="233">
        <v>0</v>
      </c>
      <c r="L180" s="253">
        <v>-965140.15</v>
      </c>
      <c r="M180" s="253">
        <v>1572242.02</v>
      </c>
      <c r="N180" s="253">
        <v>0</v>
      </c>
      <c r="O180" s="230">
        <v>1257242.03</v>
      </c>
      <c r="P180" s="230">
        <v>146335</v>
      </c>
      <c r="Q180" s="230">
        <v>1591.04</v>
      </c>
      <c r="R180" s="230">
        <v>1174380</v>
      </c>
      <c r="S180" s="230">
        <v>300</v>
      </c>
      <c r="T180" s="230">
        <v>1707202</v>
      </c>
      <c r="U180" s="230">
        <v>4285</v>
      </c>
      <c r="W180" s="231">
        <v>423368.43</v>
      </c>
      <c r="X180" s="231">
        <v>29740.63</v>
      </c>
    </row>
    <row r="181" spans="1:24" x14ac:dyDescent="0.25">
      <c r="A181" s="253" t="s">
        <v>3192</v>
      </c>
      <c r="B181" s="229">
        <v>838064.61</v>
      </c>
      <c r="C181" s="229">
        <v>0</v>
      </c>
      <c r="D181" s="229">
        <v>241089.78</v>
      </c>
      <c r="E181" s="253">
        <v>83765.16</v>
      </c>
      <c r="F181" s="253">
        <v>387966.76</v>
      </c>
      <c r="J181" s="233">
        <v>69.319999999999993</v>
      </c>
      <c r="L181" s="253">
        <v>343243.43</v>
      </c>
      <c r="M181" s="253">
        <v>1286359.3700000001</v>
      </c>
      <c r="N181" s="253">
        <v>0</v>
      </c>
      <c r="O181" s="230">
        <v>1649585.96</v>
      </c>
      <c r="P181" s="230">
        <v>195000</v>
      </c>
      <c r="Q181" s="230">
        <v>971.76</v>
      </c>
      <c r="R181" s="230">
        <v>1337900</v>
      </c>
      <c r="S181" s="230">
        <v>3800</v>
      </c>
      <c r="T181" s="230">
        <v>1861576</v>
      </c>
      <c r="U181" s="230">
        <v>4565</v>
      </c>
      <c r="V181" s="230">
        <v>200</v>
      </c>
      <c r="W181" s="231">
        <v>1000953.93</v>
      </c>
      <c r="X181" s="231">
        <v>398748.6</v>
      </c>
    </row>
    <row r="182" spans="1:24" x14ac:dyDescent="0.25">
      <c r="A182" s="253" t="s">
        <v>3193</v>
      </c>
      <c r="B182" s="229">
        <v>563264.76</v>
      </c>
      <c r="C182" s="229">
        <v>41454.879999999997</v>
      </c>
      <c r="D182" s="229">
        <v>62688.87</v>
      </c>
      <c r="E182" s="253">
        <v>208117.33</v>
      </c>
      <c r="F182" s="253">
        <v>95511.6</v>
      </c>
      <c r="G182" s="233">
        <v>31486.47</v>
      </c>
      <c r="H182" s="233">
        <v>59.43</v>
      </c>
      <c r="I182" s="233">
        <v>1107</v>
      </c>
      <c r="L182" s="253">
        <v>-842146.48</v>
      </c>
      <c r="M182" s="253">
        <v>1621669.25</v>
      </c>
      <c r="O182" s="230">
        <v>873670.75</v>
      </c>
      <c r="P182" s="230">
        <v>133110</v>
      </c>
      <c r="Q182" s="230">
        <v>644.9</v>
      </c>
      <c r="R182" s="230">
        <v>629432</v>
      </c>
      <c r="S182" s="230">
        <v>226020.89</v>
      </c>
      <c r="T182" s="230">
        <v>1140504</v>
      </c>
      <c r="W182" s="231">
        <v>490480.81</v>
      </c>
      <c r="X182" s="231">
        <v>73031.960000000006</v>
      </c>
    </row>
    <row r="183" spans="1:24" x14ac:dyDescent="0.25">
      <c r="A183" s="253" t="s">
        <v>3194</v>
      </c>
      <c r="B183" s="229">
        <v>280225.75</v>
      </c>
      <c r="C183" s="229">
        <v>13600</v>
      </c>
      <c r="D183" s="229">
        <v>81323.460000000006</v>
      </c>
      <c r="E183" s="253">
        <v>197640.97</v>
      </c>
      <c r="F183" s="253">
        <v>723278.41</v>
      </c>
      <c r="G183" s="233">
        <v>39685</v>
      </c>
      <c r="L183" s="253">
        <v>-958470.21</v>
      </c>
      <c r="M183" s="253">
        <v>2143817.25</v>
      </c>
      <c r="O183" s="230">
        <v>1350605.46</v>
      </c>
      <c r="P183" s="230">
        <v>144530</v>
      </c>
      <c r="Q183" s="230">
        <v>168.28</v>
      </c>
      <c r="R183" s="230">
        <v>1215200</v>
      </c>
      <c r="S183" s="230">
        <v>139350</v>
      </c>
      <c r="T183" s="230">
        <v>1859346</v>
      </c>
      <c r="U183" s="230">
        <v>4800</v>
      </c>
      <c r="W183" s="231">
        <v>699660.79</v>
      </c>
      <c r="X183" s="231">
        <v>215010.4</v>
      </c>
    </row>
    <row r="184" spans="1:24" x14ac:dyDescent="0.25">
      <c r="A184" s="253" t="s">
        <v>3195</v>
      </c>
      <c r="B184" s="229">
        <v>498902.38</v>
      </c>
      <c r="C184" s="229">
        <v>21798</v>
      </c>
      <c r="D184" s="229">
        <v>34082.83</v>
      </c>
      <c r="E184" s="253">
        <v>2115304.13</v>
      </c>
      <c r="F184" s="253">
        <v>217318.44</v>
      </c>
      <c r="L184" s="253">
        <v>2499694.38</v>
      </c>
      <c r="M184" s="253">
        <v>309335.96999999997</v>
      </c>
      <c r="O184" s="230">
        <v>794312.02</v>
      </c>
      <c r="P184" s="230">
        <v>94640</v>
      </c>
      <c r="Q184" s="230">
        <v>548.46</v>
      </c>
      <c r="R184" s="230">
        <v>891200</v>
      </c>
      <c r="S184" s="230">
        <v>159537.60000000001</v>
      </c>
      <c r="T184" s="230">
        <v>1267976</v>
      </c>
      <c r="W184" s="231">
        <v>444881.63</v>
      </c>
      <c r="X184" s="231">
        <v>149005.01999999999</v>
      </c>
    </row>
    <row r="185" spans="1:24" x14ac:dyDescent="0.25">
      <c r="A185" s="253" t="s">
        <v>3196</v>
      </c>
      <c r="B185" s="229">
        <v>352024.07</v>
      </c>
      <c r="C185" s="229">
        <v>35123.74</v>
      </c>
      <c r="D185" s="229">
        <v>37623.370000000003</v>
      </c>
      <c r="E185" s="253">
        <v>89463.17</v>
      </c>
      <c r="F185" s="253">
        <v>707158.95</v>
      </c>
      <c r="G185" s="233">
        <v>18531</v>
      </c>
      <c r="H185" s="233">
        <v>65094</v>
      </c>
      <c r="J185" s="233">
        <v>2650</v>
      </c>
      <c r="L185" s="253">
        <v>-1304155.3899999999</v>
      </c>
      <c r="M185" s="253">
        <v>1558084.6</v>
      </c>
      <c r="O185" s="230">
        <v>784412.64</v>
      </c>
      <c r="P185" s="230">
        <v>99590</v>
      </c>
      <c r="Q185" s="230">
        <v>261.76</v>
      </c>
      <c r="R185" s="230">
        <v>601878</v>
      </c>
      <c r="S185" s="230">
        <v>847670.81</v>
      </c>
      <c r="T185" s="230">
        <v>958620</v>
      </c>
      <c r="W185" s="231">
        <v>399903.31</v>
      </c>
      <c r="X185" s="231">
        <v>94100.81</v>
      </c>
    </row>
    <row r="186" spans="1:24" x14ac:dyDescent="0.25">
      <c r="A186" s="253" t="s">
        <v>3197</v>
      </c>
      <c r="B186" s="229">
        <v>572412.99</v>
      </c>
      <c r="C186" s="229">
        <v>17600</v>
      </c>
      <c r="D186" s="229">
        <v>42502.36</v>
      </c>
      <c r="E186" s="253">
        <v>345384.75</v>
      </c>
      <c r="F186" s="253">
        <v>94358.75</v>
      </c>
      <c r="J186" s="233">
        <v>918</v>
      </c>
      <c r="L186" s="253">
        <v>-1127068.18</v>
      </c>
      <c r="M186" s="253">
        <v>1939631.19</v>
      </c>
      <c r="O186" s="230">
        <v>1307695.1499999999</v>
      </c>
      <c r="P186" s="230">
        <v>149240</v>
      </c>
      <c r="Q186" s="230">
        <v>429.36</v>
      </c>
      <c r="R186" s="230">
        <v>1333310</v>
      </c>
      <c r="S186" s="230">
        <v>200264.34</v>
      </c>
      <c r="T186" s="230">
        <v>1897330</v>
      </c>
      <c r="W186" s="231">
        <v>733095.25</v>
      </c>
      <c r="X186" s="231">
        <v>101735.76</v>
      </c>
    </row>
    <row r="187" spans="1:24" x14ac:dyDescent="0.25">
      <c r="A187" s="253" t="s">
        <v>3198</v>
      </c>
      <c r="B187" s="229">
        <v>916664.04</v>
      </c>
      <c r="C187" s="229">
        <v>113864.35</v>
      </c>
      <c r="D187" s="229">
        <v>72111.3</v>
      </c>
      <c r="E187" s="253">
        <v>102247.28</v>
      </c>
      <c r="F187" s="253">
        <v>131067.87</v>
      </c>
      <c r="G187" s="233">
        <v>32830</v>
      </c>
      <c r="L187" s="253">
        <v>-1524067.47</v>
      </c>
      <c r="M187" s="253">
        <v>2258666.42</v>
      </c>
      <c r="O187" s="230">
        <v>1712185.24</v>
      </c>
      <c r="P187" s="230">
        <v>211260</v>
      </c>
      <c r="Q187" s="230">
        <v>611.98</v>
      </c>
      <c r="R187" s="230">
        <v>2024992</v>
      </c>
      <c r="S187" s="230">
        <v>330238.32</v>
      </c>
      <c r="T187" s="230">
        <v>2912304</v>
      </c>
      <c r="W187" s="231">
        <v>729668.03</v>
      </c>
      <c r="X187" s="231">
        <v>68789.62</v>
      </c>
    </row>
    <row r="188" spans="1:24" x14ac:dyDescent="0.25">
      <c r="A188" s="253" t="s">
        <v>3199</v>
      </c>
      <c r="B188" s="229">
        <v>277937.90999999997</v>
      </c>
      <c r="C188" s="229">
        <v>43050.46</v>
      </c>
      <c r="D188" s="229">
        <v>75659.460000000006</v>
      </c>
      <c r="E188" s="253">
        <v>-49685.16</v>
      </c>
      <c r="F188" s="253">
        <v>396809.25</v>
      </c>
      <c r="G188" s="233">
        <v>33722</v>
      </c>
      <c r="H188" s="233">
        <v>25327.5</v>
      </c>
      <c r="L188" s="253">
        <v>-2693394.2</v>
      </c>
      <c r="M188" s="253">
        <v>3335566.08</v>
      </c>
      <c r="O188" s="230">
        <v>669649.17000000004</v>
      </c>
      <c r="P188" s="230">
        <v>70000</v>
      </c>
      <c r="Q188" s="230">
        <v>246.74</v>
      </c>
      <c r="R188" s="230">
        <v>784440</v>
      </c>
      <c r="S188" s="230">
        <v>73459.520000000004</v>
      </c>
      <c r="T188" s="230">
        <v>1108101</v>
      </c>
      <c r="W188" s="231">
        <v>300710.63</v>
      </c>
      <c r="X188" s="231">
        <v>146433.26</v>
      </c>
    </row>
    <row r="189" spans="1:24" x14ac:dyDescent="0.25">
      <c r="A189" s="253" t="s">
        <v>3200</v>
      </c>
      <c r="B189" s="229">
        <v>545293.43000000005</v>
      </c>
      <c r="C189" s="229">
        <v>26000</v>
      </c>
      <c r="D189" s="229">
        <v>10499.65</v>
      </c>
      <c r="E189" s="253">
        <v>149144.92000000001</v>
      </c>
      <c r="F189" s="253">
        <v>52242.48</v>
      </c>
      <c r="G189" s="233">
        <v>12970.77</v>
      </c>
      <c r="H189" s="233">
        <v>7808.89</v>
      </c>
      <c r="J189" s="233">
        <v>1351</v>
      </c>
      <c r="L189" s="253">
        <v>-1368300.04</v>
      </c>
      <c r="M189" s="253">
        <v>1980732.96</v>
      </c>
      <c r="O189" s="230">
        <v>1023666.95</v>
      </c>
      <c r="P189" s="230">
        <v>72385</v>
      </c>
      <c r="Q189" s="230">
        <v>683.06</v>
      </c>
      <c r="R189" s="230">
        <v>1150624</v>
      </c>
      <c r="S189" s="230">
        <v>185527.81</v>
      </c>
      <c r="T189" s="230">
        <v>1754917.5</v>
      </c>
      <c r="W189" s="231">
        <v>461414.38</v>
      </c>
      <c r="X189" s="231">
        <v>67938.039999999994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J189"/>
  <sheetViews>
    <sheetView topLeftCell="AC1" zoomScale="95" zoomScaleNormal="95" workbookViewId="0">
      <selection activeCell="AI22" sqref="AI22:AI189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40.3984375" style="253" bestFit="1" customWidth="1"/>
    <col min="6" max="6" width="33.09765625" style="229" bestFit="1" customWidth="1"/>
    <col min="7" max="7" width="32.19921875" style="229" bestFit="1" customWidth="1"/>
    <col min="8" max="8" width="24" style="229" bestFit="1" customWidth="1"/>
    <col min="9" max="10" width="15.8984375" style="253" bestFit="1" customWidth="1"/>
    <col min="11" max="11" width="18" style="233" bestFit="1" customWidth="1"/>
    <col min="12" max="12" width="20.09765625" style="233" bestFit="1" customWidth="1"/>
    <col min="13" max="13" width="19.3984375" style="233" bestFit="1" customWidth="1"/>
    <col min="14" max="14" width="21.5" style="233" bestFit="1" customWidth="1"/>
    <col min="15" max="15" width="23.59765625" style="253" bestFit="1" customWidth="1"/>
    <col min="16" max="16" width="27.69921875" style="253" bestFit="1" customWidth="1"/>
    <col min="17" max="17" width="27.8984375" style="253" bestFit="1" customWidth="1"/>
    <col min="18" max="18" width="15.8984375" style="342" bestFit="1" customWidth="1"/>
    <col min="19" max="19" width="27.3984375" style="342" bestFit="1" customWidth="1"/>
    <col min="20" max="20" width="36.8984375" style="342" bestFit="1" customWidth="1"/>
    <col min="21" max="21" width="44.09765625" style="342" bestFit="1" customWidth="1"/>
    <col min="22" max="22" width="44.8984375" style="342" bestFit="1" customWidth="1"/>
    <col min="23" max="23" width="29" style="342" bestFit="1" customWidth="1"/>
    <col min="24" max="24" width="38.59765625" style="344" bestFit="1" customWidth="1"/>
    <col min="25" max="25" width="54.5" style="344" bestFit="1" customWidth="1"/>
    <col min="26" max="26" width="15.8984375" style="344" bestFit="1" customWidth="1"/>
    <col min="27" max="27" width="20.3984375" style="344" bestFit="1" customWidth="1"/>
    <col min="28" max="28" width="26.69921875" style="344" bestFit="1" customWidth="1"/>
    <col min="29" max="29" width="25.09765625" style="344" bestFit="1" customWidth="1"/>
    <col min="30" max="30" width="42.3984375" style="344" bestFit="1" customWidth="1"/>
    <col min="31" max="31" width="20.09765625" style="75" customWidth="1"/>
    <col min="32" max="32" width="15.5" style="30" bestFit="1" customWidth="1"/>
    <col min="33" max="33" width="14.09765625" style="25" bestFit="1" customWidth="1"/>
    <col min="34" max="34" width="15.09765625" style="34" bestFit="1" customWidth="1"/>
    <col min="35" max="35" width="15.09765625" style="35" bestFit="1" customWidth="1"/>
    <col min="36" max="36" width="16.69921875" style="26" bestFit="1" customWidth="1"/>
    <col min="37" max="16384" width="9" style="1"/>
  </cols>
  <sheetData>
    <row r="1" spans="3:36" x14ac:dyDescent="0.25">
      <c r="E1" s="253" t="s">
        <v>2458</v>
      </c>
      <c r="F1" s="229" t="s">
        <v>2459</v>
      </c>
      <c r="G1" s="229" t="s">
        <v>2460</v>
      </c>
      <c r="H1" s="229" t="s">
        <v>2461</v>
      </c>
      <c r="I1" s="253" t="s">
        <v>2463</v>
      </c>
      <c r="J1" s="253" t="s">
        <v>2464</v>
      </c>
      <c r="K1" s="233" t="s">
        <v>2466</v>
      </c>
      <c r="L1" s="233" t="s">
        <v>2467</v>
      </c>
      <c r="M1" s="233" t="s">
        <v>2469</v>
      </c>
      <c r="N1" s="233" t="s">
        <v>2470</v>
      </c>
      <c r="O1" s="253" t="s">
        <v>2472</v>
      </c>
      <c r="P1" s="253" t="s">
        <v>2473</v>
      </c>
      <c r="Q1" s="253" t="s">
        <v>2474</v>
      </c>
      <c r="R1" s="342" t="s">
        <v>2476</v>
      </c>
      <c r="S1" s="342" t="s">
        <v>2477</v>
      </c>
      <c r="T1" s="342" t="s">
        <v>2478</v>
      </c>
      <c r="U1" s="342" t="s">
        <v>2479</v>
      </c>
      <c r="V1" s="342" t="s">
        <v>2480</v>
      </c>
      <c r="W1" s="342" t="s">
        <v>2482</v>
      </c>
      <c r="X1" s="344" t="s">
        <v>2483</v>
      </c>
      <c r="Y1" s="344" t="s">
        <v>2484</v>
      </c>
      <c r="Z1" s="344" t="s">
        <v>2485</v>
      </c>
      <c r="AA1" s="344" t="s">
        <v>2486</v>
      </c>
      <c r="AB1" s="344" t="s">
        <v>2487</v>
      </c>
      <c r="AC1" s="344" t="s">
        <v>2617</v>
      </c>
      <c r="AD1" s="344" t="s">
        <v>2489</v>
      </c>
      <c r="AE1" s="74" t="s">
        <v>6</v>
      </c>
      <c r="AF1" s="30" t="s">
        <v>7</v>
      </c>
      <c r="AG1" s="32" t="s">
        <v>8</v>
      </c>
      <c r="AH1" s="33" t="s">
        <v>9</v>
      </c>
      <c r="AI1" s="23" t="s">
        <v>10</v>
      </c>
      <c r="AJ1" s="26" t="s">
        <v>11</v>
      </c>
    </row>
    <row r="2" spans="3:36" x14ac:dyDescent="0.25">
      <c r="E2" s="253" t="s">
        <v>2490</v>
      </c>
      <c r="F2" s="229" t="s">
        <v>2491</v>
      </c>
      <c r="G2" s="229" t="s">
        <v>2492</v>
      </c>
      <c r="H2" s="229" t="s">
        <v>2493</v>
      </c>
      <c r="I2" s="253" t="s">
        <v>2495</v>
      </c>
      <c r="J2" s="253" t="s">
        <v>2496</v>
      </c>
      <c r="K2" s="233" t="s">
        <v>2498</v>
      </c>
      <c r="L2" s="233" t="s">
        <v>2499</v>
      </c>
      <c r="M2" s="233" t="s">
        <v>2501</v>
      </c>
      <c r="N2" s="233" t="s">
        <v>2502</v>
      </c>
      <c r="O2" s="253" t="s">
        <v>2504</v>
      </c>
      <c r="P2" s="253" t="s">
        <v>2505</v>
      </c>
      <c r="Q2" s="253" t="s">
        <v>2506</v>
      </c>
      <c r="R2" s="342" t="s">
        <v>2508</v>
      </c>
      <c r="S2" s="342" t="s">
        <v>2509</v>
      </c>
      <c r="T2" s="342" t="s">
        <v>2510</v>
      </c>
      <c r="U2" s="342" t="s">
        <v>2511</v>
      </c>
      <c r="V2" s="342" t="s">
        <v>2512</v>
      </c>
      <c r="W2" s="342" t="s">
        <v>2514</v>
      </c>
      <c r="X2" s="344" t="s">
        <v>2515</v>
      </c>
      <c r="Y2" s="344" t="s">
        <v>2516</v>
      </c>
      <c r="Z2" s="344" t="s">
        <v>2517</v>
      </c>
      <c r="AA2" s="344" t="s">
        <v>2518</v>
      </c>
      <c r="AB2" s="344" t="s">
        <v>2519</v>
      </c>
      <c r="AC2" s="344" t="s">
        <v>2623</v>
      </c>
      <c r="AD2" s="344" t="s">
        <v>2521</v>
      </c>
      <c r="AE2" s="74"/>
      <c r="AG2" s="32"/>
      <c r="AH2" s="33"/>
      <c r="AI2" s="23"/>
    </row>
    <row r="3" spans="3:36" x14ac:dyDescent="0.25">
      <c r="E3" s="253" t="s">
        <v>2522</v>
      </c>
      <c r="F3" s="229">
        <v>104065858.45999999</v>
      </c>
      <c r="G3" s="229">
        <v>1643988.94</v>
      </c>
      <c r="H3" s="229">
        <v>16701934.267999999</v>
      </c>
      <c r="I3" s="253">
        <v>86541921.840000004</v>
      </c>
      <c r="J3" s="253">
        <v>30759398.760000002</v>
      </c>
      <c r="K3" s="233">
        <v>252434.8</v>
      </c>
      <c r="L3" s="233">
        <v>595621.53</v>
      </c>
      <c r="M3" s="233">
        <v>165007</v>
      </c>
      <c r="N3" s="233">
        <v>1489738.25</v>
      </c>
      <c r="O3" s="253">
        <v>-2750754.26</v>
      </c>
      <c r="P3" s="253">
        <v>-112401237.12</v>
      </c>
      <c r="Q3" s="253">
        <v>328354192.19999999</v>
      </c>
      <c r="R3" s="342">
        <v>16031.08</v>
      </c>
      <c r="S3" s="342">
        <v>228210815.87</v>
      </c>
      <c r="T3" s="342">
        <v>18750341.100000001</v>
      </c>
      <c r="U3" s="342">
        <v>161444.12</v>
      </c>
      <c r="V3" s="342">
        <v>264847047.78</v>
      </c>
      <c r="W3" s="342">
        <v>37921498.920000002</v>
      </c>
      <c r="X3" s="344">
        <v>375441404.01999998</v>
      </c>
      <c r="Y3" s="344">
        <v>1289525</v>
      </c>
      <c r="Z3" s="344">
        <v>423732.4</v>
      </c>
      <c r="AA3" s="344">
        <v>125304299.45200001</v>
      </c>
      <c r="AB3" s="344">
        <v>22901333.920000002</v>
      </c>
      <c r="AC3" s="344">
        <v>108236.35</v>
      </c>
      <c r="AD3" s="344">
        <v>430547.86</v>
      </c>
      <c r="AE3" s="76">
        <f t="shared" ref="AE3:AJ3" si="0">SUM(AE4:AE189)</f>
        <v>119702604.898</v>
      </c>
      <c r="AF3" s="31">
        <f t="shared" si="0"/>
        <v>2502797.9299999997</v>
      </c>
      <c r="AG3" s="21">
        <f t="shared" si="0"/>
        <v>117199806.96800001</v>
      </c>
      <c r="AH3" s="15">
        <f t="shared" si="0"/>
        <v>580165183.8499999</v>
      </c>
      <c r="AI3" s="16">
        <f t="shared" si="0"/>
        <v>490066220.06199986</v>
      </c>
      <c r="AJ3" s="26">
        <f t="shared" si="0"/>
        <v>90098963.788000107</v>
      </c>
    </row>
    <row r="4" spans="3:36" x14ac:dyDescent="0.25">
      <c r="E4" s="253" t="s">
        <v>3038</v>
      </c>
      <c r="F4" s="229">
        <v>152751.18</v>
      </c>
      <c r="I4" s="253">
        <v>2664502.36</v>
      </c>
      <c r="J4" s="253">
        <v>203611.03</v>
      </c>
      <c r="N4" s="233">
        <v>0</v>
      </c>
      <c r="P4" s="253">
        <v>1508724.01</v>
      </c>
      <c r="Q4" s="253">
        <v>1532600</v>
      </c>
      <c r="U4" s="342">
        <v>20.82</v>
      </c>
      <c r="V4" s="342">
        <v>1197347.5</v>
      </c>
      <c r="W4" s="342">
        <v>2478806.41</v>
      </c>
      <c r="X4" s="344">
        <v>3290728.5</v>
      </c>
      <c r="Z4" s="344">
        <v>1926.4</v>
      </c>
      <c r="AA4" s="344">
        <v>239549.01</v>
      </c>
      <c r="AB4" s="344">
        <v>164430.26</v>
      </c>
      <c r="AE4" s="76">
        <f t="shared" ref="AE4:AE22" si="1">SUM(F4:H4)</f>
        <v>152751.18</v>
      </c>
      <c r="AF4" s="31">
        <f t="shared" ref="AF4:AF22" si="2">SUM(K4:N4)</f>
        <v>0</v>
      </c>
      <c r="AG4" s="21">
        <f>AE4-AF4</f>
        <v>152751.18</v>
      </c>
      <c r="AH4" s="15">
        <f t="shared" ref="AH4:AH21" si="3">SUM(S4:Z4)</f>
        <v>6968829.6300000008</v>
      </c>
      <c r="AI4" s="16">
        <f t="shared" ref="AI4:AI21" si="4">SUM(AA4:AD4)</f>
        <v>403979.27</v>
      </c>
      <c r="AJ4" s="26">
        <f>AH4-AI4</f>
        <v>6564850.3600000013</v>
      </c>
    </row>
    <row r="5" spans="3:36" x14ac:dyDescent="0.25">
      <c r="E5" s="253" t="s">
        <v>3039</v>
      </c>
      <c r="F5" s="229">
        <v>22920.9</v>
      </c>
      <c r="H5" s="229">
        <v>8030</v>
      </c>
      <c r="I5" s="253">
        <v>1748002</v>
      </c>
      <c r="J5" s="253">
        <v>10359.280000000001</v>
      </c>
      <c r="P5" s="253">
        <v>-443741.58</v>
      </c>
      <c r="Q5" s="253">
        <v>2300000</v>
      </c>
      <c r="R5" s="342">
        <v>22.04</v>
      </c>
      <c r="V5" s="342">
        <v>1012916.5</v>
      </c>
      <c r="W5" s="342">
        <v>1821950.34</v>
      </c>
      <c r="X5" s="344">
        <v>2647590</v>
      </c>
      <c r="Y5" s="344">
        <v>5192</v>
      </c>
      <c r="AA5" s="344">
        <v>168284.84</v>
      </c>
      <c r="AB5" s="344">
        <v>80768.28</v>
      </c>
      <c r="AE5" s="76">
        <f t="shared" si="1"/>
        <v>30950.9</v>
      </c>
      <c r="AF5" s="31">
        <f t="shared" si="2"/>
        <v>0</v>
      </c>
      <c r="AG5" s="21">
        <f t="shared" ref="AG5:AG68" si="5">AE5-AF5</f>
        <v>30950.9</v>
      </c>
      <c r="AH5" s="15">
        <f t="shared" si="3"/>
        <v>5487648.8399999999</v>
      </c>
      <c r="AI5" s="16">
        <f t="shared" si="4"/>
        <v>249053.12</v>
      </c>
      <c r="AJ5" s="26">
        <f t="shared" ref="AJ5:AJ68" si="6">AH5-AI5</f>
        <v>5238595.72</v>
      </c>
    </row>
    <row r="6" spans="3:36" x14ac:dyDescent="0.25">
      <c r="E6" s="253" t="s">
        <v>3040</v>
      </c>
      <c r="F6" s="229">
        <v>92036.47</v>
      </c>
      <c r="I6" s="253">
        <v>-37932.32</v>
      </c>
      <c r="J6" s="253">
        <v>3</v>
      </c>
      <c r="P6" s="253">
        <v>-1117097.22</v>
      </c>
      <c r="Q6" s="253">
        <v>1150000</v>
      </c>
      <c r="R6" s="342">
        <v>106.47</v>
      </c>
      <c r="V6" s="342">
        <v>1502999.55</v>
      </c>
      <c r="W6" s="342">
        <v>801451</v>
      </c>
      <c r="X6" s="344">
        <v>2061941.55</v>
      </c>
      <c r="AA6" s="344">
        <v>183477.78</v>
      </c>
      <c r="AB6" s="344">
        <v>37933.32</v>
      </c>
      <c r="AE6" s="76">
        <f t="shared" si="1"/>
        <v>92036.47</v>
      </c>
      <c r="AF6" s="31">
        <f t="shared" si="2"/>
        <v>0</v>
      </c>
      <c r="AG6" s="21">
        <f t="shared" si="5"/>
        <v>92036.47</v>
      </c>
      <c r="AH6" s="15">
        <f t="shared" si="3"/>
        <v>4366392.0999999996</v>
      </c>
      <c r="AI6" s="16">
        <f t="shared" si="4"/>
        <v>221411.1</v>
      </c>
      <c r="AJ6" s="26">
        <f t="shared" si="6"/>
        <v>4144980.9999999995</v>
      </c>
    </row>
    <row r="7" spans="3:36" x14ac:dyDescent="0.25">
      <c r="E7" s="253" t="s">
        <v>3041</v>
      </c>
      <c r="F7" s="229">
        <v>96581.35</v>
      </c>
      <c r="H7" s="229">
        <v>13925</v>
      </c>
      <c r="I7" s="253">
        <v>2245302.9</v>
      </c>
      <c r="J7" s="253">
        <v>190366.44</v>
      </c>
      <c r="K7" s="233">
        <v>21983</v>
      </c>
      <c r="P7" s="253">
        <v>720615.54</v>
      </c>
      <c r="Q7" s="253">
        <v>1850000</v>
      </c>
      <c r="R7" s="342">
        <v>31.79</v>
      </c>
      <c r="V7" s="342">
        <v>2839986.32</v>
      </c>
      <c r="W7" s="342">
        <v>764710.49</v>
      </c>
      <c r="X7" s="344">
        <v>3287388.6</v>
      </c>
      <c r="AA7" s="344">
        <v>247936.21</v>
      </c>
      <c r="AB7" s="344">
        <v>115826.64</v>
      </c>
      <c r="AE7" s="76">
        <f t="shared" si="1"/>
        <v>110506.35</v>
      </c>
      <c r="AF7" s="31">
        <f t="shared" si="2"/>
        <v>21983</v>
      </c>
      <c r="AG7" s="21">
        <f t="shared" si="5"/>
        <v>88523.35</v>
      </c>
      <c r="AH7" s="15">
        <f t="shared" si="3"/>
        <v>6892085.4100000001</v>
      </c>
      <c r="AI7" s="16">
        <f t="shared" si="4"/>
        <v>363762.85</v>
      </c>
      <c r="AJ7" s="26">
        <f t="shared" si="6"/>
        <v>6528322.5600000005</v>
      </c>
    </row>
    <row r="8" spans="3:36" x14ac:dyDescent="0.25">
      <c r="E8" s="253" t="s">
        <v>3042</v>
      </c>
      <c r="F8" s="229">
        <v>125659.76</v>
      </c>
      <c r="H8" s="229">
        <v>42269</v>
      </c>
      <c r="I8" s="253">
        <v>54533.83</v>
      </c>
      <c r="J8" s="253">
        <v>52</v>
      </c>
      <c r="P8" s="253">
        <v>-937248.92</v>
      </c>
      <c r="Q8" s="253">
        <v>1236758.5</v>
      </c>
      <c r="R8" s="342">
        <v>355.41</v>
      </c>
      <c r="V8" s="342">
        <v>2078248.8</v>
      </c>
      <c r="W8" s="342">
        <v>2196626.4700000002</v>
      </c>
      <c r="X8" s="344">
        <v>3978024.8</v>
      </c>
      <c r="AA8" s="344">
        <v>291840.87</v>
      </c>
      <c r="AB8" s="344">
        <v>82360</v>
      </c>
      <c r="AE8" s="76">
        <f t="shared" si="1"/>
        <v>167928.76</v>
      </c>
      <c r="AF8" s="31">
        <f t="shared" si="2"/>
        <v>0</v>
      </c>
      <c r="AG8" s="21">
        <f t="shared" si="5"/>
        <v>167928.76</v>
      </c>
      <c r="AH8" s="15">
        <f t="shared" si="3"/>
        <v>8252900.0700000003</v>
      </c>
      <c r="AI8" s="16">
        <f t="shared" si="4"/>
        <v>374200.87</v>
      </c>
      <c r="AJ8" s="26">
        <f t="shared" si="6"/>
        <v>7878699.2000000002</v>
      </c>
    </row>
    <row r="9" spans="3:36" x14ac:dyDescent="0.25">
      <c r="E9" s="253" t="s">
        <v>3043</v>
      </c>
      <c r="F9" s="229">
        <v>37213.99</v>
      </c>
      <c r="H9" s="229">
        <v>395</v>
      </c>
      <c r="I9" s="253">
        <v>1678552.41</v>
      </c>
      <c r="J9" s="253">
        <v>9</v>
      </c>
      <c r="P9" s="253">
        <v>535421.69999999995</v>
      </c>
      <c r="Q9" s="253">
        <v>1223648</v>
      </c>
      <c r="R9" s="342">
        <v>12.34</v>
      </c>
      <c r="V9" s="342">
        <v>1174922.05</v>
      </c>
      <c r="W9" s="342">
        <v>2314294.11</v>
      </c>
      <c r="X9" s="344">
        <v>3247863.05</v>
      </c>
      <c r="Z9" s="344">
        <v>3720</v>
      </c>
      <c r="AA9" s="344">
        <v>204678.11</v>
      </c>
      <c r="AB9" s="344">
        <v>75866.64</v>
      </c>
      <c r="AE9" s="76">
        <f t="shared" si="1"/>
        <v>37608.99</v>
      </c>
      <c r="AF9" s="31">
        <f t="shared" si="2"/>
        <v>0</v>
      </c>
      <c r="AG9" s="21">
        <f t="shared" si="5"/>
        <v>37608.99</v>
      </c>
      <c r="AH9" s="15">
        <f t="shared" si="3"/>
        <v>6740799.21</v>
      </c>
      <c r="AI9" s="16">
        <f t="shared" si="4"/>
        <v>280544.75</v>
      </c>
      <c r="AJ9" s="26">
        <f t="shared" si="6"/>
        <v>6460254.46</v>
      </c>
    </row>
    <row r="10" spans="3:36" x14ac:dyDescent="0.25">
      <c r="E10" s="253" t="s">
        <v>3044</v>
      </c>
      <c r="F10" s="229">
        <v>499249.17</v>
      </c>
      <c r="I10" s="253">
        <v>504226.14</v>
      </c>
      <c r="J10" s="253">
        <v>30</v>
      </c>
      <c r="P10" s="253">
        <v>-1213392.3700000001</v>
      </c>
      <c r="Q10" s="253">
        <v>1790913.12</v>
      </c>
      <c r="R10" s="342">
        <v>21.28</v>
      </c>
      <c r="V10" s="342">
        <v>2104175</v>
      </c>
      <c r="W10" s="342">
        <v>4839574.93</v>
      </c>
      <c r="X10" s="344">
        <v>6104650</v>
      </c>
      <c r="Y10" s="344">
        <v>2000</v>
      </c>
      <c r="AA10" s="344">
        <v>337989.93</v>
      </c>
      <c r="AB10" s="344">
        <v>73146.720000000001</v>
      </c>
      <c r="AE10" s="76">
        <f t="shared" si="1"/>
        <v>499249.17</v>
      </c>
      <c r="AF10" s="31">
        <f t="shared" si="2"/>
        <v>0</v>
      </c>
      <c r="AG10" s="21">
        <f t="shared" si="5"/>
        <v>499249.17</v>
      </c>
      <c r="AH10" s="15">
        <f t="shared" si="3"/>
        <v>13050399.93</v>
      </c>
      <c r="AI10" s="16">
        <f t="shared" si="4"/>
        <v>411136.65</v>
      </c>
      <c r="AJ10" s="26">
        <f t="shared" si="6"/>
        <v>12639263.279999999</v>
      </c>
    </row>
    <row r="11" spans="3:36" x14ac:dyDescent="0.25">
      <c r="E11" s="253" t="s">
        <v>3045</v>
      </c>
      <c r="F11" s="229">
        <v>28727.31</v>
      </c>
      <c r="H11" s="229">
        <v>1100</v>
      </c>
      <c r="I11" s="253">
        <v>892051.21</v>
      </c>
      <c r="J11" s="253">
        <v>2008.88</v>
      </c>
      <c r="N11" s="233">
        <v>0</v>
      </c>
      <c r="P11" s="253">
        <v>-413248.07</v>
      </c>
      <c r="Q11" s="253">
        <v>1385124.66</v>
      </c>
      <c r="V11" s="342">
        <v>2407386.2000000002</v>
      </c>
      <c r="W11" s="342">
        <v>1006054.25</v>
      </c>
      <c r="X11" s="344">
        <v>3251011.2</v>
      </c>
      <c r="AA11" s="344">
        <v>141354.25</v>
      </c>
      <c r="AB11" s="344">
        <v>69064.19</v>
      </c>
      <c r="AE11" s="76">
        <f t="shared" si="1"/>
        <v>29827.31</v>
      </c>
      <c r="AF11" s="31">
        <f t="shared" si="2"/>
        <v>0</v>
      </c>
      <c r="AG11" s="21">
        <f t="shared" si="5"/>
        <v>29827.31</v>
      </c>
      <c r="AH11" s="15">
        <f t="shared" si="3"/>
        <v>6664451.6500000004</v>
      </c>
      <c r="AI11" s="16">
        <f t="shared" si="4"/>
        <v>210418.44</v>
      </c>
      <c r="AJ11" s="26">
        <f t="shared" si="6"/>
        <v>6454033.21</v>
      </c>
    </row>
    <row r="12" spans="3:36" x14ac:dyDescent="0.25">
      <c r="E12" s="253" t="s">
        <v>3046</v>
      </c>
      <c r="F12" s="229">
        <v>70673.710000000006</v>
      </c>
      <c r="H12" s="229">
        <v>10016</v>
      </c>
      <c r="I12" s="253">
        <v>2</v>
      </c>
      <c r="J12" s="253">
        <v>28</v>
      </c>
      <c r="P12" s="253">
        <v>-1158998.3500000001</v>
      </c>
      <c r="Q12" s="253">
        <v>1199644.94</v>
      </c>
      <c r="R12" s="342">
        <v>7.12</v>
      </c>
      <c r="V12" s="342">
        <v>1140676.3</v>
      </c>
      <c r="W12" s="342">
        <v>1103661.17</v>
      </c>
      <c r="X12" s="344">
        <v>2046723.3</v>
      </c>
      <c r="AA12" s="344">
        <v>157548.17000000001</v>
      </c>
      <c r="AE12" s="76">
        <f t="shared" si="1"/>
        <v>80689.710000000006</v>
      </c>
      <c r="AF12" s="31">
        <f t="shared" si="2"/>
        <v>0</v>
      </c>
      <c r="AG12" s="21">
        <f t="shared" si="5"/>
        <v>80689.710000000006</v>
      </c>
      <c r="AH12" s="15">
        <f t="shared" si="3"/>
        <v>4291060.7699999996</v>
      </c>
      <c r="AI12" s="16">
        <f t="shared" si="4"/>
        <v>157548.17000000001</v>
      </c>
      <c r="AJ12" s="26">
        <f t="shared" si="6"/>
        <v>4133512.5999999996</v>
      </c>
    </row>
    <row r="13" spans="3:36" x14ac:dyDescent="0.25">
      <c r="E13" s="253" t="s">
        <v>3047</v>
      </c>
      <c r="F13" s="229">
        <v>17403.509999999998</v>
      </c>
      <c r="I13" s="253">
        <v>5</v>
      </c>
      <c r="J13" s="253">
        <v>26</v>
      </c>
      <c r="P13" s="253">
        <v>-1641651.3</v>
      </c>
      <c r="Q13" s="253">
        <v>1642759</v>
      </c>
      <c r="R13" s="342">
        <v>6.81</v>
      </c>
      <c r="V13" s="342">
        <v>1138920</v>
      </c>
      <c r="W13" s="342">
        <v>555175.75</v>
      </c>
      <c r="X13" s="344">
        <v>1524851</v>
      </c>
      <c r="AA13" s="344">
        <v>152924.75</v>
      </c>
      <c r="AE13" s="76">
        <f t="shared" si="1"/>
        <v>17403.509999999998</v>
      </c>
      <c r="AF13" s="31">
        <f t="shared" si="2"/>
        <v>0</v>
      </c>
      <c r="AG13" s="21">
        <f t="shared" si="5"/>
        <v>17403.509999999998</v>
      </c>
      <c r="AH13" s="15">
        <f t="shared" si="3"/>
        <v>3218946.75</v>
      </c>
      <c r="AI13" s="16">
        <f t="shared" si="4"/>
        <v>152924.75</v>
      </c>
      <c r="AJ13" s="26">
        <f t="shared" si="6"/>
        <v>3066022</v>
      </c>
    </row>
    <row r="14" spans="3:36" s="38" customFormat="1" x14ac:dyDescent="0.25">
      <c r="C14" s="68"/>
      <c r="D14" s="45"/>
      <c r="E14" s="253" t="s">
        <v>3048</v>
      </c>
      <c r="F14" s="229">
        <v>57257.66</v>
      </c>
      <c r="G14" s="229"/>
      <c r="H14" s="229">
        <v>55093</v>
      </c>
      <c r="I14" s="253"/>
      <c r="J14" s="253">
        <v>1905.98</v>
      </c>
      <c r="K14" s="233"/>
      <c r="L14" s="233"/>
      <c r="M14" s="233"/>
      <c r="N14" s="233"/>
      <c r="O14" s="253"/>
      <c r="P14" s="253">
        <v>-991197.77</v>
      </c>
      <c r="Q14" s="253">
        <v>1067330</v>
      </c>
      <c r="R14" s="342">
        <v>11.65</v>
      </c>
      <c r="S14" s="342"/>
      <c r="T14" s="342"/>
      <c r="U14" s="342"/>
      <c r="V14" s="342">
        <v>1184668.8</v>
      </c>
      <c r="W14" s="342">
        <v>678919.53</v>
      </c>
      <c r="X14" s="344">
        <v>1634772.6</v>
      </c>
      <c r="Y14" s="344">
        <v>22155</v>
      </c>
      <c r="Z14" s="344"/>
      <c r="AA14" s="344">
        <v>163045.73000000001</v>
      </c>
      <c r="AB14" s="344">
        <v>5502.24</v>
      </c>
      <c r="AC14" s="344"/>
      <c r="AD14" s="344"/>
      <c r="AE14" s="76">
        <f t="shared" si="1"/>
        <v>112350.66</v>
      </c>
      <c r="AF14" s="31">
        <f t="shared" si="2"/>
        <v>0</v>
      </c>
      <c r="AG14" s="21">
        <f t="shared" si="5"/>
        <v>112350.66</v>
      </c>
      <c r="AH14" s="15">
        <f t="shared" si="3"/>
        <v>3520515.93</v>
      </c>
      <c r="AI14" s="16">
        <f t="shared" si="4"/>
        <v>168547.97</v>
      </c>
      <c r="AJ14" s="26">
        <f t="shared" si="6"/>
        <v>3351967.96</v>
      </c>
    </row>
    <row r="15" spans="3:36" x14ac:dyDescent="0.25">
      <c r="AE15" s="76">
        <f t="shared" si="1"/>
        <v>0</v>
      </c>
      <c r="AF15" s="31">
        <f t="shared" si="2"/>
        <v>0</v>
      </c>
      <c r="AG15" s="21">
        <f t="shared" si="5"/>
        <v>0</v>
      </c>
      <c r="AH15" s="15">
        <f t="shared" si="3"/>
        <v>0</v>
      </c>
      <c r="AI15" s="16">
        <f t="shared" si="4"/>
        <v>0</v>
      </c>
      <c r="AJ15" s="26">
        <f t="shared" si="6"/>
        <v>0</v>
      </c>
    </row>
    <row r="16" spans="3:36" x14ac:dyDescent="0.25">
      <c r="AE16" s="76">
        <f t="shared" si="1"/>
        <v>0</v>
      </c>
      <c r="AF16" s="31">
        <f t="shared" si="2"/>
        <v>0</v>
      </c>
      <c r="AG16" s="21">
        <f t="shared" si="5"/>
        <v>0</v>
      </c>
      <c r="AH16" s="15">
        <f t="shared" si="3"/>
        <v>0</v>
      </c>
      <c r="AI16" s="16">
        <f t="shared" si="4"/>
        <v>0</v>
      </c>
      <c r="AJ16" s="26">
        <f t="shared" si="6"/>
        <v>0</v>
      </c>
    </row>
    <row r="17" spans="1:36" x14ac:dyDescent="0.25">
      <c r="AE17" s="76">
        <f t="shared" si="1"/>
        <v>0</v>
      </c>
      <c r="AF17" s="31">
        <f t="shared" si="2"/>
        <v>0</v>
      </c>
      <c r="AG17" s="21">
        <f t="shared" si="5"/>
        <v>0</v>
      </c>
      <c r="AH17" s="15">
        <f t="shared" si="3"/>
        <v>0</v>
      </c>
      <c r="AI17" s="16">
        <f t="shared" si="4"/>
        <v>0</v>
      </c>
      <c r="AJ17" s="26">
        <f t="shared" si="6"/>
        <v>0</v>
      </c>
    </row>
    <row r="18" spans="1:36" x14ac:dyDescent="0.25">
      <c r="AE18" s="76">
        <f t="shared" si="1"/>
        <v>0</v>
      </c>
      <c r="AF18" s="31">
        <f t="shared" si="2"/>
        <v>0</v>
      </c>
      <c r="AG18" s="21">
        <f t="shared" si="5"/>
        <v>0</v>
      </c>
      <c r="AH18" s="15">
        <f t="shared" si="3"/>
        <v>0</v>
      </c>
      <c r="AI18" s="16">
        <f t="shared" si="4"/>
        <v>0</v>
      </c>
      <c r="AJ18" s="26">
        <f t="shared" si="6"/>
        <v>0</v>
      </c>
    </row>
    <row r="19" spans="1:36" x14ac:dyDescent="0.25">
      <c r="AE19" s="76">
        <f t="shared" si="1"/>
        <v>0</v>
      </c>
      <c r="AF19" s="31">
        <f t="shared" si="2"/>
        <v>0</v>
      </c>
      <c r="AG19" s="21">
        <f t="shared" si="5"/>
        <v>0</v>
      </c>
      <c r="AH19" s="15">
        <f t="shared" si="3"/>
        <v>0</v>
      </c>
      <c r="AI19" s="16">
        <f t="shared" si="4"/>
        <v>0</v>
      </c>
      <c r="AJ19" s="26">
        <f t="shared" si="6"/>
        <v>0</v>
      </c>
    </row>
    <row r="20" spans="1:36" x14ac:dyDescent="0.25">
      <c r="AE20" s="76">
        <f t="shared" si="1"/>
        <v>0</v>
      </c>
      <c r="AF20" s="31">
        <f t="shared" si="2"/>
        <v>0</v>
      </c>
      <c r="AG20" s="21">
        <f t="shared" si="5"/>
        <v>0</v>
      </c>
      <c r="AH20" s="15">
        <f t="shared" si="3"/>
        <v>0</v>
      </c>
      <c r="AI20" s="16">
        <f t="shared" si="4"/>
        <v>0</v>
      </c>
      <c r="AJ20" s="26">
        <f t="shared" si="6"/>
        <v>0</v>
      </c>
    </row>
    <row r="21" spans="1:36" x14ac:dyDescent="0.25">
      <c r="AE21" s="76">
        <f t="shared" si="1"/>
        <v>0</v>
      </c>
      <c r="AF21" s="31">
        <f t="shared" si="2"/>
        <v>0</v>
      </c>
      <c r="AG21" s="21">
        <f t="shared" si="5"/>
        <v>0</v>
      </c>
      <c r="AH21" s="15">
        <f t="shared" si="3"/>
        <v>0</v>
      </c>
      <c r="AI21" s="16">
        <f t="shared" si="4"/>
        <v>0</v>
      </c>
      <c r="AJ21" s="26">
        <f t="shared" si="6"/>
        <v>0</v>
      </c>
    </row>
    <row r="22" spans="1:36" x14ac:dyDescent="0.25">
      <c r="A22" s="1" t="s">
        <v>460</v>
      </c>
      <c r="B22" s="1" t="s">
        <v>462</v>
      </c>
      <c r="C22" s="66">
        <v>4536</v>
      </c>
      <c r="D22" s="67" t="s">
        <v>1096</v>
      </c>
      <c r="E22" s="253" t="s">
        <v>3049</v>
      </c>
      <c r="F22" s="229">
        <v>771115.98</v>
      </c>
      <c r="G22" s="229">
        <v>26805.65</v>
      </c>
      <c r="H22" s="229">
        <v>391987.35</v>
      </c>
      <c r="I22" s="253">
        <v>209564.05</v>
      </c>
      <c r="J22" s="253">
        <v>204374.67</v>
      </c>
      <c r="N22" s="233">
        <v>0</v>
      </c>
      <c r="P22" s="253">
        <v>1318480.1100000001</v>
      </c>
      <c r="S22" s="342">
        <v>1226274.3799999999</v>
      </c>
      <c r="T22" s="342">
        <v>84964</v>
      </c>
      <c r="U22" s="342">
        <v>823.46</v>
      </c>
      <c r="V22" s="342">
        <v>2376840</v>
      </c>
      <c r="X22" s="344">
        <v>2764373</v>
      </c>
      <c r="Y22" s="344">
        <v>17320</v>
      </c>
      <c r="Z22" s="344">
        <v>4005</v>
      </c>
      <c r="AA22" s="344">
        <v>490520.99</v>
      </c>
      <c r="AB22" s="344">
        <v>127315.26</v>
      </c>
      <c r="AE22" s="76">
        <f t="shared" si="1"/>
        <v>1189908.98</v>
      </c>
      <c r="AF22" s="31">
        <f t="shared" si="2"/>
        <v>0</v>
      </c>
      <c r="AG22" s="21">
        <f>AE22-AF22</f>
        <v>1189908.98</v>
      </c>
      <c r="AH22" s="15">
        <f>SUM(R22:W22)</f>
        <v>3688901.84</v>
      </c>
      <c r="AI22" s="16">
        <f>SUM(X22:AD22)</f>
        <v>3403534.25</v>
      </c>
      <c r="AJ22" s="26">
        <f t="shared" si="6"/>
        <v>285367.58999999985</v>
      </c>
    </row>
    <row r="23" spans="1:36" x14ac:dyDescent="0.25">
      <c r="A23" s="1" t="s">
        <v>460</v>
      </c>
      <c r="B23" s="1" t="s">
        <v>462</v>
      </c>
      <c r="C23" s="66">
        <v>3980</v>
      </c>
      <c r="D23" s="67" t="s">
        <v>1097</v>
      </c>
      <c r="E23" s="253" t="s">
        <v>3050</v>
      </c>
      <c r="F23" s="229">
        <v>509988.24</v>
      </c>
      <c r="H23" s="229">
        <v>147415.66</v>
      </c>
      <c r="I23" s="253">
        <v>166170.18</v>
      </c>
      <c r="J23" s="253">
        <v>138091.93</v>
      </c>
      <c r="N23" s="233">
        <v>0</v>
      </c>
      <c r="P23" s="253">
        <v>-1779044.24</v>
      </c>
      <c r="Q23" s="253">
        <v>2340148.79</v>
      </c>
      <c r="S23" s="342">
        <v>1531868.65</v>
      </c>
      <c r="U23" s="342">
        <v>405.78</v>
      </c>
      <c r="V23" s="342">
        <v>1304620</v>
      </c>
      <c r="X23" s="344">
        <v>1740755.2</v>
      </c>
      <c r="Y23" s="344">
        <v>4950</v>
      </c>
      <c r="Z23" s="344">
        <v>10955</v>
      </c>
      <c r="AA23" s="344">
        <v>596215.46</v>
      </c>
      <c r="AB23" s="344">
        <v>83457.31</v>
      </c>
      <c r="AE23" s="76">
        <f t="shared" ref="AE23:AE86" si="7">SUM(F23:H23)</f>
        <v>657403.9</v>
      </c>
      <c r="AF23" s="31">
        <f t="shared" ref="AF23:AF86" si="8">SUM(K23:N23)</f>
        <v>0</v>
      </c>
      <c r="AG23" s="21">
        <f t="shared" si="5"/>
        <v>657403.9</v>
      </c>
      <c r="AH23" s="15">
        <f t="shared" ref="AH23:AH86" si="9">SUM(R23:W23)</f>
        <v>2836894.4299999997</v>
      </c>
      <c r="AI23" s="16">
        <f t="shared" ref="AI23:AI86" si="10">SUM(X23:AD23)</f>
        <v>2436332.9700000002</v>
      </c>
      <c r="AJ23" s="26">
        <f t="shared" si="6"/>
        <v>400561.4599999995</v>
      </c>
    </row>
    <row r="24" spans="1:36" x14ac:dyDescent="0.25">
      <c r="A24" s="1" t="s">
        <v>460</v>
      </c>
      <c r="B24" s="1" t="s">
        <v>462</v>
      </c>
      <c r="C24" s="66">
        <v>9027</v>
      </c>
      <c r="D24" s="67" t="s">
        <v>1098</v>
      </c>
      <c r="E24" s="253" t="s">
        <v>3051</v>
      </c>
      <c r="F24" s="229">
        <v>1460746.46</v>
      </c>
      <c r="G24" s="229">
        <v>50818.16</v>
      </c>
      <c r="H24" s="229">
        <v>190405</v>
      </c>
      <c r="I24" s="253">
        <v>178485.11</v>
      </c>
      <c r="J24" s="253">
        <v>120769.82</v>
      </c>
      <c r="N24" s="233">
        <v>15000</v>
      </c>
      <c r="P24" s="253">
        <v>-763400.78</v>
      </c>
      <c r="Q24" s="253">
        <v>2461151.44</v>
      </c>
      <c r="S24" s="342">
        <v>2413145.4700000002</v>
      </c>
      <c r="T24" s="342">
        <v>710415.7</v>
      </c>
      <c r="U24" s="342">
        <v>1762.61</v>
      </c>
      <c r="V24" s="342">
        <v>2083930</v>
      </c>
      <c r="W24" s="342">
        <v>5810</v>
      </c>
      <c r="X24" s="344">
        <v>2706853</v>
      </c>
      <c r="Y24" s="344">
        <v>19474</v>
      </c>
      <c r="AA24" s="344">
        <v>2129465.4300000002</v>
      </c>
      <c r="AB24" s="344">
        <v>70797.460000000006</v>
      </c>
      <c r="AE24" s="76">
        <f t="shared" si="7"/>
        <v>1701969.6199999999</v>
      </c>
      <c r="AF24" s="31">
        <f t="shared" si="8"/>
        <v>15000</v>
      </c>
      <c r="AG24" s="21">
        <f t="shared" si="5"/>
        <v>1686969.6199999999</v>
      </c>
      <c r="AH24" s="15">
        <f t="shared" si="9"/>
        <v>5215063.7799999993</v>
      </c>
      <c r="AI24" s="16">
        <f t="shared" si="10"/>
        <v>4926589.8899999997</v>
      </c>
      <c r="AJ24" s="26">
        <f t="shared" si="6"/>
        <v>288473.88999999966</v>
      </c>
    </row>
    <row r="25" spans="1:36" x14ac:dyDescent="0.25">
      <c r="A25" s="1" t="s">
        <v>460</v>
      </c>
      <c r="B25" s="1" t="s">
        <v>462</v>
      </c>
      <c r="C25" s="66">
        <v>4180</v>
      </c>
      <c r="D25" s="67" t="s">
        <v>1099</v>
      </c>
      <c r="E25" s="253" t="s">
        <v>3052</v>
      </c>
      <c r="F25" s="229">
        <v>623406.99</v>
      </c>
      <c r="G25" s="229">
        <v>36487.97</v>
      </c>
      <c r="H25" s="229">
        <v>113691.22</v>
      </c>
      <c r="I25" s="253">
        <v>198021.1</v>
      </c>
      <c r="J25" s="253">
        <v>466444</v>
      </c>
      <c r="N25" s="233">
        <v>0</v>
      </c>
      <c r="P25" s="253">
        <v>-306386.08</v>
      </c>
      <c r="Q25" s="253">
        <v>1609968.11</v>
      </c>
      <c r="S25" s="342">
        <v>1497397.37</v>
      </c>
      <c r="T25" s="342">
        <v>55800</v>
      </c>
      <c r="U25" s="342">
        <v>529.09</v>
      </c>
      <c r="V25" s="342">
        <v>1050100</v>
      </c>
      <c r="X25" s="344">
        <v>1428542</v>
      </c>
      <c r="Y25" s="344">
        <v>8050</v>
      </c>
      <c r="AA25" s="344">
        <v>788723.03</v>
      </c>
      <c r="AB25" s="344">
        <v>243395.9</v>
      </c>
      <c r="AD25" s="344">
        <v>646.28</v>
      </c>
      <c r="AE25" s="76">
        <f t="shared" si="7"/>
        <v>773586.17999999993</v>
      </c>
      <c r="AF25" s="31">
        <f t="shared" si="8"/>
        <v>0</v>
      </c>
      <c r="AG25" s="21">
        <f t="shared" si="5"/>
        <v>773586.17999999993</v>
      </c>
      <c r="AH25" s="15">
        <f t="shared" si="9"/>
        <v>2603826.46</v>
      </c>
      <c r="AI25" s="16">
        <f t="shared" si="10"/>
        <v>2469357.21</v>
      </c>
      <c r="AJ25" s="26">
        <f t="shared" si="6"/>
        <v>134469.25</v>
      </c>
    </row>
    <row r="26" spans="1:36" x14ac:dyDescent="0.25">
      <c r="A26" s="1" t="s">
        <v>460</v>
      </c>
      <c r="B26" s="1" t="s">
        <v>462</v>
      </c>
      <c r="C26" s="66">
        <v>2100</v>
      </c>
      <c r="D26" s="67" t="s">
        <v>1100</v>
      </c>
      <c r="E26" s="253" t="s">
        <v>3053</v>
      </c>
      <c r="F26" s="229">
        <v>452439.26</v>
      </c>
      <c r="G26" s="229">
        <v>3894.03</v>
      </c>
      <c r="H26" s="229">
        <v>165459.13</v>
      </c>
      <c r="I26" s="253">
        <v>195818.12</v>
      </c>
      <c r="J26" s="253">
        <v>104791.72</v>
      </c>
      <c r="P26" s="253">
        <v>-1153194.3799999999</v>
      </c>
      <c r="Q26" s="253">
        <v>1693812.25</v>
      </c>
      <c r="S26" s="342">
        <v>643203.88</v>
      </c>
      <c r="T26" s="342">
        <v>29000</v>
      </c>
      <c r="U26" s="342">
        <v>296.10000000000002</v>
      </c>
      <c r="V26" s="342">
        <v>1057120</v>
      </c>
      <c r="W26" s="342">
        <v>326002.5</v>
      </c>
      <c r="X26" s="344">
        <v>1277896</v>
      </c>
      <c r="Y26" s="344">
        <v>7812</v>
      </c>
      <c r="AA26" s="344">
        <v>325636.46999999997</v>
      </c>
      <c r="AB26" s="344">
        <v>62479.02</v>
      </c>
      <c r="AD26" s="344">
        <v>14.6</v>
      </c>
      <c r="AE26" s="76">
        <f t="shared" si="7"/>
        <v>621792.42000000004</v>
      </c>
      <c r="AF26" s="31">
        <f t="shared" si="8"/>
        <v>0</v>
      </c>
      <c r="AG26" s="21">
        <f t="shared" si="5"/>
        <v>621792.42000000004</v>
      </c>
      <c r="AH26" s="15">
        <f t="shared" si="9"/>
        <v>2055622.48</v>
      </c>
      <c r="AI26" s="16">
        <f t="shared" si="10"/>
        <v>1673838.09</v>
      </c>
      <c r="AJ26" s="26">
        <f t="shared" si="6"/>
        <v>381784.3899999999</v>
      </c>
    </row>
    <row r="27" spans="1:36" x14ac:dyDescent="0.25">
      <c r="A27" s="1" t="s">
        <v>460</v>
      </c>
      <c r="B27" s="1" t="s">
        <v>462</v>
      </c>
      <c r="C27" s="66">
        <v>4887</v>
      </c>
      <c r="D27" s="67" t="s">
        <v>1101</v>
      </c>
      <c r="E27" s="253" t="s">
        <v>3054</v>
      </c>
      <c r="F27" s="229">
        <v>877370.44</v>
      </c>
      <c r="G27" s="229">
        <v>28778.2</v>
      </c>
      <c r="H27" s="229">
        <v>199103.21</v>
      </c>
      <c r="I27" s="253">
        <v>279293.12</v>
      </c>
      <c r="J27" s="253">
        <v>240461.89</v>
      </c>
      <c r="N27" s="233">
        <v>7</v>
      </c>
      <c r="P27" s="253">
        <v>289067.90000000002</v>
      </c>
      <c r="Q27" s="253">
        <v>1247745.83</v>
      </c>
      <c r="S27" s="342">
        <v>1818662.23</v>
      </c>
      <c r="U27" s="342">
        <v>1137.45</v>
      </c>
      <c r="V27" s="342">
        <v>1826810</v>
      </c>
      <c r="W27" s="342">
        <v>5790</v>
      </c>
      <c r="X27" s="344">
        <v>2323797.6</v>
      </c>
      <c r="Z27" s="344">
        <v>10377</v>
      </c>
      <c r="AA27" s="344">
        <v>1070200.8600000001</v>
      </c>
      <c r="AB27" s="344">
        <v>157995.46</v>
      </c>
      <c r="AD27" s="344">
        <v>1842.63</v>
      </c>
      <c r="AE27" s="76">
        <f t="shared" si="7"/>
        <v>1105251.8499999999</v>
      </c>
      <c r="AF27" s="31">
        <f t="shared" si="8"/>
        <v>7</v>
      </c>
      <c r="AG27" s="21">
        <f t="shared" si="5"/>
        <v>1105244.8499999999</v>
      </c>
      <c r="AH27" s="15">
        <f t="shared" si="9"/>
        <v>3652399.6799999997</v>
      </c>
      <c r="AI27" s="16">
        <f t="shared" si="10"/>
        <v>3564213.55</v>
      </c>
      <c r="AJ27" s="26">
        <f t="shared" si="6"/>
        <v>88186.129999999888</v>
      </c>
    </row>
    <row r="28" spans="1:36" x14ac:dyDescent="0.25">
      <c r="A28" s="1" t="s">
        <v>460</v>
      </c>
      <c r="B28" s="1" t="s">
        <v>462</v>
      </c>
      <c r="C28" s="66">
        <v>5102</v>
      </c>
      <c r="D28" s="67" t="s">
        <v>1102</v>
      </c>
      <c r="E28" s="253" t="s">
        <v>3055</v>
      </c>
      <c r="F28" s="229">
        <v>664636.31000000006</v>
      </c>
      <c r="G28" s="229">
        <v>10101</v>
      </c>
      <c r="H28" s="229">
        <v>171274.47</v>
      </c>
      <c r="I28" s="253">
        <v>348443.21</v>
      </c>
      <c r="J28" s="253">
        <v>582600.23</v>
      </c>
      <c r="N28" s="233">
        <v>0</v>
      </c>
      <c r="P28" s="253">
        <v>-10335.4</v>
      </c>
      <c r="Q28" s="253">
        <v>1804121.26</v>
      </c>
      <c r="S28" s="342">
        <v>1255190.75</v>
      </c>
      <c r="U28" s="342">
        <v>673.08</v>
      </c>
      <c r="V28" s="342">
        <v>889770</v>
      </c>
      <c r="X28" s="344">
        <v>1141711.5</v>
      </c>
      <c r="Y28" s="344">
        <v>27015</v>
      </c>
      <c r="AA28" s="344">
        <v>635746.74</v>
      </c>
      <c r="AB28" s="344">
        <v>357891.23</v>
      </c>
      <c r="AE28" s="76">
        <f t="shared" si="7"/>
        <v>846011.78</v>
      </c>
      <c r="AF28" s="31">
        <f t="shared" si="8"/>
        <v>0</v>
      </c>
      <c r="AG28" s="21">
        <f t="shared" si="5"/>
        <v>846011.78</v>
      </c>
      <c r="AH28" s="15">
        <f t="shared" si="9"/>
        <v>2145633.83</v>
      </c>
      <c r="AI28" s="16">
        <f t="shared" si="10"/>
        <v>2162364.4699999997</v>
      </c>
      <c r="AJ28" s="26">
        <f t="shared" si="6"/>
        <v>-16730.639999999665</v>
      </c>
    </row>
    <row r="29" spans="1:36" x14ac:dyDescent="0.25">
      <c r="A29" s="1" t="s">
        <v>460</v>
      </c>
      <c r="B29" s="1" t="s">
        <v>462</v>
      </c>
      <c r="C29" s="66">
        <v>11813</v>
      </c>
      <c r="D29" s="67" t="s">
        <v>1103</v>
      </c>
      <c r="E29" s="253" t="s">
        <v>3056</v>
      </c>
      <c r="F29" s="229">
        <v>685842.32</v>
      </c>
      <c r="G29" s="229">
        <v>16747.939999999999</v>
      </c>
      <c r="H29" s="229">
        <v>180582.89</v>
      </c>
      <c r="I29" s="253">
        <v>259549.76</v>
      </c>
      <c r="J29" s="253">
        <v>571448.74</v>
      </c>
      <c r="K29" s="233">
        <v>19400</v>
      </c>
      <c r="N29" s="233">
        <v>15.9</v>
      </c>
      <c r="P29" s="253">
        <v>331052.86</v>
      </c>
      <c r="Q29" s="253">
        <v>1414760.08</v>
      </c>
      <c r="S29" s="342">
        <v>1842186.21</v>
      </c>
      <c r="T29" s="342">
        <v>70000</v>
      </c>
      <c r="U29" s="342">
        <v>439.39</v>
      </c>
      <c r="V29" s="342">
        <v>2919410</v>
      </c>
      <c r="X29" s="344">
        <v>3419556.96</v>
      </c>
      <c r="Y29" s="344">
        <v>16815</v>
      </c>
      <c r="AA29" s="344">
        <v>1232596.33</v>
      </c>
      <c r="AB29" s="344">
        <v>214124.5</v>
      </c>
      <c r="AE29" s="76">
        <f t="shared" si="7"/>
        <v>883173.14999999991</v>
      </c>
      <c r="AF29" s="31">
        <f t="shared" si="8"/>
        <v>19415.900000000001</v>
      </c>
      <c r="AG29" s="21">
        <f t="shared" si="5"/>
        <v>863757.24999999988</v>
      </c>
      <c r="AH29" s="15">
        <f t="shared" si="9"/>
        <v>4832035.5999999996</v>
      </c>
      <c r="AI29" s="16">
        <f t="shared" si="10"/>
        <v>4883092.79</v>
      </c>
      <c r="AJ29" s="26">
        <f t="shared" si="6"/>
        <v>-51057.19000000041</v>
      </c>
    </row>
    <row r="30" spans="1:36" x14ac:dyDescent="0.25">
      <c r="A30" s="1" t="s">
        <v>460</v>
      </c>
      <c r="B30" s="1" t="s">
        <v>462</v>
      </c>
      <c r="C30" s="66">
        <v>7972</v>
      </c>
      <c r="D30" s="67" t="s">
        <v>1104</v>
      </c>
      <c r="E30" s="253" t="s">
        <v>3057</v>
      </c>
      <c r="F30" s="229">
        <v>1358052.21</v>
      </c>
      <c r="G30" s="229">
        <v>0</v>
      </c>
      <c r="H30" s="229">
        <v>772511.85</v>
      </c>
      <c r="I30" s="253">
        <v>155746.42000000001</v>
      </c>
      <c r="J30" s="253">
        <v>759291.6</v>
      </c>
      <c r="N30" s="233">
        <v>17229.439999999999</v>
      </c>
      <c r="P30" s="253">
        <v>941041.82</v>
      </c>
      <c r="Q30" s="253">
        <v>1595887.05</v>
      </c>
      <c r="S30" s="342">
        <v>3231989.78</v>
      </c>
      <c r="T30" s="342">
        <v>227325</v>
      </c>
      <c r="U30" s="342">
        <v>1670.68</v>
      </c>
      <c r="V30" s="342">
        <v>3050700</v>
      </c>
      <c r="X30" s="344">
        <v>3638266</v>
      </c>
      <c r="Y30" s="344">
        <v>22000</v>
      </c>
      <c r="AA30" s="344">
        <v>2106488.9500000002</v>
      </c>
      <c r="AB30" s="344">
        <v>252986.74</v>
      </c>
      <c r="AD30" s="344">
        <v>500</v>
      </c>
      <c r="AE30" s="76">
        <f t="shared" si="7"/>
        <v>2130564.06</v>
      </c>
      <c r="AF30" s="31">
        <f t="shared" si="8"/>
        <v>17229.439999999999</v>
      </c>
      <c r="AG30" s="21">
        <f t="shared" si="5"/>
        <v>2113334.62</v>
      </c>
      <c r="AH30" s="15">
        <f t="shared" si="9"/>
        <v>6511685.46</v>
      </c>
      <c r="AI30" s="16">
        <f t="shared" si="10"/>
        <v>6020241.6900000004</v>
      </c>
      <c r="AJ30" s="26">
        <f t="shared" si="6"/>
        <v>491443.76999999955</v>
      </c>
    </row>
    <row r="31" spans="1:36" x14ac:dyDescent="0.25">
      <c r="A31" s="1" t="s">
        <v>460</v>
      </c>
      <c r="B31" s="1" t="s">
        <v>462</v>
      </c>
      <c r="C31" s="66">
        <v>3577</v>
      </c>
      <c r="D31" s="67" t="s">
        <v>1105</v>
      </c>
      <c r="E31" s="253" t="s">
        <v>3058</v>
      </c>
      <c r="F31" s="229">
        <v>713451.11</v>
      </c>
      <c r="G31" s="229">
        <v>0</v>
      </c>
      <c r="H31" s="229">
        <v>491368.63</v>
      </c>
      <c r="I31" s="253">
        <v>92136.93</v>
      </c>
      <c r="J31" s="253">
        <v>211385.05</v>
      </c>
      <c r="N31" s="233">
        <v>0</v>
      </c>
      <c r="P31" s="253">
        <v>-653801.38</v>
      </c>
      <c r="Q31" s="253">
        <v>1789492.25</v>
      </c>
      <c r="S31" s="342">
        <v>1243547.69</v>
      </c>
      <c r="U31" s="342">
        <v>720.89</v>
      </c>
      <c r="V31" s="342">
        <v>1150230</v>
      </c>
      <c r="X31" s="344">
        <v>1441283</v>
      </c>
      <c r="Y31" s="344">
        <v>10210</v>
      </c>
      <c r="Z31" s="344">
        <v>1360</v>
      </c>
      <c r="AA31" s="344">
        <v>471580.78</v>
      </c>
      <c r="AB31" s="344">
        <v>97413.95</v>
      </c>
      <c r="AE31" s="76">
        <f t="shared" si="7"/>
        <v>1204819.74</v>
      </c>
      <c r="AF31" s="31">
        <f t="shared" si="8"/>
        <v>0</v>
      </c>
      <c r="AG31" s="21">
        <f t="shared" si="5"/>
        <v>1204819.74</v>
      </c>
      <c r="AH31" s="15">
        <f t="shared" si="9"/>
        <v>2394498.58</v>
      </c>
      <c r="AI31" s="16">
        <f t="shared" si="10"/>
        <v>2021847.73</v>
      </c>
      <c r="AJ31" s="26">
        <f t="shared" si="6"/>
        <v>372650.85000000009</v>
      </c>
    </row>
    <row r="32" spans="1:36" x14ac:dyDescent="0.25">
      <c r="A32" s="1" t="s">
        <v>460</v>
      </c>
      <c r="B32" s="1" t="s">
        <v>462</v>
      </c>
      <c r="C32" s="66">
        <v>3159</v>
      </c>
      <c r="D32" s="67" t="s">
        <v>1106</v>
      </c>
      <c r="E32" s="253" t="s">
        <v>3059</v>
      </c>
      <c r="F32" s="229">
        <v>1095665.06</v>
      </c>
      <c r="G32" s="229">
        <v>7116.95</v>
      </c>
      <c r="H32" s="229">
        <v>175761.4</v>
      </c>
      <c r="I32" s="253">
        <v>52850.720000000001</v>
      </c>
      <c r="J32" s="253">
        <v>244122.93</v>
      </c>
      <c r="K32" s="233">
        <v>7500</v>
      </c>
      <c r="N32" s="233">
        <v>6.91</v>
      </c>
      <c r="P32" s="253">
        <v>-2003518.61</v>
      </c>
      <c r="Q32" s="253">
        <v>3102228.3</v>
      </c>
      <c r="S32" s="342">
        <v>1488983</v>
      </c>
      <c r="T32" s="342">
        <v>204010</v>
      </c>
      <c r="U32" s="342">
        <v>800.19</v>
      </c>
      <c r="V32" s="342">
        <v>1836570</v>
      </c>
      <c r="W32" s="342">
        <v>82200</v>
      </c>
      <c r="X32" s="344">
        <v>2210444</v>
      </c>
      <c r="Y32" s="344">
        <v>31080</v>
      </c>
      <c r="AA32" s="344">
        <v>664524.18999999994</v>
      </c>
      <c r="AB32" s="344">
        <v>237214.54</v>
      </c>
      <c r="AE32" s="76">
        <f t="shared" si="7"/>
        <v>1278543.4099999999</v>
      </c>
      <c r="AF32" s="31">
        <f t="shared" si="8"/>
        <v>7506.91</v>
      </c>
      <c r="AG32" s="21">
        <f t="shared" si="5"/>
        <v>1271036.5</v>
      </c>
      <c r="AH32" s="15">
        <f t="shared" si="9"/>
        <v>3612563.19</v>
      </c>
      <c r="AI32" s="16">
        <f t="shared" si="10"/>
        <v>3143262.73</v>
      </c>
      <c r="AJ32" s="26">
        <f t="shared" si="6"/>
        <v>469300.45999999996</v>
      </c>
    </row>
    <row r="33" spans="1:36" x14ac:dyDescent="0.25">
      <c r="A33" s="1" t="s">
        <v>460</v>
      </c>
      <c r="B33" s="1" t="s">
        <v>462</v>
      </c>
      <c r="C33" s="66">
        <v>3764</v>
      </c>
      <c r="D33" s="67" t="s">
        <v>1107</v>
      </c>
      <c r="E33" s="253" t="s">
        <v>3060</v>
      </c>
      <c r="F33" s="229">
        <v>960756.48</v>
      </c>
      <c r="G33" s="229">
        <v>125079.14</v>
      </c>
      <c r="H33" s="229">
        <v>165378.66</v>
      </c>
      <c r="I33" s="253">
        <v>347283.1</v>
      </c>
      <c r="J33" s="253">
        <v>241289.04</v>
      </c>
      <c r="N33" s="233">
        <v>13500</v>
      </c>
      <c r="P33" s="253">
        <v>-65470.73</v>
      </c>
      <c r="Q33" s="253">
        <v>1484748</v>
      </c>
      <c r="S33" s="342">
        <v>2003776.99</v>
      </c>
      <c r="T33" s="342">
        <v>173800</v>
      </c>
      <c r="U33" s="342">
        <v>945.57</v>
      </c>
      <c r="V33" s="342">
        <v>1369730</v>
      </c>
      <c r="W33" s="342">
        <v>100</v>
      </c>
      <c r="X33" s="344">
        <v>1809076.93</v>
      </c>
      <c r="Y33" s="344">
        <v>11776</v>
      </c>
      <c r="Z33" s="344">
        <v>20646</v>
      </c>
      <c r="AA33" s="344">
        <v>1198250.3999999999</v>
      </c>
      <c r="AB33" s="344">
        <v>101594.08</v>
      </c>
      <c r="AE33" s="76">
        <f t="shared" si="7"/>
        <v>1251214.2799999998</v>
      </c>
      <c r="AF33" s="31">
        <f t="shared" si="8"/>
        <v>13500</v>
      </c>
      <c r="AG33" s="21">
        <f t="shared" si="5"/>
        <v>1237714.2799999998</v>
      </c>
      <c r="AH33" s="15">
        <f t="shared" si="9"/>
        <v>3548352.56</v>
      </c>
      <c r="AI33" s="16">
        <f t="shared" si="10"/>
        <v>3141343.41</v>
      </c>
      <c r="AJ33" s="26">
        <f t="shared" si="6"/>
        <v>407009.14999999991</v>
      </c>
    </row>
    <row r="34" spans="1:36" x14ac:dyDescent="0.25">
      <c r="A34" s="1" t="s">
        <v>460</v>
      </c>
      <c r="B34" s="1" t="s">
        <v>462</v>
      </c>
      <c r="C34" s="66">
        <v>3691</v>
      </c>
      <c r="D34" s="67" t="s">
        <v>1108</v>
      </c>
      <c r="E34" s="253" t="s">
        <v>3061</v>
      </c>
      <c r="F34" s="229">
        <v>1311921.76</v>
      </c>
      <c r="G34" s="229">
        <v>45362.42</v>
      </c>
      <c r="H34" s="229">
        <v>312547.25</v>
      </c>
      <c r="I34" s="253">
        <v>79422.070000000007</v>
      </c>
      <c r="J34" s="253">
        <v>242326.24</v>
      </c>
      <c r="N34" s="233">
        <v>15004.99</v>
      </c>
      <c r="P34" s="253">
        <v>-637236.91</v>
      </c>
      <c r="Q34" s="253">
        <v>1924840.79</v>
      </c>
      <c r="S34" s="342">
        <v>1733626.2</v>
      </c>
      <c r="T34" s="342">
        <v>222250</v>
      </c>
      <c r="U34" s="342">
        <v>1228.52</v>
      </c>
      <c r="V34" s="342">
        <v>1634940</v>
      </c>
      <c r="X34" s="344">
        <v>2132273</v>
      </c>
      <c r="Y34" s="344">
        <v>20330</v>
      </c>
      <c r="AA34" s="344">
        <v>619935.27</v>
      </c>
      <c r="AB34" s="344">
        <v>130035.58</v>
      </c>
      <c r="AD34" s="344">
        <v>500</v>
      </c>
      <c r="AE34" s="76">
        <f t="shared" si="7"/>
        <v>1669831.43</v>
      </c>
      <c r="AF34" s="31">
        <f t="shared" si="8"/>
        <v>15004.99</v>
      </c>
      <c r="AG34" s="21">
        <f t="shared" si="5"/>
        <v>1654826.44</v>
      </c>
      <c r="AH34" s="15">
        <f t="shared" si="9"/>
        <v>3592044.7199999997</v>
      </c>
      <c r="AI34" s="16">
        <f t="shared" si="10"/>
        <v>2903073.85</v>
      </c>
      <c r="AJ34" s="26">
        <f t="shared" si="6"/>
        <v>688970.86999999965</v>
      </c>
    </row>
    <row r="35" spans="1:36" x14ac:dyDescent="0.25">
      <c r="A35" s="1" t="s">
        <v>460</v>
      </c>
      <c r="B35" s="1" t="s">
        <v>462</v>
      </c>
      <c r="C35" s="66">
        <v>7031</v>
      </c>
      <c r="D35" s="67" t="s">
        <v>1109</v>
      </c>
      <c r="E35" s="253" t="s">
        <v>3062</v>
      </c>
      <c r="F35" s="229">
        <v>2013625.74</v>
      </c>
      <c r="G35" s="229">
        <v>96205.09</v>
      </c>
      <c r="H35" s="229">
        <v>227231.79</v>
      </c>
      <c r="I35" s="253">
        <v>190361.52</v>
      </c>
      <c r="J35" s="253">
        <v>189456.7</v>
      </c>
      <c r="N35" s="233">
        <v>0</v>
      </c>
      <c r="P35" s="253">
        <v>699358.76</v>
      </c>
      <c r="Q35" s="253">
        <v>1101601.1100000001</v>
      </c>
      <c r="S35" s="342">
        <v>2013462.18</v>
      </c>
      <c r="T35" s="342">
        <v>305020</v>
      </c>
      <c r="U35" s="342">
        <v>1667.42</v>
      </c>
      <c r="V35" s="342">
        <v>2059200</v>
      </c>
      <c r="W35" s="342">
        <v>930</v>
      </c>
      <c r="X35" s="344">
        <v>2557313</v>
      </c>
      <c r="Y35" s="344">
        <v>4192</v>
      </c>
      <c r="Z35" s="344">
        <v>2000</v>
      </c>
      <c r="AA35" s="344">
        <v>797937.24</v>
      </c>
      <c r="AB35" s="344">
        <v>102416.39</v>
      </c>
      <c r="AD35" s="344">
        <v>500</v>
      </c>
      <c r="AE35" s="76">
        <f t="shared" si="7"/>
        <v>2337062.62</v>
      </c>
      <c r="AF35" s="31">
        <f t="shared" si="8"/>
        <v>0</v>
      </c>
      <c r="AG35" s="21">
        <f t="shared" si="5"/>
        <v>2337062.62</v>
      </c>
      <c r="AH35" s="15">
        <f t="shared" si="9"/>
        <v>4380279.5999999996</v>
      </c>
      <c r="AI35" s="16">
        <f t="shared" si="10"/>
        <v>3464358.6300000004</v>
      </c>
      <c r="AJ35" s="26">
        <f t="shared" si="6"/>
        <v>915920.96999999927</v>
      </c>
    </row>
    <row r="36" spans="1:36" x14ac:dyDescent="0.25">
      <c r="A36" s="1" t="s">
        <v>460</v>
      </c>
      <c r="B36" s="1" t="s">
        <v>462</v>
      </c>
      <c r="C36" s="66">
        <v>3391</v>
      </c>
      <c r="D36" s="67" t="s">
        <v>1110</v>
      </c>
      <c r="E36" s="253" t="s">
        <v>3063</v>
      </c>
      <c r="F36" s="229">
        <v>1068379.8799999999</v>
      </c>
      <c r="G36" s="229">
        <v>32003.09</v>
      </c>
      <c r="H36" s="229">
        <v>111515.91</v>
      </c>
      <c r="I36" s="253">
        <v>1243914.42</v>
      </c>
      <c r="J36" s="253">
        <v>133196.35</v>
      </c>
      <c r="P36" s="253">
        <v>1644563.25</v>
      </c>
      <c r="Q36" s="253">
        <v>528949.56000000006</v>
      </c>
      <c r="S36" s="342">
        <v>1992007.61</v>
      </c>
      <c r="T36" s="342">
        <v>85868</v>
      </c>
      <c r="U36" s="342">
        <v>889.62</v>
      </c>
      <c r="V36" s="342">
        <v>1418540</v>
      </c>
      <c r="X36" s="344">
        <v>1786204</v>
      </c>
      <c r="Y36" s="344">
        <v>9884</v>
      </c>
      <c r="AA36" s="344">
        <v>1150881.2</v>
      </c>
      <c r="AB36" s="344">
        <v>134839.19</v>
      </c>
      <c r="AE36" s="76">
        <f t="shared" si="7"/>
        <v>1211898.8799999999</v>
      </c>
      <c r="AF36" s="31">
        <f t="shared" si="8"/>
        <v>0</v>
      </c>
      <c r="AG36" s="21">
        <f t="shared" si="5"/>
        <v>1211898.8799999999</v>
      </c>
      <c r="AH36" s="15">
        <f t="shared" si="9"/>
        <v>3497305.2300000004</v>
      </c>
      <c r="AI36" s="16">
        <f t="shared" si="10"/>
        <v>3081808.39</v>
      </c>
      <c r="AJ36" s="26">
        <f t="shared" si="6"/>
        <v>415496.84000000032</v>
      </c>
    </row>
    <row r="37" spans="1:36" x14ac:dyDescent="0.25">
      <c r="A37" s="1" t="s">
        <v>460</v>
      </c>
      <c r="B37" s="1" t="s">
        <v>462</v>
      </c>
      <c r="C37" s="66">
        <v>4244</v>
      </c>
      <c r="D37" s="67" t="s">
        <v>1111</v>
      </c>
      <c r="E37" s="253" t="s">
        <v>3064</v>
      </c>
      <c r="F37" s="229">
        <v>1099468.98</v>
      </c>
      <c r="G37" s="229">
        <v>6816.1</v>
      </c>
      <c r="H37" s="229">
        <v>220211.06</v>
      </c>
      <c r="I37" s="253">
        <v>349671.75</v>
      </c>
      <c r="J37" s="253">
        <v>184291.34</v>
      </c>
      <c r="N37" s="233">
        <v>11507</v>
      </c>
      <c r="P37" s="253">
        <v>-44234.19</v>
      </c>
      <c r="Q37" s="253">
        <v>1603684.39</v>
      </c>
      <c r="S37" s="342">
        <v>2265890.52</v>
      </c>
      <c r="U37" s="342">
        <v>1387.17</v>
      </c>
      <c r="V37" s="342">
        <v>1914010</v>
      </c>
      <c r="X37" s="344">
        <v>2266969</v>
      </c>
      <c r="AA37" s="344">
        <v>1532218.74</v>
      </c>
      <c r="AB37" s="344">
        <v>92597.92</v>
      </c>
      <c r="AE37" s="76">
        <f t="shared" si="7"/>
        <v>1326496.1400000001</v>
      </c>
      <c r="AF37" s="31">
        <f t="shared" si="8"/>
        <v>11507</v>
      </c>
      <c r="AG37" s="21">
        <f t="shared" si="5"/>
        <v>1314989.1400000001</v>
      </c>
      <c r="AH37" s="15">
        <f t="shared" si="9"/>
        <v>4181287.69</v>
      </c>
      <c r="AI37" s="16">
        <f t="shared" si="10"/>
        <v>3891785.66</v>
      </c>
      <c r="AJ37" s="26">
        <f t="shared" si="6"/>
        <v>289502.0299999998</v>
      </c>
    </row>
    <row r="38" spans="1:36" x14ac:dyDescent="0.25">
      <c r="A38" s="1" t="s">
        <v>460</v>
      </c>
      <c r="B38" s="1" t="s">
        <v>462</v>
      </c>
      <c r="C38" s="66">
        <v>1926</v>
      </c>
      <c r="D38" s="67" t="s">
        <v>1112</v>
      </c>
      <c r="E38" s="253" t="s">
        <v>3065</v>
      </c>
      <c r="F38" s="229">
        <v>599473.57999999996</v>
      </c>
      <c r="G38" s="229">
        <v>52118.02</v>
      </c>
      <c r="H38" s="229">
        <v>70663.64</v>
      </c>
      <c r="I38" s="253">
        <v>12088.9</v>
      </c>
      <c r="J38" s="253">
        <v>54312</v>
      </c>
      <c r="P38" s="253">
        <v>-878027.15</v>
      </c>
      <c r="Q38" s="253">
        <v>1498620.76</v>
      </c>
      <c r="S38" s="342">
        <v>986184.47</v>
      </c>
      <c r="T38" s="342">
        <v>55000</v>
      </c>
      <c r="U38" s="342">
        <v>631.39</v>
      </c>
      <c r="V38" s="342">
        <v>1083860</v>
      </c>
      <c r="X38" s="344">
        <v>1312737</v>
      </c>
      <c r="Y38" s="344">
        <v>6957</v>
      </c>
      <c r="Z38" s="344">
        <v>1172</v>
      </c>
      <c r="AA38" s="344">
        <v>546634.02</v>
      </c>
      <c r="AB38" s="344">
        <v>90113.31</v>
      </c>
      <c r="AE38" s="76">
        <f t="shared" si="7"/>
        <v>722255.24</v>
      </c>
      <c r="AF38" s="31">
        <f t="shared" si="8"/>
        <v>0</v>
      </c>
      <c r="AG38" s="21">
        <f t="shared" si="5"/>
        <v>722255.24</v>
      </c>
      <c r="AH38" s="15">
        <f t="shared" si="9"/>
        <v>2125675.86</v>
      </c>
      <c r="AI38" s="16">
        <f t="shared" si="10"/>
        <v>1957613.33</v>
      </c>
      <c r="AJ38" s="26">
        <f t="shared" si="6"/>
        <v>168062.5299999998</v>
      </c>
    </row>
    <row r="39" spans="1:36" x14ac:dyDescent="0.25">
      <c r="A39" s="1" t="s">
        <v>460</v>
      </c>
      <c r="B39" s="1" t="s">
        <v>462</v>
      </c>
      <c r="C39" s="66">
        <v>5306</v>
      </c>
      <c r="D39" s="67" t="s">
        <v>1113</v>
      </c>
      <c r="E39" s="253" t="s">
        <v>3066</v>
      </c>
      <c r="F39" s="229">
        <v>766414.62</v>
      </c>
      <c r="G39" s="229">
        <v>77090.399999999994</v>
      </c>
      <c r="H39" s="229">
        <v>107579.63</v>
      </c>
      <c r="I39" s="253">
        <v>1041627.89</v>
      </c>
      <c r="J39" s="253">
        <v>653227.86</v>
      </c>
      <c r="N39" s="233">
        <v>24736.85</v>
      </c>
      <c r="P39" s="253">
        <v>48342.84</v>
      </c>
      <c r="Q39" s="253">
        <v>2339595.1</v>
      </c>
      <c r="S39" s="342">
        <v>2085031.48</v>
      </c>
      <c r="T39" s="342">
        <v>340000</v>
      </c>
      <c r="U39" s="342">
        <v>613.46</v>
      </c>
      <c r="V39" s="342">
        <v>2454510</v>
      </c>
      <c r="W39" s="342">
        <v>350</v>
      </c>
      <c r="X39" s="344">
        <v>2976509</v>
      </c>
      <c r="Y39" s="344">
        <v>22078</v>
      </c>
      <c r="Z39" s="344">
        <v>10876</v>
      </c>
      <c r="AA39" s="344">
        <v>1294047.79</v>
      </c>
      <c r="AB39" s="344">
        <v>341361.54</v>
      </c>
      <c r="AD39" s="344">
        <v>2367</v>
      </c>
      <c r="AE39" s="76">
        <f t="shared" si="7"/>
        <v>951084.65</v>
      </c>
      <c r="AF39" s="31">
        <f t="shared" si="8"/>
        <v>24736.85</v>
      </c>
      <c r="AG39" s="21">
        <f t="shared" si="5"/>
        <v>926347.8</v>
      </c>
      <c r="AH39" s="15">
        <f t="shared" si="9"/>
        <v>4880504.9399999995</v>
      </c>
      <c r="AI39" s="16">
        <f t="shared" si="10"/>
        <v>4647239.33</v>
      </c>
      <c r="AJ39" s="26">
        <f t="shared" si="6"/>
        <v>233265.6099999994</v>
      </c>
    </row>
    <row r="40" spans="1:36" x14ac:dyDescent="0.25">
      <c r="A40" s="1" t="s">
        <v>460</v>
      </c>
      <c r="B40" s="1" t="s">
        <v>462</v>
      </c>
      <c r="C40" s="66">
        <v>2556</v>
      </c>
      <c r="D40" s="67" t="s">
        <v>1114</v>
      </c>
      <c r="E40" s="253" t="s">
        <v>3067</v>
      </c>
      <c r="F40" s="229">
        <v>1177588.92</v>
      </c>
      <c r="G40" s="229">
        <v>33685</v>
      </c>
      <c r="H40" s="229">
        <v>316982.23</v>
      </c>
      <c r="I40" s="253">
        <v>185772.86</v>
      </c>
      <c r="J40" s="253">
        <v>265060.65999999997</v>
      </c>
      <c r="N40" s="233">
        <v>9.27</v>
      </c>
      <c r="P40" s="253">
        <v>80262.7</v>
      </c>
      <c r="Q40" s="253">
        <v>1457071.21</v>
      </c>
      <c r="S40" s="342">
        <v>1871715.31</v>
      </c>
      <c r="T40" s="342">
        <v>47050</v>
      </c>
      <c r="U40" s="342">
        <v>1365.83</v>
      </c>
      <c r="V40" s="342">
        <v>1099120</v>
      </c>
      <c r="X40" s="344">
        <v>1564228</v>
      </c>
      <c r="Y40" s="344">
        <v>3000</v>
      </c>
      <c r="Z40" s="344">
        <v>7610</v>
      </c>
      <c r="AA40" s="344">
        <v>914821.44</v>
      </c>
      <c r="AB40" s="344">
        <v>87830.21</v>
      </c>
      <c r="AD40" s="344">
        <v>15</v>
      </c>
      <c r="AE40" s="76">
        <f t="shared" si="7"/>
        <v>1528256.15</v>
      </c>
      <c r="AF40" s="31">
        <f t="shared" si="8"/>
        <v>9.27</v>
      </c>
      <c r="AG40" s="21">
        <f t="shared" si="5"/>
        <v>1528246.88</v>
      </c>
      <c r="AH40" s="15">
        <f t="shared" si="9"/>
        <v>3019251.14</v>
      </c>
      <c r="AI40" s="16">
        <f t="shared" si="10"/>
        <v>2577504.65</v>
      </c>
      <c r="AJ40" s="26">
        <f t="shared" si="6"/>
        <v>441746.49000000022</v>
      </c>
    </row>
    <row r="41" spans="1:36" x14ac:dyDescent="0.25">
      <c r="A41" s="1" t="s">
        <v>460</v>
      </c>
      <c r="B41" s="1" t="s">
        <v>462</v>
      </c>
      <c r="C41" s="66">
        <v>2366</v>
      </c>
      <c r="D41" s="67" t="s">
        <v>1115</v>
      </c>
      <c r="E41" s="253" t="s">
        <v>3068</v>
      </c>
      <c r="F41" s="229">
        <v>1426671.18</v>
      </c>
      <c r="G41" s="229">
        <v>99173.99</v>
      </c>
      <c r="H41" s="229">
        <v>120450.93</v>
      </c>
      <c r="I41" s="253">
        <v>232072.75</v>
      </c>
      <c r="J41" s="253">
        <v>489044.98</v>
      </c>
      <c r="N41" s="233">
        <v>-498.44</v>
      </c>
      <c r="P41" s="253">
        <v>302944.25</v>
      </c>
      <c r="Q41" s="253">
        <v>1798384.44</v>
      </c>
      <c r="S41" s="342">
        <v>1251452.8799999999</v>
      </c>
      <c r="T41" s="342">
        <v>473710</v>
      </c>
      <c r="U41" s="342">
        <v>1199.3699999999999</v>
      </c>
      <c r="V41" s="342">
        <v>764550</v>
      </c>
      <c r="X41" s="344">
        <v>991318</v>
      </c>
      <c r="AA41" s="344">
        <v>852485.23</v>
      </c>
      <c r="AB41" s="344">
        <v>380525.44</v>
      </c>
      <c r="AE41" s="76">
        <f t="shared" si="7"/>
        <v>1646296.0999999999</v>
      </c>
      <c r="AF41" s="31">
        <f t="shared" si="8"/>
        <v>-498.44</v>
      </c>
      <c r="AG41" s="21">
        <f t="shared" si="5"/>
        <v>1646794.5399999998</v>
      </c>
      <c r="AH41" s="15">
        <f t="shared" si="9"/>
        <v>2490912.25</v>
      </c>
      <c r="AI41" s="16">
        <f t="shared" si="10"/>
        <v>2224328.67</v>
      </c>
      <c r="AJ41" s="26">
        <f t="shared" si="6"/>
        <v>266583.58000000007</v>
      </c>
    </row>
    <row r="42" spans="1:36" x14ac:dyDescent="0.25">
      <c r="A42" s="1" t="s">
        <v>460</v>
      </c>
      <c r="B42" s="1" t="s">
        <v>462</v>
      </c>
      <c r="C42" s="66">
        <v>5915</v>
      </c>
      <c r="D42" s="67" t="s">
        <v>1116</v>
      </c>
      <c r="E42" s="253" t="s">
        <v>3069</v>
      </c>
      <c r="F42" s="229">
        <v>686270.3</v>
      </c>
      <c r="G42" s="229">
        <v>21249</v>
      </c>
      <c r="H42" s="229">
        <v>356308.73</v>
      </c>
      <c r="I42" s="253">
        <v>170476.4</v>
      </c>
      <c r="J42" s="253">
        <v>523607.15</v>
      </c>
      <c r="N42" s="233">
        <v>656.42</v>
      </c>
      <c r="P42" s="253">
        <v>249925.82</v>
      </c>
      <c r="Q42" s="253">
        <v>1262156.06</v>
      </c>
      <c r="S42" s="342">
        <v>1961450.85</v>
      </c>
      <c r="T42" s="342">
        <v>104001</v>
      </c>
      <c r="U42" s="342">
        <v>720.09</v>
      </c>
      <c r="V42" s="342">
        <v>1463660</v>
      </c>
      <c r="X42" s="344">
        <v>1900272</v>
      </c>
      <c r="Y42" s="344">
        <v>23034</v>
      </c>
      <c r="AA42" s="344">
        <v>1023925.78</v>
      </c>
      <c r="AB42" s="344">
        <v>336526.88</v>
      </c>
      <c r="AD42" s="344">
        <v>900</v>
      </c>
      <c r="AE42" s="76">
        <f t="shared" si="7"/>
        <v>1063828.03</v>
      </c>
      <c r="AF42" s="31">
        <f t="shared" si="8"/>
        <v>656.42</v>
      </c>
      <c r="AG42" s="21">
        <f t="shared" si="5"/>
        <v>1063171.6100000001</v>
      </c>
      <c r="AH42" s="15">
        <f t="shared" si="9"/>
        <v>3529831.9400000004</v>
      </c>
      <c r="AI42" s="16">
        <f t="shared" si="10"/>
        <v>3284658.66</v>
      </c>
      <c r="AJ42" s="26">
        <f t="shared" si="6"/>
        <v>245173.28000000026</v>
      </c>
    </row>
    <row r="43" spans="1:36" x14ac:dyDescent="0.25">
      <c r="A43" s="1" t="s">
        <v>460</v>
      </c>
      <c r="B43" s="1" t="s">
        <v>462</v>
      </c>
      <c r="C43" s="66">
        <v>3317</v>
      </c>
      <c r="D43" s="67" t="s">
        <v>1117</v>
      </c>
      <c r="E43" s="253" t="s">
        <v>3070</v>
      </c>
      <c r="F43" s="229">
        <v>815243.98</v>
      </c>
      <c r="G43" s="229">
        <v>0</v>
      </c>
      <c r="H43" s="229">
        <v>223162.45</v>
      </c>
      <c r="I43" s="253">
        <v>360825.56</v>
      </c>
      <c r="J43" s="253">
        <v>138929.04</v>
      </c>
      <c r="N43" s="233">
        <v>400</v>
      </c>
      <c r="P43" s="253">
        <v>-619299.63</v>
      </c>
      <c r="Q43" s="253">
        <v>1683339.65</v>
      </c>
      <c r="S43" s="342">
        <v>1578072.13</v>
      </c>
      <c r="T43" s="342">
        <v>300000</v>
      </c>
      <c r="U43" s="342">
        <v>655.74</v>
      </c>
      <c r="V43" s="342">
        <v>633040</v>
      </c>
      <c r="X43" s="344">
        <v>1210933</v>
      </c>
      <c r="Y43" s="344">
        <v>34162</v>
      </c>
      <c r="AA43" s="344">
        <v>656885.88</v>
      </c>
      <c r="AB43" s="344">
        <v>134883.63</v>
      </c>
      <c r="AD43" s="344">
        <v>1182.3499999999999</v>
      </c>
      <c r="AE43" s="76">
        <f t="shared" si="7"/>
        <v>1038406.4299999999</v>
      </c>
      <c r="AF43" s="31">
        <f t="shared" si="8"/>
        <v>400</v>
      </c>
      <c r="AG43" s="21">
        <f t="shared" si="5"/>
        <v>1038006.4299999999</v>
      </c>
      <c r="AH43" s="15">
        <f t="shared" si="9"/>
        <v>2511767.87</v>
      </c>
      <c r="AI43" s="16">
        <f t="shared" si="10"/>
        <v>2038046.8599999999</v>
      </c>
      <c r="AJ43" s="26">
        <f t="shared" si="6"/>
        <v>473721.01000000024</v>
      </c>
    </row>
    <row r="44" spans="1:36" x14ac:dyDescent="0.25">
      <c r="A44" s="1" t="s">
        <v>460</v>
      </c>
      <c r="B44" s="1" t="s">
        <v>462</v>
      </c>
      <c r="C44" s="66">
        <v>2828</v>
      </c>
      <c r="D44" s="67" t="s">
        <v>1118</v>
      </c>
      <c r="E44" s="253" t="s">
        <v>3202</v>
      </c>
      <c r="F44" s="229">
        <v>842721.37</v>
      </c>
      <c r="G44" s="229">
        <v>64500</v>
      </c>
      <c r="H44" s="229">
        <v>174247.288</v>
      </c>
      <c r="I44" s="253">
        <v>144297.28</v>
      </c>
      <c r="J44" s="253">
        <v>182052.64</v>
      </c>
      <c r="P44" s="253">
        <v>-715997.21</v>
      </c>
      <c r="Q44" s="253">
        <v>2224890.19</v>
      </c>
      <c r="S44" s="342">
        <v>1429771.85</v>
      </c>
      <c r="T44" s="342">
        <v>37500</v>
      </c>
      <c r="U44" s="342">
        <v>1208.6199999999999</v>
      </c>
      <c r="V44" s="342">
        <v>1006480</v>
      </c>
      <c r="X44" s="344">
        <v>1518514</v>
      </c>
      <c r="Y44" s="344">
        <v>3000</v>
      </c>
      <c r="Z44" s="344">
        <v>3705</v>
      </c>
      <c r="AA44" s="344">
        <v>886775.652</v>
      </c>
      <c r="AB44" s="344">
        <v>164040.22</v>
      </c>
      <c r="AE44" s="76">
        <f t="shared" si="7"/>
        <v>1081468.6580000001</v>
      </c>
      <c r="AF44" s="31">
        <f t="shared" si="8"/>
        <v>0</v>
      </c>
      <c r="AG44" s="21">
        <f t="shared" si="5"/>
        <v>1081468.6580000001</v>
      </c>
      <c r="AH44" s="15">
        <f t="shared" si="9"/>
        <v>2474960.4700000002</v>
      </c>
      <c r="AI44" s="16">
        <f t="shared" si="10"/>
        <v>2576034.872</v>
      </c>
      <c r="AJ44" s="26">
        <f t="shared" si="6"/>
        <v>-101074.40199999977</v>
      </c>
    </row>
    <row r="45" spans="1:36" x14ac:dyDescent="0.25">
      <c r="A45" s="1" t="s">
        <v>460</v>
      </c>
      <c r="B45" s="1" t="s">
        <v>462</v>
      </c>
      <c r="C45" s="66">
        <v>2529</v>
      </c>
      <c r="D45" s="67" t="s">
        <v>1119</v>
      </c>
      <c r="E45" s="253" t="s">
        <v>3215</v>
      </c>
      <c r="F45" s="229">
        <v>788977.61</v>
      </c>
      <c r="G45" s="229">
        <v>51980</v>
      </c>
      <c r="H45" s="229">
        <v>265908.39</v>
      </c>
      <c r="I45" s="253">
        <v>1823122.61</v>
      </c>
      <c r="J45" s="253">
        <v>316301.59999999998</v>
      </c>
      <c r="N45" s="233">
        <v>5.99</v>
      </c>
      <c r="P45" s="253">
        <v>2970894.13</v>
      </c>
      <c r="S45" s="342">
        <v>1405966.1</v>
      </c>
      <c r="T45" s="342">
        <v>119000</v>
      </c>
      <c r="U45" s="342">
        <v>720.63</v>
      </c>
      <c r="V45" s="342">
        <v>1233720</v>
      </c>
      <c r="W45" s="342">
        <v>2</v>
      </c>
      <c r="X45" s="344">
        <v>1477171</v>
      </c>
      <c r="Y45" s="344">
        <v>14668</v>
      </c>
      <c r="Z45" s="344">
        <v>6329</v>
      </c>
      <c r="AA45" s="344">
        <v>643267.53</v>
      </c>
      <c r="AB45" s="344">
        <v>342583.11</v>
      </c>
      <c r="AE45" s="76">
        <f t="shared" si="7"/>
        <v>1106866</v>
      </c>
      <c r="AF45" s="31">
        <f t="shared" si="8"/>
        <v>5.99</v>
      </c>
      <c r="AG45" s="21">
        <f t="shared" si="5"/>
        <v>1106860.01</v>
      </c>
      <c r="AH45" s="15">
        <f t="shared" si="9"/>
        <v>2759408.73</v>
      </c>
      <c r="AI45" s="16">
        <f t="shared" si="10"/>
        <v>2484018.64</v>
      </c>
      <c r="AJ45" s="26">
        <f t="shared" si="6"/>
        <v>275390.08999999985</v>
      </c>
    </row>
    <row r="46" spans="1:36" x14ac:dyDescent="0.25">
      <c r="A46" s="1" t="s">
        <v>465</v>
      </c>
      <c r="B46" s="1" t="s">
        <v>466</v>
      </c>
      <c r="C46" s="66">
        <v>5981</v>
      </c>
      <c r="D46" s="67" t="s">
        <v>1120</v>
      </c>
      <c r="E46" s="253" t="s">
        <v>3071</v>
      </c>
      <c r="F46" s="229">
        <v>574719.59</v>
      </c>
      <c r="G46" s="229">
        <v>0</v>
      </c>
      <c r="H46" s="229">
        <v>76601.14</v>
      </c>
      <c r="I46" s="253">
        <v>1130134.2</v>
      </c>
      <c r="J46" s="253">
        <v>81870.58</v>
      </c>
      <c r="N46" s="233">
        <v>260.19</v>
      </c>
      <c r="P46" s="253">
        <v>974044.5</v>
      </c>
      <c r="Q46" s="253">
        <v>721555.06</v>
      </c>
      <c r="S46" s="342">
        <v>1420045.28</v>
      </c>
      <c r="T46" s="342">
        <v>285645</v>
      </c>
      <c r="U46" s="342">
        <v>564.07000000000005</v>
      </c>
      <c r="V46" s="342">
        <v>1423163</v>
      </c>
      <c r="W46" s="342">
        <v>160695</v>
      </c>
      <c r="X46" s="344">
        <v>2226186</v>
      </c>
      <c r="Z46" s="344">
        <v>7595</v>
      </c>
      <c r="AA46" s="344">
        <v>733567.83</v>
      </c>
      <c r="AB46" s="344">
        <v>155297.76</v>
      </c>
      <c r="AE46" s="76">
        <f t="shared" si="7"/>
        <v>651320.73</v>
      </c>
      <c r="AF46" s="31">
        <f t="shared" si="8"/>
        <v>260.19</v>
      </c>
      <c r="AG46" s="21">
        <f t="shared" si="5"/>
        <v>651060.54</v>
      </c>
      <c r="AH46" s="15">
        <f t="shared" si="9"/>
        <v>3290112.35</v>
      </c>
      <c r="AI46" s="16">
        <f t="shared" si="10"/>
        <v>3122646.59</v>
      </c>
      <c r="AJ46" s="26">
        <f t="shared" si="6"/>
        <v>167465.76000000024</v>
      </c>
    </row>
    <row r="47" spans="1:36" x14ac:dyDescent="0.25">
      <c r="A47" s="1" t="s">
        <v>465</v>
      </c>
      <c r="B47" s="1" t="s">
        <v>466</v>
      </c>
      <c r="C47" s="66">
        <v>5608</v>
      </c>
      <c r="D47" s="67" t="s">
        <v>1121</v>
      </c>
      <c r="E47" s="253" t="s">
        <v>3072</v>
      </c>
      <c r="F47" s="229">
        <v>422924.34</v>
      </c>
      <c r="G47" s="229">
        <v>0</v>
      </c>
      <c r="H47" s="229">
        <v>45965.61</v>
      </c>
      <c r="I47" s="253">
        <v>4</v>
      </c>
      <c r="J47" s="253">
        <v>578986</v>
      </c>
      <c r="N47" s="233">
        <v>140.19</v>
      </c>
      <c r="P47" s="253">
        <v>-670315.65</v>
      </c>
      <c r="Q47" s="253">
        <v>1541680.81</v>
      </c>
      <c r="S47" s="342">
        <v>1350032.31</v>
      </c>
      <c r="T47" s="342">
        <v>85025</v>
      </c>
      <c r="U47" s="342">
        <v>489.07</v>
      </c>
      <c r="V47" s="342">
        <v>1925979</v>
      </c>
      <c r="W47" s="342">
        <v>227450</v>
      </c>
      <c r="X47" s="344">
        <v>2610171</v>
      </c>
      <c r="Y47" s="344">
        <v>1480</v>
      </c>
      <c r="Z47" s="344">
        <v>16812</v>
      </c>
      <c r="AA47" s="344">
        <v>622119.01</v>
      </c>
      <c r="AB47" s="344">
        <v>162018.76999999999</v>
      </c>
      <c r="AE47" s="76">
        <f t="shared" si="7"/>
        <v>468889.95</v>
      </c>
      <c r="AF47" s="31">
        <f t="shared" si="8"/>
        <v>140.19</v>
      </c>
      <c r="AG47" s="21">
        <f t="shared" si="5"/>
        <v>468749.76</v>
      </c>
      <c r="AH47" s="15">
        <f t="shared" si="9"/>
        <v>3588975.38</v>
      </c>
      <c r="AI47" s="16">
        <f t="shared" si="10"/>
        <v>3412600.78</v>
      </c>
      <c r="AJ47" s="26">
        <f t="shared" si="6"/>
        <v>176374.60000000009</v>
      </c>
    </row>
    <row r="48" spans="1:36" x14ac:dyDescent="0.25">
      <c r="A48" s="1" t="s">
        <v>465</v>
      </c>
      <c r="B48" s="1" t="s">
        <v>466</v>
      </c>
      <c r="C48" s="66">
        <v>3981</v>
      </c>
      <c r="D48" s="67" t="s">
        <v>1122</v>
      </c>
      <c r="E48" s="253" t="s">
        <v>3073</v>
      </c>
      <c r="F48" s="229">
        <v>332709.88</v>
      </c>
      <c r="G48" s="229">
        <v>0</v>
      </c>
      <c r="H48" s="229">
        <v>36007.550000000003</v>
      </c>
      <c r="I48" s="253">
        <v>1277787.1599999999</v>
      </c>
      <c r="J48" s="253">
        <v>285729.42</v>
      </c>
      <c r="N48" s="233">
        <v>239.45</v>
      </c>
      <c r="P48" s="253">
        <v>-1160770.96</v>
      </c>
      <c r="Q48" s="253">
        <v>3101072.39</v>
      </c>
      <c r="S48" s="342">
        <v>1603153.2</v>
      </c>
      <c r="T48" s="342">
        <v>100000</v>
      </c>
      <c r="U48" s="342">
        <v>354.28</v>
      </c>
      <c r="V48" s="342">
        <v>2308899.4</v>
      </c>
      <c r="W48" s="342">
        <v>177225</v>
      </c>
      <c r="X48" s="344">
        <v>2997109.4</v>
      </c>
      <c r="Z48" s="344">
        <v>23547</v>
      </c>
      <c r="AA48" s="344">
        <v>950323.74</v>
      </c>
      <c r="AB48" s="344">
        <v>226958.61</v>
      </c>
      <c r="AE48" s="76">
        <f t="shared" si="7"/>
        <v>368717.43</v>
      </c>
      <c r="AF48" s="31">
        <f t="shared" si="8"/>
        <v>239.45</v>
      </c>
      <c r="AG48" s="21">
        <f t="shared" si="5"/>
        <v>368477.98</v>
      </c>
      <c r="AH48" s="15">
        <f t="shared" si="9"/>
        <v>4189631.88</v>
      </c>
      <c r="AI48" s="16">
        <f t="shared" si="10"/>
        <v>4197938.75</v>
      </c>
      <c r="AJ48" s="26">
        <f t="shared" si="6"/>
        <v>-8306.8700000001118</v>
      </c>
    </row>
    <row r="49" spans="1:36" x14ac:dyDescent="0.25">
      <c r="A49" s="1" t="s">
        <v>465</v>
      </c>
      <c r="B49" s="1" t="s">
        <v>466</v>
      </c>
      <c r="C49" s="66">
        <v>2676</v>
      </c>
      <c r="D49" s="67" t="s">
        <v>1123</v>
      </c>
      <c r="E49" s="253" t="s">
        <v>3074</v>
      </c>
      <c r="F49" s="229">
        <v>253631.54</v>
      </c>
      <c r="G49" s="229">
        <v>0</v>
      </c>
      <c r="H49" s="229">
        <v>49619.55</v>
      </c>
      <c r="I49" s="253">
        <v>1541621.98</v>
      </c>
      <c r="J49" s="253">
        <v>622952.92000000004</v>
      </c>
      <c r="N49" s="233">
        <v>139.62</v>
      </c>
      <c r="P49" s="253">
        <v>-245185.95</v>
      </c>
      <c r="Q49" s="253">
        <v>2713140.37</v>
      </c>
      <c r="S49" s="342">
        <v>994470.77</v>
      </c>
      <c r="T49" s="342">
        <v>120200</v>
      </c>
      <c r="U49" s="342">
        <v>306.01</v>
      </c>
      <c r="V49" s="342">
        <v>1188116.5</v>
      </c>
      <c r="W49" s="342">
        <v>154535</v>
      </c>
      <c r="X49" s="344">
        <v>1718549.25</v>
      </c>
      <c r="Z49" s="344">
        <v>20775</v>
      </c>
      <c r="AA49" s="344">
        <v>463876.72</v>
      </c>
      <c r="AB49" s="344">
        <v>254695.36</v>
      </c>
      <c r="AE49" s="76">
        <f t="shared" si="7"/>
        <v>303251.09000000003</v>
      </c>
      <c r="AF49" s="31">
        <f t="shared" si="8"/>
        <v>139.62</v>
      </c>
      <c r="AG49" s="21">
        <f t="shared" si="5"/>
        <v>303111.47000000003</v>
      </c>
      <c r="AH49" s="15">
        <f t="shared" si="9"/>
        <v>2457628.2800000003</v>
      </c>
      <c r="AI49" s="16">
        <f t="shared" si="10"/>
        <v>2457896.3299999996</v>
      </c>
      <c r="AJ49" s="26">
        <f t="shared" si="6"/>
        <v>-268.04999999934807</v>
      </c>
    </row>
    <row r="50" spans="1:36" x14ac:dyDescent="0.25">
      <c r="A50" s="1" t="s">
        <v>465</v>
      </c>
      <c r="B50" s="1" t="s">
        <v>466</v>
      </c>
      <c r="C50" s="66">
        <v>4612</v>
      </c>
      <c r="D50" s="67" t="s">
        <v>1124</v>
      </c>
      <c r="E50" s="253" t="s">
        <v>3075</v>
      </c>
      <c r="F50" s="229">
        <v>701944.49</v>
      </c>
      <c r="G50" s="229">
        <v>0</v>
      </c>
      <c r="H50" s="229">
        <v>65093.57</v>
      </c>
      <c r="I50" s="253">
        <v>104474.47</v>
      </c>
      <c r="J50" s="253">
        <v>247464.03</v>
      </c>
      <c r="K50" s="233">
        <v>6530</v>
      </c>
      <c r="L50" s="233">
        <v>19881.5</v>
      </c>
      <c r="N50" s="233">
        <v>67.83</v>
      </c>
      <c r="P50" s="253">
        <v>-1505888.39</v>
      </c>
      <c r="Q50" s="253">
        <v>2152655.08</v>
      </c>
      <c r="S50" s="342">
        <v>1399550.65</v>
      </c>
      <c r="T50" s="342">
        <v>345950</v>
      </c>
      <c r="U50" s="342">
        <v>588.13</v>
      </c>
      <c r="V50" s="342">
        <v>1842132</v>
      </c>
      <c r="W50" s="342">
        <v>271192.5</v>
      </c>
      <c r="X50" s="344">
        <v>2594459.02</v>
      </c>
      <c r="Z50" s="344">
        <v>26402</v>
      </c>
      <c r="AA50" s="344">
        <v>674141.32</v>
      </c>
      <c r="AB50" s="344">
        <v>118680.4</v>
      </c>
      <c r="AE50" s="76">
        <f t="shared" si="7"/>
        <v>767038.05999999994</v>
      </c>
      <c r="AF50" s="31">
        <f t="shared" si="8"/>
        <v>26479.33</v>
      </c>
      <c r="AG50" s="21">
        <f t="shared" si="5"/>
        <v>740558.73</v>
      </c>
      <c r="AH50" s="15">
        <f t="shared" si="9"/>
        <v>3859413.28</v>
      </c>
      <c r="AI50" s="16">
        <f t="shared" si="10"/>
        <v>3413682.7399999998</v>
      </c>
      <c r="AJ50" s="26">
        <f t="shared" si="6"/>
        <v>445730.54000000004</v>
      </c>
    </row>
    <row r="51" spans="1:36" x14ac:dyDescent="0.25">
      <c r="A51" s="1" t="s">
        <v>465</v>
      </c>
      <c r="B51" s="1" t="s">
        <v>466</v>
      </c>
      <c r="C51" s="66">
        <v>3723</v>
      </c>
      <c r="D51" s="67" t="s">
        <v>1125</v>
      </c>
      <c r="E51" s="253" t="s">
        <v>3203</v>
      </c>
      <c r="F51" s="229">
        <v>444516.23</v>
      </c>
      <c r="G51" s="229">
        <v>0</v>
      </c>
      <c r="H51" s="229">
        <v>37351.22</v>
      </c>
      <c r="I51" s="253">
        <v>134224.51999999999</v>
      </c>
      <c r="J51" s="253">
        <v>746062.09</v>
      </c>
      <c r="N51" s="233">
        <v>0</v>
      </c>
      <c r="P51" s="253">
        <v>-2284047.5</v>
      </c>
      <c r="Q51" s="253">
        <v>2872107.81</v>
      </c>
      <c r="S51" s="342">
        <v>1760861.96</v>
      </c>
      <c r="T51" s="342">
        <v>100000</v>
      </c>
      <c r="U51" s="342">
        <v>430.32</v>
      </c>
      <c r="V51" s="342">
        <v>1108732</v>
      </c>
      <c r="W51" s="342">
        <v>159320</v>
      </c>
      <c r="X51" s="344">
        <v>1613386.36</v>
      </c>
      <c r="Y51" s="344">
        <v>1500</v>
      </c>
      <c r="Z51" s="344">
        <v>14542</v>
      </c>
      <c r="AA51" s="344">
        <v>522979.96</v>
      </c>
      <c r="AB51" s="344">
        <v>202842.21</v>
      </c>
      <c r="AE51" s="76">
        <f t="shared" si="7"/>
        <v>481867.44999999995</v>
      </c>
      <c r="AF51" s="31">
        <f t="shared" si="8"/>
        <v>0</v>
      </c>
      <c r="AG51" s="21">
        <f t="shared" si="5"/>
        <v>481867.44999999995</v>
      </c>
      <c r="AH51" s="15">
        <f t="shared" si="9"/>
        <v>3129344.2800000003</v>
      </c>
      <c r="AI51" s="16">
        <f t="shared" si="10"/>
        <v>2355250.5300000003</v>
      </c>
      <c r="AJ51" s="26">
        <f t="shared" si="6"/>
        <v>774093.75</v>
      </c>
    </row>
    <row r="52" spans="1:36" x14ac:dyDescent="0.25">
      <c r="A52" s="1" t="s">
        <v>469</v>
      </c>
      <c r="B52" s="1" t="s">
        <v>470</v>
      </c>
      <c r="C52" s="66">
        <v>4086</v>
      </c>
      <c r="D52" s="67" t="s">
        <v>1126</v>
      </c>
      <c r="E52" s="253" t="s">
        <v>3076</v>
      </c>
      <c r="F52" s="229">
        <v>462704.68</v>
      </c>
      <c r="G52" s="229">
        <v>0</v>
      </c>
      <c r="H52" s="229">
        <v>37728.71</v>
      </c>
      <c r="I52" s="253">
        <v>306670.7</v>
      </c>
      <c r="J52" s="253">
        <v>131016.55</v>
      </c>
      <c r="N52" s="233">
        <v>0</v>
      </c>
      <c r="P52" s="253">
        <v>-1426272.02</v>
      </c>
      <c r="Q52" s="253">
        <v>2033236.3</v>
      </c>
      <c r="S52" s="342">
        <v>1926420.55</v>
      </c>
      <c r="U52" s="342">
        <v>202.09</v>
      </c>
      <c r="V52" s="342">
        <v>715900</v>
      </c>
      <c r="X52" s="344">
        <v>1625784</v>
      </c>
      <c r="Y52" s="344">
        <v>480</v>
      </c>
      <c r="AA52" s="344">
        <v>599168.78</v>
      </c>
      <c r="AB52" s="344">
        <v>77039.5</v>
      </c>
      <c r="AD52" s="344">
        <v>8894</v>
      </c>
      <c r="AE52" s="76">
        <f t="shared" si="7"/>
        <v>500433.39</v>
      </c>
      <c r="AF52" s="31">
        <f t="shared" si="8"/>
        <v>0</v>
      </c>
      <c r="AG52" s="21">
        <f t="shared" si="5"/>
        <v>500433.39</v>
      </c>
      <c r="AH52" s="15">
        <f t="shared" si="9"/>
        <v>2642522.64</v>
      </c>
      <c r="AI52" s="16">
        <f t="shared" si="10"/>
        <v>2311366.2800000003</v>
      </c>
      <c r="AJ52" s="26">
        <f t="shared" si="6"/>
        <v>331156.35999999987</v>
      </c>
    </row>
    <row r="53" spans="1:36" x14ac:dyDescent="0.25">
      <c r="A53" s="1" t="s">
        <v>469</v>
      </c>
      <c r="B53" s="1" t="s">
        <v>470</v>
      </c>
      <c r="C53" s="66">
        <v>4226</v>
      </c>
      <c r="D53" s="67" t="s">
        <v>1127</v>
      </c>
      <c r="E53" s="253" t="s">
        <v>3077</v>
      </c>
      <c r="F53" s="229">
        <v>471712.86</v>
      </c>
      <c r="G53" s="229">
        <v>28600</v>
      </c>
      <c r="H53" s="229">
        <v>47250.68</v>
      </c>
      <c r="I53" s="253">
        <v>1849118.53</v>
      </c>
      <c r="J53" s="253">
        <v>288283.82</v>
      </c>
      <c r="N53" s="233">
        <v>39.69</v>
      </c>
      <c r="P53" s="253">
        <v>2196700.89</v>
      </c>
      <c r="Q53" s="253">
        <v>575288.56999999995</v>
      </c>
      <c r="S53" s="342">
        <v>1764134.66</v>
      </c>
      <c r="U53" s="342">
        <v>498.98</v>
      </c>
      <c r="V53" s="342">
        <v>585500</v>
      </c>
      <c r="X53" s="344">
        <v>1431427</v>
      </c>
      <c r="AA53" s="344">
        <v>738494.2</v>
      </c>
      <c r="AB53" s="344">
        <v>267275.7</v>
      </c>
      <c r="AE53" s="76">
        <f t="shared" si="7"/>
        <v>547563.54</v>
      </c>
      <c r="AF53" s="31">
        <f t="shared" si="8"/>
        <v>39.69</v>
      </c>
      <c r="AG53" s="21">
        <f t="shared" si="5"/>
        <v>547523.85000000009</v>
      </c>
      <c r="AH53" s="15">
        <f t="shared" si="9"/>
        <v>2350133.6399999997</v>
      </c>
      <c r="AI53" s="16">
        <f t="shared" si="10"/>
        <v>2437196.9000000004</v>
      </c>
      <c r="AJ53" s="26">
        <f t="shared" si="6"/>
        <v>-87063.260000000708</v>
      </c>
    </row>
    <row r="54" spans="1:36" x14ac:dyDescent="0.25">
      <c r="A54" s="1" t="s">
        <v>469</v>
      </c>
      <c r="B54" s="1" t="s">
        <v>470</v>
      </c>
      <c r="C54" s="66">
        <v>4483</v>
      </c>
      <c r="D54" s="67" t="s">
        <v>1128</v>
      </c>
      <c r="E54" s="253" t="s">
        <v>3078</v>
      </c>
      <c r="F54" s="229">
        <v>1221552.1100000001</v>
      </c>
      <c r="G54" s="229">
        <v>0</v>
      </c>
      <c r="H54" s="229">
        <v>13462.69</v>
      </c>
      <c r="I54" s="253">
        <v>2211127.63</v>
      </c>
      <c r="J54" s="253">
        <v>84310.28</v>
      </c>
      <c r="P54" s="253">
        <v>2187470.54</v>
      </c>
      <c r="Q54" s="253">
        <v>1317062.58</v>
      </c>
      <c r="S54" s="342">
        <v>1425310.06</v>
      </c>
      <c r="U54" s="342">
        <v>1377.91</v>
      </c>
      <c r="V54" s="342">
        <v>1068200</v>
      </c>
      <c r="X54" s="344">
        <v>1847299</v>
      </c>
      <c r="Y54" s="344">
        <v>480</v>
      </c>
      <c r="AA54" s="344">
        <v>468532.88</v>
      </c>
      <c r="AB54" s="344">
        <v>152656.5</v>
      </c>
      <c r="AE54" s="76">
        <f t="shared" si="7"/>
        <v>1235014.8</v>
      </c>
      <c r="AF54" s="31">
        <f t="shared" si="8"/>
        <v>0</v>
      </c>
      <c r="AG54" s="21">
        <f t="shared" si="5"/>
        <v>1235014.8</v>
      </c>
      <c r="AH54" s="15">
        <f t="shared" si="9"/>
        <v>2494887.9699999997</v>
      </c>
      <c r="AI54" s="16">
        <f t="shared" si="10"/>
        <v>2468968.38</v>
      </c>
      <c r="AJ54" s="26">
        <f t="shared" si="6"/>
        <v>25919.589999999851</v>
      </c>
    </row>
    <row r="55" spans="1:36" x14ac:dyDescent="0.25">
      <c r="A55" s="1" t="s">
        <v>469</v>
      </c>
      <c r="B55" s="1" t="s">
        <v>470</v>
      </c>
      <c r="C55" s="66">
        <v>3448</v>
      </c>
      <c r="D55" s="67" t="s">
        <v>1129</v>
      </c>
      <c r="E55" s="253" t="s">
        <v>3079</v>
      </c>
      <c r="F55" s="229">
        <v>451284.45</v>
      </c>
      <c r="G55" s="229">
        <v>0</v>
      </c>
      <c r="H55" s="229">
        <v>52168.06</v>
      </c>
      <c r="I55" s="253">
        <v>271.7</v>
      </c>
      <c r="J55" s="253">
        <v>77025.820000000007</v>
      </c>
      <c r="P55" s="253">
        <v>-1734121.86</v>
      </c>
      <c r="Q55" s="253">
        <v>2202516.2599999998</v>
      </c>
      <c r="S55" s="342">
        <v>1469991.46</v>
      </c>
      <c r="U55" s="342">
        <v>464.7</v>
      </c>
      <c r="V55" s="342">
        <v>563800</v>
      </c>
      <c r="X55" s="344">
        <v>1229385</v>
      </c>
      <c r="AA55" s="344">
        <v>666985.63</v>
      </c>
      <c r="AB55" s="344">
        <v>25529.9</v>
      </c>
      <c r="AE55" s="76">
        <f t="shared" si="7"/>
        <v>503452.51</v>
      </c>
      <c r="AF55" s="31">
        <f t="shared" si="8"/>
        <v>0</v>
      </c>
      <c r="AG55" s="21">
        <f t="shared" si="5"/>
        <v>503452.51</v>
      </c>
      <c r="AH55" s="15">
        <f t="shared" si="9"/>
        <v>2034256.16</v>
      </c>
      <c r="AI55" s="16">
        <f t="shared" si="10"/>
        <v>1921900.5299999998</v>
      </c>
      <c r="AJ55" s="26">
        <f t="shared" si="6"/>
        <v>112355.63000000012</v>
      </c>
    </row>
    <row r="56" spans="1:36" x14ac:dyDescent="0.25">
      <c r="A56" s="1" t="s">
        <v>469</v>
      </c>
      <c r="B56" s="1" t="s">
        <v>470</v>
      </c>
      <c r="C56" s="66">
        <v>3561</v>
      </c>
      <c r="D56" s="67" t="s">
        <v>1130</v>
      </c>
      <c r="E56" s="253" t="s">
        <v>3204</v>
      </c>
      <c r="F56" s="229">
        <v>1031315.51</v>
      </c>
      <c r="G56" s="229">
        <v>0</v>
      </c>
      <c r="H56" s="229">
        <v>41483.33</v>
      </c>
      <c r="I56" s="253">
        <v>150063.70000000001</v>
      </c>
      <c r="J56" s="253">
        <v>139518.41</v>
      </c>
      <c r="N56" s="233">
        <v>2954</v>
      </c>
      <c r="P56" s="253">
        <v>-1034850.39</v>
      </c>
      <c r="Q56" s="253">
        <v>2224684.62</v>
      </c>
      <c r="S56" s="342">
        <v>1315001.93</v>
      </c>
      <c r="U56" s="342">
        <v>1128.83</v>
      </c>
      <c r="V56" s="342">
        <v>359900</v>
      </c>
      <c r="X56" s="344">
        <v>915958</v>
      </c>
      <c r="Y56" s="344">
        <v>32800</v>
      </c>
      <c r="AA56" s="344">
        <v>439495.54</v>
      </c>
      <c r="AB56" s="344">
        <v>118184.5</v>
      </c>
      <c r="AE56" s="76">
        <f t="shared" si="7"/>
        <v>1072798.8400000001</v>
      </c>
      <c r="AF56" s="31">
        <f t="shared" si="8"/>
        <v>2954</v>
      </c>
      <c r="AG56" s="21">
        <f t="shared" si="5"/>
        <v>1069844.8400000001</v>
      </c>
      <c r="AH56" s="15">
        <f t="shared" si="9"/>
        <v>1676030.76</v>
      </c>
      <c r="AI56" s="16">
        <f t="shared" si="10"/>
        <v>1506438.04</v>
      </c>
      <c r="AJ56" s="26">
        <f t="shared" si="6"/>
        <v>169592.71999999997</v>
      </c>
    </row>
    <row r="57" spans="1:36" x14ac:dyDescent="0.25">
      <c r="A57" s="1" t="s">
        <v>472</v>
      </c>
      <c r="B57" s="1" t="s">
        <v>474</v>
      </c>
      <c r="C57" s="66">
        <v>5366</v>
      </c>
      <c r="D57" s="67" t="s">
        <v>1131</v>
      </c>
      <c r="E57" s="253" t="s">
        <v>3080</v>
      </c>
      <c r="F57" s="229">
        <v>413229.47</v>
      </c>
      <c r="H57" s="229">
        <v>35006.1</v>
      </c>
      <c r="I57" s="253">
        <v>4878</v>
      </c>
      <c r="J57" s="253">
        <v>142693.49</v>
      </c>
      <c r="N57" s="233">
        <v>139.37</v>
      </c>
      <c r="O57" s="253">
        <v>-881517.69</v>
      </c>
      <c r="P57" s="253">
        <v>34626</v>
      </c>
      <c r="Q57" s="253">
        <v>1546692.27</v>
      </c>
      <c r="S57" s="342">
        <v>108162.5</v>
      </c>
      <c r="U57" s="342">
        <v>607.62</v>
      </c>
      <c r="V57" s="342">
        <v>2211190</v>
      </c>
      <c r="W57" s="342">
        <v>1115665.5</v>
      </c>
      <c r="X57" s="344">
        <v>2941706</v>
      </c>
      <c r="Z57" s="344">
        <v>15810</v>
      </c>
      <c r="AA57" s="344">
        <v>547557.93999999994</v>
      </c>
      <c r="AB57" s="344">
        <v>34684.57</v>
      </c>
      <c r="AE57" s="76">
        <f t="shared" si="7"/>
        <v>448235.56999999995</v>
      </c>
      <c r="AF57" s="31">
        <f t="shared" si="8"/>
        <v>139.37</v>
      </c>
      <c r="AG57" s="21">
        <f t="shared" si="5"/>
        <v>448096.19999999995</v>
      </c>
      <c r="AH57" s="15">
        <f t="shared" si="9"/>
        <v>3435625.62</v>
      </c>
      <c r="AI57" s="16">
        <f t="shared" si="10"/>
        <v>3539758.51</v>
      </c>
      <c r="AJ57" s="26">
        <f t="shared" si="6"/>
        <v>-104132.88999999966</v>
      </c>
    </row>
    <row r="58" spans="1:36" x14ac:dyDescent="0.25">
      <c r="A58" s="1" t="s">
        <v>472</v>
      </c>
      <c r="B58" s="1" t="s">
        <v>474</v>
      </c>
      <c r="C58" s="66">
        <v>5331</v>
      </c>
      <c r="D58" s="67" t="s">
        <v>1132</v>
      </c>
      <c r="E58" s="253" t="s">
        <v>3081</v>
      </c>
      <c r="F58" s="229">
        <v>399010.84</v>
      </c>
      <c r="H58" s="229">
        <v>29815.75</v>
      </c>
      <c r="I58" s="253">
        <v>1389428.05</v>
      </c>
      <c r="J58" s="253">
        <v>321618.71999999997</v>
      </c>
      <c r="L58" s="233">
        <v>17400</v>
      </c>
      <c r="M58" s="233">
        <v>163900</v>
      </c>
      <c r="N58" s="233">
        <v>70.89</v>
      </c>
      <c r="O58" s="253">
        <v>1636221.74</v>
      </c>
      <c r="P58" s="253">
        <v>94326.48</v>
      </c>
      <c r="Q58" s="253">
        <v>305399.93</v>
      </c>
      <c r="S58" s="342">
        <v>247067.84</v>
      </c>
      <c r="U58" s="342">
        <v>630.11</v>
      </c>
      <c r="V58" s="342">
        <v>1883176</v>
      </c>
      <c r="W58" s="342">
        <v>1186558.5</v>
      </c>
      <c r="X58" s="344">
        <v>2708905</v>
      </c>
      <c r="Z58" s="344">
        <v>13976</v>
      </c>
      <c r="AA58" s="344">
        <v>626669.43000000005</v>
      </c>
      <c r="AB58" s="344">
        <v>45327.7</v>
      </c>
      <c r="AE58" s="76">
        <f t="shared" si="7"/>
        <v>428826.59</v>
      </c>
      <c r="AF58" s="31">
        <f t="shared" si="8"/>
        <v>181370.89</v>
      </c>
      <c r="AG58" s="21">
        <f t="shared" si="5"/>
        <v>247455.7</v>
      </c>
      <c r="AH58" s="15">
        <f t="shared" si="9"/>
        <v>3317432.45</v>
      </c>
      <c r="AI58" s="16">
        <f t="shared" si="10"/>
        <v>3394878.1300000004</v>
      </c>
      <c r="AJ58" s="26">
        <f t="shared" si="6"/>
        <v>-77445.680000000168</v>
      </c>
    </row>
    <row r="59" spans="1:36" x14ac:dyDescent="0.25">
      <c r="A59" s="1" t="s">
        <v>472</v>
      </c>
      <c r="B59" s="1" t="s">
        <v>474</v>
      </c>
      <c r="C59" s="66">
        <v>5099</v>
      </c>
      <c r="D59" s="67" t="s">
        <v>1133</v>
      </c>
      <c r="E59" s="253" t="s">
        <v>3082</v>
      </c>
      <c r="F59" s="229">
        <v>596965.80000000005</v>
      </c>
      <c r="H59" s="229">
        <v>77962.69</v>
      </c>
      <c r="I59" s="253">
        <v>9</v>
      </c>
      <c r="J59" s="253">
        <v>63935.45</v>
      </c>
      <c r="N59" s="233">
        <v>0</v>
      </c>
      <c r="O59" s="253">
        <v>-517528.59</v>
      </c>
      <c r="P59" s="253">
        <v>-308088</v>
      </c>
      <c r="Q59" s="253">
        <v>1630025.76</v>
      </c>
      <c r="S59" s="342">
        <v>162963.96</v>
      </c>
      <c r="U59" s="342">
        <v>817.18</v>
      </c>
      <c r="V59" s="342">
        <v>1414632</v>
      </c>
      <c r="W59" s="342">
        <v>1023525</v>
      </c>
      <c r="X59" s="344">
        <v>2011143</v>
      </c>
      <c r="Z59" s="344">
        <v>4525</v>
      </c>
      <c r="AA59" s="344">
        <v>592895.41</v>
      </c>
      <c r="AB59" s="344">
        <v>58910.96</v>
      </c>
      <c r="AE59" s="76">
        <f t="shared" si="7"/>
        <v>674928.49</v>
      </c>
      <c r="AF59" s="31">
        <f t="shared" si="8"/>
        <v>0</v>
      </c>
      <c r="AG59" s="21">
        <f t="shared" si="5"/>
        <v>674928.49</v>
      </c>
      <c r="AH59" s="15">
        <f t="shared" si="9"/>
        <v>2601938.1399999997</v>
      </c>
      <c r="AI59" s="16">
        <f t="shared" si="10"/>
        <v>2667474.37</v>
      </c>
      <c r="AJ59" s="26">
        <f t="shared" si="6"/>
        <v>-65536.230000000447</v>
      </c>
    </row>
    <row r="60" spans="1:36" x14ac:dyDescent="0.25">
      <c r="A60" s="1" t="s">
        <v>472</v>
      </c>
      <c r="B60" s="1" t="s">
        <v>474</v>
      </c>
      <c r="C60" s="66">
        <v>3004</v>
      </c>
      <c r="D60" s="67" t="s">
        <v>1134</v>
      </c>
      <c r="E60" s="253" t="s">
        <v>3083</v>
      </c>
      <c r="F60" s="229">
        <v>164417.98000000001</v>
      </c>
      <c r="H60" s="229">
        <v>98429.61</v>
      </c>
      <c r="I60" s="253">
        <v>-5821.35</v>
      </c>
      <c r="J60" s="253">
        <v>25004.17</v>
      </c>
      <c r="N60" s="233">
        <v>375</v>
      </c>
      <c r="O60" s="253">
        <v>-1188221.6599999999</v>
      </c>
      <c r="P60" s="253">
        <v>-833425.07</v>
      </c>
      <c r="Q60" s="253">
        <v>2454167.9500000002</v>
      </c>
      <c r="S60" s="342">
        <v>189928.75</v>
      </c>
      <c r="U60" s="342">
        <v>312.87</v>
      </c>
      <c r="V60" s="342">
        <v>1369304</v>
      </c>
      <c r="W60" s="342">
        <v>1027300</v>
      </c>
      <c r="X60" s="344">
        <v>1908943</v>
      </c>
      <c r="Z60" s="344">
        <v>1800</v>
      </c>
      <c r="AA60" s="344">
        <v>696478.92</v>
      </c>
      <c r="AB60" s="344">
        <v>130489.51</v>
      </c>
      <c r="AE60" s="76">
        <f t="shared" si="7"/>
        <v>262847.59000000003</v>
      </c>
      <c r="AF60" s="31">
        <f t="shared" si="8"/>
        <v>375</v>
      </c>
      <c r="AG60" s="21">
        <f t="shared" si="5"/>
        <v>262472.59000000003</v>
      </c>
      <c r="AH60" s="15">
        <f t="shared" si="9"/>
        <v>2586845.62</v>
      </c>
      <c r="AI60" s="16">
        <f t="shared" si="10"/>
        <v>2737711.4299999997</v>
      </c>
      <c r="AJ60" s="26">
        <f t="shared" si="6"/>
        <v>-150865.80999999959</v>
      </c>
    </row>
    <row r="61" spans="1:36" x14ac:dyDescent="0.25">
      <c r="A61" s="1" t="s">
        <v>472</v>
      </c>
      <c r="B61" s="1" t="s">
        <v>474</v>
      </c>
      <c r="C61" s="66">
        <v>2532</v>
      </c>
      <c r="D61" s="67" t="s">
        <v>1135</v>
      </c>
      <c r="E61" s="253" t="s">
        <v>3084</v>
      </c>
      <c r="F61" s="229">
        <v>151633.35999999999</v>
      </c>
      <c r="G61" s="229">
        <v>22112</v>
      </c>
      <c r="H61" s="229">
        <v>58629.67</v>
      </c>
      <c r="I61" s="253">
        <v>748228.48</v>
      </c>
      <c r="J61" s="253">
        <v>238440.13</v>
      </c>
      <c r="N61" s="233">
        <v>8.2200000000000006</v>
      </c>
      <c r="O61" s="253">
        <v>-214357.81</v>
      </c>
      <c r="P61" s="253">
        <v>11688.84</v>
      </c>
      <c r="Q61" s="253">
        <v>1419953.5</v>
      </c>
      <c r="S61" s="342">
        <v>136461.6</v>
      </c>
      <c r="U61" s="342">
        <v>225.17</v>
      </c>
      <c r="V61" s="342">
        <v>912660</v>
      </c>
      <c r="W61" s="342">
        <v>831179</v>
      </c>
      <c r="X61" s="344">
        <v>1463779</v>
      </c>
      <c r="Z61" s="344">
        <v>15787</v>
      </c>
      <c r="AA61" s="344">
        <v>361754.38</v>
      </c>
      <c r="AB61" s="344">
        <v>37454.5</v>
      </c>
      <c r="AE61" s="76">
        <f t="shared" si="7"/>
        <v>232375.02999999997</v>
      </c>
      <c r="AF61" s="31">
        <f t="shared" si="8"/>
        <v>8.2200000000000006</v>
      </c>
      <c r="AG61" s="21">
        <f t="shared" si="5"/>
        <v>232366.80999999997</v>
      </c>
      <c r="AH61" s="15">
        <f t="shared" si="9"/>
        <v>1880525.77</v>
      </c>
      <c r="AI61" s="16">
        <f t="shared" si="10"/>
        <v>1878774.88</v>
      </c>
      <c r="AJ61" s="26">
        <f t="shared" si="6"/>
        <v>1750.8900000001304</v>
      </c>
    </row>
    <row r="62" spans="1:36" x14ac:dyDescent="0.25">
      <c r="A62" s="1" t="s">
        <v>472</v>
      </c>
      <c r="B62" s="1" t="s">
        <v>474</v>
      </c>
      <c r="C62" s="66">
        <v>1966</v>
      </c>
      <c r="D62" s="67" t="s">
        <v>1136</v>
      </c>
      <c r="E62" s="253" t="s">
        <v>3085</v>
      </c>
      <c r="F62" s="229">
        <v>186166.36</v>
      </c>
      <c r="H62" s="229">
        <v>33835.33</v>
      </c>
      <c r="I62" s="253">
        <v>441365.7</v>
      </c>
      <c r="J62" s="253">
        <v>182497.89</v>
      </c>
      <c r="O62" s="253">
        <v>-1233222.4099999999</v>
      </c>
      <c r="P62" s="253">
        <v>118668.96</v>
      </c>
      <c r="Q62" s="253">
        <v>1982389.67</v>
      </c>
      <c r="S62" s="342">
        <v>105782.63</v>
      </c>
      <c r="U62" s="342">
        <v>304.57</v>
      </c>
      <c r="V62" s="342">
        <v>1159920</v>
      </c>
      <c r="W62" s="342">
        <v>846989.88</v>
      </c>
      <c r="X62" s="344">
        <v>1674771</v>
      </c>
      <c r="Z62" s="344">
        <v>8864</v>
      </c>
      <c r="AA62" s="344">
        <v>420166.32</v>
      </c>
      <c r="AB62" s="344">
        <v>33166.699999999997</v>
      </c>
      <c r="AE62" s="76">
        <f t="shared" si="7"/>
        <v>220001.69</v>
      </c>
      <c r="AF62" s="31">
        <f t="shared" si="8"/>
        <v>0</v>
      </c>
      <c r="AG62" s="21">
        <f t="shared" si="5"/>
        <v>220001.69</v>
      </c>
      <c r="AH62" s="15">
        <f t="shared" si="9"/>
        <v>2112997.08</v>
      </c>
      <c r="AI62" s="16">
        <f t="shared" si="10"/>
        <v>2136968.02</v>
      </c>
      <c r="AJ62" s="26">
        <f t="shared" si="6"/>
        <v>-23970.939999999944</v>
      </c>
    </row>
    <row r="63" spans="1:36" x14ac:dyDescent="0.25">
      <c r="A63" s="1" t="s">
        <v>472</v>
      </c>
      <c r="B63" s="1" t="s">
        <v>474</v>
      </c>
      <c r="C63" s="66">
        <v>1289</v>
      </c>
      <c r="D63" s="67" t="s">
        <v>1137</v>
      </c>
      <c r="E63" s="253" t="s">
        <v>3086</v>
      </c>
      <c r="F63" s="229">
        <v>715684.9</v>
      </c>
      <c r="H63" s="229">
        <v>62360.72</v>
      </c>
      <c r="I63" s="253">
        <v>414307.48</v>
      </c>
      <c r="J63" s="253">
        <v>176897.85</v>
      </c>
      <c r="L63" s="233">
        <v>0</v>
      </c>
      <c r="O63" s="253">
        <v>-100608.5</v>
      </c>
      <c r="P63" s="253">
        <v>104785</v>
      </c>
      <c r="Q63" s="253">
        <v>1478254.91</v>
      </c>
      <c r="S63" s="342">
        <v>83308.06</v>
      </c>
      <c r="U63" s="342">
        <v>921.87</v>
      </c>
      <c r="V63" s="342">
        <v>1209200</v>
      </c>
      <c r="W63" s="342">
        <v>760071.5</v>
      </c>
      <c r="X63" s="344">
        <v>1705880</v>
      </c>
      <c r="Z63" s="344">
        <v>5756</v>
      </c>
      <c r="AA63" s="344">
        <v>374337.02</v>
      </c>
      <c r="AB63" s="344">
        <v>80708.87</v>
      </c>
      <c r="AE63" s="76">
        <f t="shared" si="7"/>
        <v>778045.62</v>
      </c>
      <c r="AF63" s="31">
        <f t="shared" si="8"/>
        <v>0</v>
      </c>
      <c r="AG63" s="21">
        <f t="shared" si="5"/>
        <v>778045.62</v>
      </c>
      <c r="AH63" s="15">
        <f t="shared" si="9"/>
        <v>2053501.43</v>
      </c>
      <c r="AI63" s="16">
        <f t="shared" si="10"/>
        <v>2166681.89</v>
      </c>
      <c r="AJ63" s="26">
        <f t="shared" si="6"/>
        <v>-113180.4600000002</v>
      </c>
    </row>
    <row r="64" spans="1:36" x14ac:dyDescent="0.25">
      <c r="A64" s="1" t="s">
        <v>472</v>
      </c>
      <c r="B64" s="1" t="s">
        <v>474</v>
      </c>
      <c r="C64" s="66">
        <v>2633</v>
      </c>
      <c r="D64" s="67" t="s">
        <v>1138</v>
      </c>
      <c r="E64" s="253" t="s">
        <v>3087</v>
      </c>
      <c r="F64" s="229">
        <v>295161.87</v>
      </c>
      <c r="H64" s="229">
        <v>56633.68</v>
      </c>
      <c r="I64" s="253">
        <v>1487336.29</v>
      </c>
      <c r="J64" s="253">
        <v>21196</v>
      </c>
      <c r="K64" s="233">
        <v>1926.56</v>
      </c>
      <c r="L64" s="233">
        <v>-492.2</v>
      </c>
      <c r="N64" s="233">
        <v>60</v>
      </c>
      <c r="O64" s="253">
        <v>320546.14</v>
      </c>
      <c r="P64" s="253">
        <v>1200710.6399999999</v>
      </c>
      <c r="Q64" s="253">
        <v>424358.77</v>
      </c>
      <c r="S64" s="342">
        <v>90104.26</v>
      </c>
      <c r="U64" s="342">
        <v>409.3</v>
      </c>
      <c r="V64" s="342">
        <v>1526772</v>
      </c>
      <c r="W64" s="342">
        <v>958931.5</v>
      </c>
      <c r="X64" s="344">
        <v>2070537.5</v>
      </c>
      <c r="Z64" s="344">
        <v>14565</v>
      </c>
      <c r="AA64" s="344">
        <v>468492.05</v>
      </c>
      <c r="AB64" s="344">
        <v>109404.58</v>
      </c>
      <c r="AE64" s="76">
        <f t="shared" si="7"/>
        <v>351795.55</v>
      </c>
      <c r="AF64" s="31">
        <f t="shared" si="8"/>
        <v>1494.36</v>
      </c>
      <c r="AG64" s="21">
        <f t="shared" si="5"/>
        <v>350301.19</v>
      </c>
      <c r="AH64" s="15">
        <f t="shared" si="9"/>
        <v>2576217.06</v>
      </c>
      <c r="AI64" s="16">
        <f t="shared" si="10"/>
        <v>2662999.13</v>
      </c>
      <c r="AJ64" s="26">
        <f t="shared" si="6"/>
        <v>-86782.069999999832</v>
      </c>
    </row>
    <row r="65" spans="1:36" x14ac:dyDescent="0.25">
      <c r="A65" s="1" t="s">
        <v>472</v>
      </c>
      <c r="B65" s="1" t="s">
        <v>474</v>
      </c>
      <c r="C65" s="66">
        <v>3093</v>
      </c>
      <c r="D65" s="67" t="s">
        <v>1139</v>
      </c>
      <c r="E65" s="253" t="s">
        <v>3088</v>
      </c>
      <c r="F65" s="229">
        <v>187303.43</v>
      </c>
      <c r="H65" s="229">
        <v>40430.300000000003</v>
      </c>
      <c r="I65" s="253">
        <v>143181.45000000001</v>
      </c>
      <c r="J65" s="253">
        <v>17167.64</v>
      </c>
      <c r="N65" s="233">
        <v>110.41</v>
      </c>
      <c r="O65" s="253">
        <v>1078639.76</v>
      </c>
      <c r="P65" s="253">
        <v>-1143232.3999999999</v>
      </c>
      <c r="Q65" s="253">
        <v>457634.96</v>
      </c>
      <c r="S65" s="342">
        <v>112932.53</v>
      </c>
      <c r="U65" s="342">
        <v>277.77</v>
      </c>
      <c r="V65" s="342">
        <v>1201940</v>
      </c>
      <c r="W65" s="342">
        <v>871379</v>
      </c>
      <c r="X65" s="344">
        <v>1673191</v>
      </c>
      <c r="Z65" s="344">
        <v>23520</v>
      </c>
      <c r="AA65" s="344">
        <v>462897.59</v>
      </c>
      <c r="AB65" s="344">
        <v>31990.62</v>
      </c>
      <c r="AE65" s="76">
        <f t="shared" si="7"/>
        <v>227733.72999999998</v>
      </c>
      <c r="AF65" s="31">
        <f t="shared" si="8"/>
        <v>110.41</v>
      </c>
      <c r="AG65" s="21">
        <f t="shared" si="5"/>
        <v>227623.31999999998</v>
      </c>
      <c r="AH65" s="15">
        <f t="shared" si="9"/>
        <v>2186529.2999999998</v>
      </c>
      <c r="AI65" s="16">
        <f t="shared" si="10"/>
        <v>2191599.21</v>
      </c>
      <c r="AJ65" s="26">
        <f t="shared" si="6"/>
        <v>-5069.910000000149</v>
      </c>
    </row>
    <row r="66" spans="1:36" x14ac:dyDescent="0.25">
      <c r="A66" s="1" t="s">
        <v>472</v>
      </c>
      <c r="B66" s="1" t="s">
        <v>474</v>
      </c>
      <c r="C66" s="66">
        <v>5106</v>
      </c>
      <c r="D66" s="67" t="s">
        <v>1140</v>
      </c>
      <c r="E66" s="253" t="s">
        <v>3089</v>
      </c>
      <c r="F66" s="229">
        <v>336177.88</v>
      </c>
      <c r="G66" s="229">
        <v>22104</v>
      </c>
      <c r="H66" s="229">
        <v>100910.91</v>
      </c>
      <c r="I66" s="253">
        <v>4</v>
      </c>
      <c r="J66" s="253">
        <v>63281.27</v>
      </c>
      <c r="N66" s="233">
        <v>8.1</v>
      </c>
      <c r="O66" s="253">
        <v>-444996.86</v>
      </c>
      <c r="P66" s="253">
        <v>-168971.05</v>
      </c>
      <c r="Q66" s="253">
        <v>1208029.25</v>
      </c>
      <c r="S66" s="342">
        <v>93162.98</v>
      </c>
      <c r="U66" s="342">
        <v>576.25</v>
      </c>
      <c r="V66" s="342">
        <v>953200</v>
      </c>
      <c r="W66" s="342">
        <v>902097</v>
      </c>
      <c r="X66" s="344">
        <v>1488310</v>
      </c>
      <c r="Z66" s="344">
        <v>16888</v>
      </c>
      <c r="AA66" s="344">
        <v>476105.4</v>
      </c>
      <c r="AB66" s="344">
        <v>39324.21</v>
      </c>
      <c r="AE66" s="76">
        <f t="shared" si="7"/>
        <v>459192.79000000004</v>
      </c>
      <c r="AF66" s="31">
        <f t="shared" si="8"/>
        <v>8.1</v>
      </c>
      <c r="AG66" s="21">
        <f t="shared" si="5"/>
        <v>459184.69000000006</v>
      </c>
      <c r="AH66" s="15">
        <f t="shared" si="9"/>
        <v>1949036.23</v>
      </c>
      <c r="AI66" s="16">
        <f t="shared" si="10"/>
        <v>2020627.6099999999</v>
      </c>
      <c r="AJ66" s="26">
        <f t="shared" si="6"/>
        <v>-71591.379999999888</v>
      </c>
    </row>
    <row r="67" spans="1:36" x14ac:dyDescent="0.25">
      <c r="A67" s="1" t="s">
        <v>472</v>
      </c>
      <c r="B67" s="1" t="s">
        <v>474</v>
      </c>
      <c r="C67" s="66">
        <v>4454</v>
      </c>
      <c r="D67" s="67" t="s">
        <v>1141</v>
      </c>
      <c r="E67" s="253" t="s">
        <v>3090</v>
      </c>
      <c r="F67" s="229">
        <v>279689.62</v>
      </c>
      <c r="G67" s="229">
        <v>21686</v>
      </c>
      <c r="H67" s="229">
        <v>50367.73</v>
      </c>
      <c r="I67" s="253">
        <v>626996.6</v>
      </c>
      <c r="J67" s="253">
        <v>263778.37</v>
      </c>
      <c r="N67" s="233">
        <v>860</v>
      </c>
      <c r="O67" s="253">
        <v>-825356.04</v>
      </c>
      <c r="P67" s="253">
        <v>-70122.080000000002</v>
      </c>
      <c r="Q67" s="253">
        <v>2340789.7799999998</v>
      </c>
      <c r="S67" s="342">
        <v>70112.59</v>
      </c>
      <c r="U67" s="342">
        <v>578.41999999999996</v>
      </c>
      <c r="V67" s="342">
        <v>1339066</v>
      </c>
      <c r="W67" s="342">
        <v>795881.5</v>
      </c>
      <c r="X67" s="344">
        <v>1664074</v>
      </c>
      <c r="Z67" s="344">
        <v>9310</v>
      </c>
      <c r="AA67" s="344">
        <v>729359.95</v>
      </c>
      <c r="AB67" s="344">
        <v>6547.9</v>
      </c>
      <c r="AE67" s="76">
        <f t="shared" si="7"/>
        <v>351743.35</v>
      </c>
      <c r="AF67" s="31">
        <f t="shared" si="8"/>
        <v>860</v>
      </c>
      <c r="AG67" s="21">
        <f t="shared" si="5"/>
        <v>350883.35</v>
      </c>
      <c r="AH67" s="15">
        <f t="shared" si="9"/>
        <v>2205638.5099999998</v>
      </c>
      <c r="AI67" s="16">
        <f t="shared" si="10"/>
        <v>2409291.85</v>
      </c>
      <c r="AJ67" s="26">
        <f t="shared" si="6"/>
        <v>-203653.34000000032</v>
      </c>
    </row>
    <row r="68" spans="1:36" x14ac:dyDescent="0.25">
      <c r="A68" s="1" t="s">
        <v>472</v>
      </c>
      <c r="B68" s="1" t="s">
        <v>474</v>
      </c>
      <c r="C68" s="66">
        <v>3718</v>
      </c>
      <c r="D68" s="67" t="s">
        <v>1142</v>
      </c>
      <c r="E68" s="253" t="s">
        <v>3091</v>
      </c>
      <c r="F68" s="229">
        <v>161236.53</v>
      </c>
      <c r="H68" s="229">
        <v>76253.210000000006</v>
      </c>
      <c r="I68" s="253">
        <v>82739</v>
      </c>
      <c r="J68" s="253">
        <v>321639.59999999998</v>
      </c>
      <c r="O68" s="253">
        <v>69402.100000000006</v>
      </c>
      <c r="P68" s="253">
        <v>43909.36</v>
      </c>
      <c r="Q68" s="253">
        <v>489048.9</v>
      </c>
      <c r="S68" s="342">
        <v>149262.1</v>
      </c>
      <c r="U68" s="342">
        <v>237.98</v>
      </c>
      <c r="V68" s="342">
        <v>1258214</v>
      </c>
      <c r="W68" s="342">
        <v>1102227.5</v>
      </c>
      <c r="X68" s="344">
        <v>1881073</v>
      </c>
      <c r="Z68" s="344">
        <v>5377</v>
      </c>
      <c r="AA68" s="344">
        <v>573979.30000000005</v>
      </c>
      <c r="AB68" s="344">
        <v>10004.299999999999</v>
      </c>
      <c r="AE68" s="76">
        <f t="shared" si="7"/>
        <v>237489.74</v>
      </c>
      <c r="AF68" s="31">
        <f t="shared" si="8"/>
        <v>0</v>
      </c>
      <c r="AG68" s="21">
        <f t="shared" si="5"/>
        <v>237489.74</v>
      </c>
      <c r="AH68" s="15">
        <f t="shared" si="9"/>
        <v>2509941.58</v>
      </c>
      <c r="AI68" s="16">
        <f t="shared" si="10"/>
        <v>2470433.5999999996</v>
      </c>
      <c r="AJ68" s="26">
        <f t="shared" si="6"/>
        <v>39507.980000000447</v>
      </c>
    </row>
    <row r="69" spans="1:36" x14ac:dyDescent="0.25">
      <c r="A69" s="1" t="s">
        <v>472</v>
      </c>
      <c r="B69" s="1" t="s">
        <v>474</v>
      </c>
      <c r="C69" s="66">
        <v>3267</v>
      </c>
      <c r="D69" s="67" t="s">
        <v>1143</v>
      </c>
      <c r="E69" s="253" t="s">
        <v>3205</v>
      </c>
      <c r="F69" s="229">
        <v>249275.58</v>
      </c>
      <c r="H69" s="229">
        <v>43902.29</v>
      </c>
      <c r="I69" s="253">
        <v>1432904.22</v>
      </c>
      <c r="J69" s="253">
        <v>511066.54</v>
      </c>
      <c r="N69" s="233">
        <v>83.18</v>
      </c>
      <c r="O69" s="253">
        <v>-73958.45</v>
      </c>
      <c r="P69" s="253">
        <v>-41326.22</v>
      </c>
      <c r="Q69" s="253">
        <v>2396007.25</v>
      </c>
      <c r="S69" s="342">
        <v>196607.28</v>
      </c>
      <c r="T69" s="342">
        <v>45000</v>
      </c>
      <c r="U69" s="342">
        <v>302.20999999999998</v>
      </c>
      <c r="V69" s="342">
        <v>2765980</v>
      </c>
      <c r="W69" s="342">
        <v>1043564.3</v>
      </c>
      <c r="X69" s="344">
        <v>3449721</v>
      </c>
      <c r="AA69" s="344">
        <v>524545.52</v>
      </c>
      <c r="AB69" s="344">
        <v>120844.4</v>
      </c>
      <c r="AE69" s="76">
        <f t="shared" si="7"/>
        <v>293177.87</v>
      </c>
      <c r="AF69" s="31">
        <f t="shared" si="8"/>
        <v>83.18</v>
      </c>
      <c r="AG69" s="21">
        <f t="shared" ref="AG69:AG132" si="11">AE69-AF69</f>
        <v>293094.69</v>
      </c>
      <c r="AH69" s="15">
        <f t="shared" si="9"/>
        <v>4051453.79</v>
      </c>
      <c r="AI69" s="16">
        <f t="shared" si="10"/>
        <v>4095110.92</v>
      </c>
      <c r="AJ69" s="26">
        <f t="shared" ref="AJ69:AJ132" si="12">AH69-AI69</f>
        <v>-43657.129999999888</v>
      </c>
    </row>
    <row r="70" spans="1:36" s="46" customFormat="1" x14ac:dyDescent="0.25">
      <c r="A70" s="303" t="s">
        <v>472</v>
      </c>
      <c r="B70" s="303" t="s">
        <v>474</v>
      </c>
      <c r="C70" s="69">
        <v>2885</v>
      </c>
      <c r="D70" s="70" t="s">
        <v>1144</v>
      </c>
      <c r="E70" s="253" t="s">
        <v>3216</v>
      </c>
      <c r="F70" s="229">
        <v>274509.26</v>
      </c>
      <c r="G70" s="229"/>
      <c r="H70" s="229">
        <v>87749.33</v>
      </c>
      <c r="I70" s="253">
        <v>4404535.0599999996</v>
      </c>
      <c r="J70" s="253">
        <v>109529.31</v>
      </c>
      <c r="K70" s="233"/>
      <c r="L70" s="233"/>
      <c r="M70" s="233"/>
      <c r="N70" s="233">
        <v>258</v>
      </c>
      <c r="O70" s="253">
        <v>-375795.99</v>
      </c>
      <c r="P70" s="253">
        <v>-938324.27</v>
      </c>
      <c r="Q70" s="253">
        <v>6403982.4100000001</v>
      </c>
      <c r="R70" s="342"/>
      <c r="S70" s="342">
        <v>114250.21</v>
      </c>
      <c r="T70" s="342"/>
      <c r="U70" s="342">
        <v>520.04999999999995</v>
      </c>
      <c r="V70" s="342">
        <v>992348</v>
      </c>
      <c r="W70" s="342">
        <v>725785</v>
      </c>
      <c r="X70" s="344">
        <v>1403802</v>
      </c>
      <c r="Y70" s="344"/>
      <c r="Z70" s="344">
        <v>17315</v>
      </c>
      <c r="AA70" s="344">
        <v>468853.41</v>
      </c>
      <c r="AB70" s="344">
        <v>156730.04</v>
      </c>
      <c r="AC70" s="344"/>
      <c r="AD70" s="344"/>
      <c r="AE70" s="76">
        <f t="shared" si="7"/>
        <v>362258.59</v>
      </c>
      <c r="AF70" s="31">
        <f t="shared" si="8"/>
        <v>258</v>
      </c>
      <c r="AG70" s="21">
        <f t="shared" si="11"/>
        <v>362000.59</v>
      </c>
      <c r="AH70" s="15">
        <f t="shared" si="9"/>
        <v>1832903.26</v>
      </c>
      <c r="AI70" s="16">
        <f t="shared" si="10"/>
        <v>2046700.45</v>
      </c>
      <c r="AJ70" s="26">
        <f t="shared" si="12"/>
        <v>-213797.18999999994</v>
      </c>
    </row>
    <row r="71" spans="1:36" s="39" customFormat="1" x14ac:dyDescent="0.25">
      <c r="A71" s="260" t="s">
        <v>477</v>
      </c>
      <c r="B71" s="260" t="s">
        <v>478</v>
      </c>
      <c r="C71" s="66">
        <v>6036</v>
      </c>
      <c r="D71" s="67" t="s">
        <v>1145</v>
      </c>
      <c r="E71" s="253" t="s">
        <v>3092</v>
      </c>
      <c r="F71" s="229">
        <v>736202.46</v>
      </c>
      <c r="G71" s="229">
        <v>0</v>
      </c>
      <c r="H71" s="229">
        <v>123586.82</v>
      </c>
      <c r="I71" s="253">
        <v>686857.88</v>
      </c>
      <c r="J71" s="253">
        <v>-5077.49</v>
      </c>
      <c r="K71" s="233"/>
      <c r="L71" s="233"/>
      <c r="M71" s="233"/>
      <c r="N71" s="233">
        <v>44.25</v>
      </c>
      <c r="O71" s="253"/>
      <c r="P71" s="253">
        <v>-886202.86</v>
      </c>
      <c r="Q71" s="253">
        <v>2227185.62</v>
      </c>
      <c r="R71" s="342">
        <v>575.61</v>
      </c>
      <c r="S71" s="342">
        <v>1832749.12</v>
      </c>
      <c r="T71" s="342"/>
      <c r="U71" s="342"/>
      <c r="V71" s="342">
        <v>2313520</v>
      </c>
      <c r="W71" s="342">
        <v>2900</v>
      </c>
      <c r="X71" s="344">
        <v>3270781</v>
      </c>
      <c r="Y71" s="344">
        <v>1440</v>
      </c>
      <c r="Z71" s="344"/>
      <c r="AA71" s="344">
        <v>584807.02</v>
      </c>
      <c r="AB71" s="344">
        <v>92174.05</v>
      </c>
      <c r="AC71" s="344"/>
      <c r="AD71" s="344"/>
      <c r="AE71" s="76">
        <f t="shared" si="7"/>
        <v>859789.28</v>
      </c>
      <c r="AF71" s="31">
        <f t="shared" si="8"/>
        <v>44.25</v>
      </c>
      <c r="AG71" s="21">
        <f t="shared" si="11"/>
        <v>859745.03</v>
      </c>
      <c r="AH71" s="15">
        <f t="shared" si="9"/>
        <v>4149744.7300000004</v>
      </c>
      <c r="AI71" s="16">
        <f t="shared" si="10"/>
        <v>3949202.07</v>
      </c>
      <c r="AJ71" s="26">
        <f t="shared" si="12"/>
        <v>200542.66000000061</v>
      </c>
    </row>
    <row r="72" spans="1:36" s="39" customFormat="1" x14ac:dyDescent="0.25">
      <c r="A72" s="260" t="s">
        <v>477</v>
      </c>
      <c r="B72" s="260" t="s">
        <v>478</v>
      </c>
      <c r="C72" s="66">
        <v>4053</v>
      </c>
      <c r="D72" s="67" t="s">
        <v>1146</v>
      </c>
      <c r="E72" s="326" t="s">
        <v>3093</v>
      </c>
      <c r="F72" s="327">
        <v>724107.02</v>
      </c>
      <c r="G72" s="327">
        <v>0</v>
      </c>
      <c r="H72" s="327">
        <v>341894.12</v>
      </c>
      <c r="I72" s="326">
        <v>219646.87</v>
      </c>
      <c r="J72" s="326">
        <v>2785.12</v>
      </c>
      <c r="K72" s="328"/>
      <c r="L72" s="328"/>
      <c r="M72" s="328"/>
      <c r="N72" s="328">
        <v>3034.5</v>
      </c>
      <c r="O72" s="326"/>
      <c r="P72" s="326">
        <v>-2925657.43</v>
      </c>
      <c r="Q72" s="326">
        <v>4014093.13</v>
      </c>
      <c r="R72" s="343">
        <v>1012.69</v>
      </c>
      <c r="S72" s="343">
        <v>1552731.62</v>
      </c>
      <c r="T72" s="343"/>
      <c r="U72" s="343"/>
      <c r="V72" s="343">
        <v>1982560</v>
      </c>
      <c r="W72" s="343">
        <v>16150</v>
      </c>
      <c r="X72" s="345">
        <v>2842087.84</v>
      </c>
      <c r="Y72" s="345"/>
      <c r="Z72" s="345"/>
      <c r="AA72" s="345">
        <v>437135.14</v>
      </c>
      <c r="AB72" s="345">
        <v>76268.399999999994</v>
      </c>
      <c r="AC72" s="345"/>
      <c r="AD72" s="345"/>
      <c r="AE72" s="76">
        <f t="shared" si="7"/>
        <v>1066001.1400000001</v>
      </c>
      <c r="AF72" s="31">
        <f t="shared" si="8"/>
        <v>3034.5</v>
      </c>
      <c r="AG72" s="21">
        <f t="shared" si="11"/>
        <v>1062966.6400000001</v>
      </c>
      <c r="AH72" s="15">
        <f t="shared" si="9"/>
        <v>3552454.31</v>
      </c>
      <c r="AI72" s="16">
        <f t="shared" si="10"/>
        <v>3355491.38</v>
      </c>
      <c r="AJ72" s="26">
        <f t="shared" si="12"/>
        <v>196962.93000000017</v>
      </c>
    </row>
    <row r="73" spans="1:36" s="39" customFormat="1" x14ac:dyDescent="0.25">
      <c r="A73" s="260" t="s">
        <v>477</v>
      </c>
      <c r="B73" s="260" t="s">
        <v>478</v>
      </c>
      <c r="C73" s="66">
        <v>4847</v>
      </c>
      <c r="D73" s="67" t="s">
        <v>1147</v>
      </c>
      <c r="E73" s="253" t="s">
        <v>3094</v>
      </c>
      <c r="F73" s="229">
        <v>829854.4</v>
      </c>
      <c r="G73" s="229">
        <v>0</v>
      </c>
      <c r="H73" s="229">
        <v>54821.58</v>
      </c>
      <c r="I73" s="253">
        <v>-41979.41</v>
      </c>
      <c r="J73" s="253">
        <v>83288.490000000005</v>
      </c>
      <c r="K73" s="233"/>
      <c r="L73" s="233"/>
      <c r="M73" s="233"/>
      <c r="N73" s="233"/>
      <c r="O73" s="253"/>
      <c r="P73" s="253">
        <v>-1121302.53</v>
      </c>
      <c r="Q73" s="253">
        <v>2082417.38</v>
      </c>
      <c r="R73" s="342">
        <v>1039.6500000000001</v>
      </c>
      <c r="S73" s="342">
        <v>1400314.17</v>
      </c>
      <c r="T73" s="342"/>
      <c r="U73" s="342"/>
      <c r="V73" s="342">
        <v>2023970</v>
      </c>
      <c r="W73" s="342">
        <v>4500</v>
      </c>
      <c r="X73" s="344">
        <v>2924389.5</v>
      </c>
      <c r="Y73" s="344">
        <v>720</v>
      </c>
      <c r="Z73" s="344"/>
      <c r="AA73" s="344">
        <v>496717.73</v>
      </c>
      <c r="AB73" s="344">
        <v>43126.38</v>
      </c>
      <c r="AC73" s="344"/>
      <c r="AD73" s="344"/>
      <c r="AE73" s="76">
        <f t="shared" si="7"/>
        <v>884675.98</v>
      </c>
      <c r="AF73" s="31">
        <f t="shared" si="8"/>
        <v>0</v>
      </c>
      <c r="AG73" s="21">
        <f t="shared" si="11"/>
        <v>884675.98</v>
      </c>
      <c r="AH73" s="15">
        <f t="shared" si="9"/>
        <v>3429823.82</v>
      </c>
      <c r="AI73" s="16">
        <f t="shared" si="10"/>
        <v>3464953.61</v>
      </c>
      <c r="AJ73" s="26">
        <f t="shared" si="12"/>
        <v>-35129.790000000037</v>
      </c>
    </row>
    <row r="74" spans="1:36" s="39" customFormat="1" x14ac:dyDescent="0.25">
      <c r="A74" s="260" t="s">
        <v>477</v>
      </c>
      <c r="B74" s="260" t="s">
        <v>478</v>
      </c>
      <c r="C74" s="66">
        <v>3826</v>
      </c>
      <c r="D74" s="67" t="s">
        <v>1148</v>
      </c>
      <c r="E74" s="253" t="s">
        <v>3095</v>
      </c>
      <c r="F74" s="229">
        <v>483959.35</v>
      </c>
      <c r="G74" s="229">
        <v>0</v>
      </c>
      <c r="H74" s="229">
        <v>137669.31</v>
      </c>
      <c r="I74" s="253">
        <v>4</v>
      </c>
      <c r="J74" s="253">
        <v>264300.49</v>
      </c>
      <c r="K74" s="233"/>
      <c r="L74" s="233"/>
      <c r="M74" s="233"/>
      <c r="N74" s="233">
        <v>934.4</v>
      </c>
      <c r="O74" s="253"/>
      <c r="P74" s="253">
        <v>-1122167.94</v>
      </c>
      <c r="Q74" s="253">
        <v>2028298.74</v>
      </c>
      <c r="R74" s="342">
        <v>717.16</v>
      </c>
      <c r="S74" s="342">
        <v>1457167.12</v>
      </c>
      <c r="T74" s="342"/>
      <c r="U74" s="342"/>
      <c r="V74" s="342">
        <v>2130720</v>
      </c>
      <c r="W74" s="342"/>
      <c r="X74" s="344">
        <v>2991774</v>
      </c>
      <c r="Y74" s="344">
        <v>80620</v>
      </c>
      <c r="Z74" s="344"/>
      <c r="AA74" s="344">
        <v>511040.36</v>
      </c>
      <c r="AB74" s="344">
        <v>26301.97</v>
      </c>
      <c r="AC74" s="344"/>
      <c r="AD74" s="344"/>
      <c r="AE74" s="76">
        <f t="shared" si="7"/>
        <v>621628.65999999992</v>
      </c>
      <c r="AF74" s="31">
        <f t="shared" si="8"/>
        <v>934.4</v>
      </c>
      <c r="AG74" s="21">
        <f t="shared" si="11"/>
        <v>620694.25999999989</v>
      </c>
      <c r="AH74" s="15">
        <f t="shared" si="9"/>
        <v>3588604.2800000003</v>
      </c>
      <c r="AI74" s="16">
        <f t="shared" si="10"/>
        <v>3609736.33</v>
      </c>
      <c r="AJ74" s="26">
        <f t="shared" si="12"/>
        <v>-21132.049999999814</v>
      </c>
    </row>
    <row r="75" spans="1:36" s="39" customFormat="1" x14ac:dyDescent="0.25">
      <c r="A75" s="260" t="s">
        <v>477</v>
      </c>
      <c r="B75" s="260" t="s">
        <v>478</v>
      </c>
      <c r="C75" s="66">
        <v>4181</v>
      </c>
      <c r="D75" s="67" t="s">
        <v>1149</v>
      </c>
      <c r="E75" s="253" t="s">
        <v>3096</v>
      </c>
      <c r="F75" s="229">
        <v>299933.01</v>
      </c>
      <c r="G75" s="229">
        <v>0</v>
      </c>
      <c r="H75" s="229">
        <v>67429.09</v>
      </c>
      <c r="I75" s="253">
        <v>-60857.25</v>
      </c>
      <c r="J75" s="253">
        <v>90016.49</v>
      </c>
      <c r="K75" s="233"/>
      <c r="L75" s="233"/>
      <c r="M75" s="233"/>
      <c r="N75" s="233"/>
      <c r="O75" s="253"/>
      <c r="P75" s="253">
        <v>-2072626.79</v>
      </c>
      <c r="Q75" s="253">
        <v>2569886.96</v>
      </c>
      <c r="R75" s="342">
        <v>570.62</v>
      </c>
      <c r="S75" s="342">
        <v>1237082.5900000001</v>
      </c>
      <c r="T75" s="342"/>
      <c r="U75" s="342"/>
      <c r="V75" s="342">
        <v>2087720</v>
      </c>
      <c r="W75" s="342">
        <v>25500</v>
      </c>
      <c r="X75" s="344">
        <v>3025408.5</v>
      </c>
      <c r="Y75" s="344">
        <v>5520</v>
      </c>
      <c r="Z75" s="344"/>
      <c r="AA75" s="344">
        <v>368415.39</v>
      </c>
      <c r="AB75" s="344">
        <v>52268.15</v>
      </c>
      <c r="AC75" s="344"/>
      <c r="AD75" s="344"/>
      <c r="AE75" s="76">
        <f t="shared" si="7"/>
        <v>367362.1</v>
      </c>
      <c r="AF75" s="31">
        <f t="shared" si="8"/>
        <v>0</v>
      </c>
      <c r="AG75" s="21">
        <f t="shared" si="11"/>
        <v>367362.1</v>
      </c>
      <c r="AH75" s="15">
        <f t="shared" si="9"/>
        <v>3350873.21</v>
      </c>
      <c r="AI75" s="16">
        <f t="shared" si="10"/>
        <v>3451612.04</v>
      </c>
      <c r="AJ75" s="26">
        <f t="shared" si="12"/>
        <v>-100738.83000000007</v>
      </c>
    </row>
    <row r="76" spans="1:36" s="39" customFormat="1" x14ac:dyDescent="0.25">
      <c r="A76" s="260" t="s">
        <v>477</v>
      </c>
      <c r="B76" s="260" t="s">
        <v>478</v>
      </c>
      <c r="C76" s="66">
        <v>2002</v>
      </c>
      <c r="D76" s="67" t="s">
        <v>1150</v>
      </c>
      <c r="E76" s="253" t="s">
        <v>3097</v>
      </c>
      <c r="F76" s="229">
        <v>510243.5</v>
      </c>
      <c r="G76" s="229">
        <v>0</v>
      </c>
      <c r="H76" s="229">
        <v>47474.89</v>
      </c>
      <c r="I76" s="253">
        <v>-91211.11</v>
      </c>
      <c r="J76" s="253">
        <v>-75462</v>
      </c>
      <c r="K76" s="233"/>
      <c r="L76" s="233"/>
      <c r="M76" s="233"/>
      <c r="N76" s="233"/>
      <c r="O76" s="253"/>
      <c r="P76" s="253">
        <v>-883557.33</v>
      </c>
      <c r="Q76" s="253">
        <v>1423307.83</v>
      </c>
      <c r="R76" s="342">
        <v>1600.44</v>
      </c>
      <c r="S76" s="342">
        <v>1019094.43</v>
      </c>
      <c r="T76" s="342"/>
      <c r="U76" s="342"/>
      <c r="V76" s="342">
        <v>1929980</v>
      </c>
      <c r="W76" s="342">
        <v>1000</v>
      </c>
      <c r="X76" s="344">
        <v>2645244.86</v>
      </c>
      <c r="Y76" s="344"/>
      <c r="Z76" s="344"/>
      <c r="AA76" s="344">
        <v>362923.93</v>
      </c>
      <c r="AB76" s="344">
        <v>92211.3</v>
      </c>
      <c r="AC76" s="344"/>
      <c r="AD76" s="344"/>
      <c r="AE76" s="76">
        <f t="shared" si="7"/>
        <v>557718.39</v>
      </c>
      <c r="AF76" s="31">
        <f t="shared" si="8"/>
        <v>0</v>
      </c>
      <c r="AG76" s="21">
        <f t="shared" si="11"/>
        <v>557718.39</v>
      </c>
      <c r="AH76" s="15">
        <f t="shared" si="9"/>
        <v>2951674.87</v>
      </c>
      <c r="AI76" s="16">
        <f t="shared" si="10"/>
        <v>3100380.09</v>
      </c>
      <c r="AJ76" s="26">
        <f t="shared" si="12"/>
        <v>-148705.21999999974</v>
      </c>
    </row>
    <row r="77" spans="1:36" s="39" customFormat="1" x14ac:dyDescent="0.25">
      <c r="A77" s="260" t="s">
        <v>477</v>
      </c>
      <c r="B77" s="260" t="s">
        <v>478</v>
      </c>
      <c r="C77" s="66">
        <v>1933</v>
      </c>
      <c r="D77" s="67" t="s">
        <v>1151</v>
      </c>
      <c r="E77" s="253" t="s">
        <v>3206</v>
      </c>
      <c r="F77" s="229">
        <v>310053.53000000003</v>
      </c>
      <c r="G77" s="229">
        <v>0</v>
      </c>
      <c r="H77" s="229">
        <v>294837.77</v>
      </c>
      <c r="I77" s="253">
        <v>-116370.59</v>
      </c>
      <c r="J77" s="253">
        <v>12016.16</v>
      </c>
      <c r="K77" s="233"/>
      <c r="L77" s="233"/>
      <c r="M77" s="233"/>
      <c r="N77" s="233">
        <v>768.39</v>
      </c>
      <c r="O77" s="253"/>
      <c r="P77" s="253">
        <v>-1657190.66</v>
      </c>
      <c r="Q77" s="253">
        <v>2051654.89</v>
      </c>
      <c r="R77" s="342">
        <v>307.79000000000002</v>
      </c>
      <c r="S77" s="342">
        <v>1198669.18</v>
      </c>
      <c r="T77" s="342">
        <v>209036.17</v>
      </c>
      <c r="U77" s="342"/>
      <c r="V77" s="342">
        <v>1866220</v>
      </c>
      <c r="W77" s="342"/>
      <c r="X77" s="344">
        <v>2607850.5</v>
      </c>
      <c r="Y77" s="344">
        <v>2300</v>
      </c>
      <c r="Z77" s="344"/>
      <c r="AA77" s="344">
        <v>494709.22</v>
      </c>
      <c r="AB77" s="344">
        <v>64069.17</v>
      </c>
      <c r="AC77" s="344"/>
      <c r="AD77" s="344"/>
      <c r="AE77" s="76">
        <f t="shared" si="7"/>
        <v>604891.30000000005</v>
      </c>
      <c r="AF77" s="31">
        <f t="shared" si="8"/>
        <v>768.39</v>
      </c>
      <c r="AG77" s="21">
        <f t="shared" si="11"/>
        <v>604122.91</v>
      </c>
      <c r="AH77" s="15">
        <f t="shared" si="9"/>
        <v>3274233.1399999997</v>
      </c>
      <c r="AI77" s="16">
        <f t="shared" si="10"/>
        <v>3168928.8899999997</v>
      </c>
      <c r="AJ77" s="26">
        <f t="shared" si="12"/>
        <v>105304.25</v>
      </c>
    </row>
    <row r="78" spans="1:36" x14ac:dyDescent="0.25">
      <c r="A78" s="1" t="s">
        <v>481</v>
      </c>
      <c r="B78" s="1" t="s">
        <v>482</v>
      </c>
      <c r="C78" s="66">
        <v>3743</v>
      </c>
      <c r="D78" s="67" t="s">
        <v>1152</v>
      </c>
      <c r="E78" s="253" t="s">
        <v>3098</v>
      </c>
      <c r="F78" s="229">
        <v>306541.87</v>
      </c>
      <c r="G78" s="229">
        <v>0</v>
      </c>
      <c r="H78" s="229">
        <v>45943.02</v>
      </c>
      <c r="I78" s="253">
        <v>729330.6</v>
      </c>
      <c r="J78" s="253">
        <v>26606.16</v>
      </c>
      <c r="N78" s="233">
        <v>0</v>
      </c>
      <c r="P78" s="253">
        <v>-612716.93000000005</v>
      </c>
      <c r="Q78" s="253">
        <v>1625943.2</v>
      </c>
      <c r="S78" s="342">
        <v>1289861.3600000001</v>
      </c>
      <c r="T78" s="342">
        <v>72200</v>
      </c>
      <c r="U78" s="342">
        <v>216.3</v>
      </c>
      <c r="V78" s="342">
        <v>646820</v>
      </c>
      <c r="X78" s="344">
        <v>1225345</v>
      </c>
      <c r="AA78" s="344">
        <v>530308.71</v>
      </c>
      <c r="AB78" s="344">
        <v>158248.57</v>
      </c>
      <c r="AE78" s="76">
        <f t="shared" si="7"/>
        <v>352484.89</v>
      </c>
      <c r="AF78" s="31">
        <f t="shared" si="8"/>
        <v>0</v>
      </c>
      <c r="AG78" s="21">
        <f t="shared" si="11"/>
        <v>352484.89</v>
      </c>
      <c r="AH78" s="15">
        <f t="shared" si="9"/>
        <v>2009097.6600000001</v>
      </c>
      <c r="AI78" s="16">
        <f t="shared" si="10"/>
        <v>1913902.28</v>
      </c>
      <c r="AJ78" s="26">
        <f t="shared" si="12"/>
        <v>95195.380000000121</v>
      </c>
    </row>
    <row r="79" spans="1:36" x14ac:dyDescent="0.25">
      <c r="A79" s="1" t="s">
        <v>481</v>
      </c>
      <c r="B79" s="1" t="s">
        <v>482</v>
      </c>
      <c r="C79" s="66">
        <v>3747</v>
      </c>
      <c r="D79" s="67" t="s">
        <v>1153</v>
      </c>
      <c r="E79" s="253" t="s">
        <v>3099</v>
      </c>
      <c r="F79" s="229">
        <v>347746.45</v>
      </c>
      <c r="G79" s="229">
        <v>0</v>
      </c>
      <c r="H79" s="229">
        <v>86720.639999999999</v>
      </c>
      <c r="I79" s="253">
        <v>397660.72</v>
      </c>
      <c r="J79" s="253">
        <v>46365.74</v>
      </c>
      <c r="P79" s="253">
        <v>-1050481.8400000001</v>
      </c>
      <c r="Q79" s="253">
        <v>1700209.39</v>
      </c>
      <c r="S79" s="342">
        <v>2032814.11</v>
      </c>
      <c r="T79" s="342">
        <v>210000</v>
      </c>
      <c r="U79" s="342">
        <v>129.21</v>
      </c>
      <c r="V79" s="342">
        <v>1404610</v>
      </c>
      <c r="X79" s="344">
        <v>2308684</v>
      </c>
      <c r="Y79" s="344">
        <v>25000</v>
      </c>
      <c r="AA79" s="344">
        <v>972556.06</v>
      </c>
      <c r="AB79" s="344">
        <v>112547.26</v>
      </c>
      <c r="AE79" s="76">
        <f t="shared" si="7"/>
        <v>434467.09</v>
      </c>
      <c r="AF79" s="31">
        <f t="shared" si="8"/>
        <v>0</v>
      </c>
      <c r="AG79" s="21">
        <f t="shared" si="11"/>
        <v>434467.09</v>
      </c>
      <c r="AH79" s="15">
        <f t="shared" si="9"/>
        <v>3647553.3200000003</v>
      </c>
      <c r="AI79" s="16">
        <f t="shared" si="10"/>
        <v>3418787.32</v>
      </c>
      <c r="AJ79" s="26">
        <f t="shared" si="12"/>
        <v>228766.00000000047</v>
      </c>
    </row>
    <row r="80" spans="1:36" x14ac:dyDescent="0.25">
      <c r="A80" s="1" t="s">
        <v>481</v>
      </c>
      <c r="B80" s="1" t="s">
        <v>482</v>
      </c>
      <c r="C80" s="66">
        <v>3095</v>
      </c>
      <c r="D80" s="67" t="s">
        <v>1154</v>
      </c>
      <c r="E80" s="253" t="s">
        <v>3100</v>
      </c>
      <c r="F80" s="229">
        <v>448186.62</v>
      </c>
      <c r="G80" s="229">
        <v>0</v>
      </c>
      <c r="H80" s="229">
        <v>49348.94</v>
      </c>
      <c r="I80" s="253">
        <v>517390.6</v>
      </c>
      <c r="J80" s="253">
        <v>40194.160000000003</v>
      </c>
      <c r="N80" s="233">
        <v>2442.5</v>
      </c>
      <c r="P80" s="253">
        <v>-726434.99</v>
      </c>
      <c r="Q80" s="253">
        <v>1448416.88</v>
      </c>
      <c r="S80" s="342">
        <v>1634374.37</v>
      </c>
      <c r="T80" s="342">
        <v>87250</v>
      </c>
      <c r="U80" s="342">
        <v>252.51</v>
      </c>
      <c r="V80" s="342">
        <v>1437770</v>
      </c>
      <c r="W80" s="342">
        <v>1300</v>
      </c>
      <c r="X80" s="344">
        <v>2097631</v>
      </c>
      <c r="AA80" s="344">
        <v>614684.77</v>
      </c>
      <c r="AB80" s="344">
        <v>117935.18</v>
      </c>
      <c r="AE80" s="76">
        <f t="shared" si="7"/>
        <v>497535.56</v>
      </c>
      <c r="AF80" s="31">
        <f t="shared" si="8"/>
        <v>2442.5</v>
      </c>
      <c r="AG80" s="21">
        <f t="shared" si="11"/>
        <v>495093.06</v>
      </c>
      <c r="AH80" s="15">
        <f t="shared" si="9"/>
        <v>3160946.88</v>
      </c>
      <c r="AI80" s="16">
        <f t="shared" si="10"/>
        <v>2830250.95</v>
      </c>
      <c r="AJ80" s="26">
        <f t="shared" si="12"/>
        <v>330695.9299999997</v>
      </c>
    </row>
    <row r="81" spans="1:36" x14ac:dyDescent="0.25">
      <c r="A81" s="1" t="s">
        <v>481</v>
      </c>
      <c r="B81" s="1" t="s">
        <v>482</v>
      </c>
      <c r="C81" s="66">
        <v>1530</v>
      </c>
      <c r="D81" s="67" t="s">
        <v>1155</v>
      </c>
      <c r="E81" s="253" t="s">
        <v>3101</v>
      </c>
      <c r="F81" s="229">
        <v>216267.96</v>
      </c>
      <c r="G81" s="229">
        <v>0</v>
      </c>
      <c r="H81" s="229">
        <v>19111.46</v>
      </c>
      <c r="I81" s="253">
        <v>407225.18</v>
      </c>
      <c r="J81" s="253">
        <v>189810.72</v>
      </c>
      <c r="N81" s="233">
        <v>470</v>
      </c>
      <c r="P81" s="253">
        <v>-1163835.81</v>
      </c>
      <c r="Q81" s="253">
        <v>2079850.72</v>
      </c>
      <c r="S81" s="342">
        <v>1168793.02</v>
      </c>
      <c r="U81" s="342">
        <v>227.47</v>
      </c>
      <c r="V81" s="342">
        <v>848710</v>
      </c>
      <c r="X81" s="344">
        <v>1449308</v>
      </c>
      <c r="Y81" s="344">
        <v>2980</v>
      </c>
      <c r="Z81" s="344">
        <v>1800</v>
      </c>
      <c r="AA81" s="344">
        <v>481326.99</v>
      </c>
      <c r="AB81" s="344">
        <v>166385.09</v>
      </c>
      <c r="AE81" s="76">
        <f t="shared" si="7"/>
        <v>235379.41999999998</v>
      </c>
      <c r="AF81" s="31">
        <f t="shared" si="8"/>
        <v>470</v>
      </c>
      <c r="AG81" s="21">
        <f t="shared" si="11"/>
        <v>234909.41999999998</v>
      </c>
      <c r="AH81" s="15">
        <f t="shared" si="9"/>
        <v>2017730.49</v>
      </c>
      <c r="AI81" s="16">
        <f t="shared" si="10"/>
        <v>2101800.08</v>
      </c>
      <c r="AJ81" s="26">
        <f t="shared" si="12"/>
        <v>-84069.590000000084</v>
      </c>
    </row>
    <row r="82" spans="1:36" x14ac:dyDescent="0.25">
      <c r="A82" s="1" t="s">
        <v>481</v>
      </c>
      <c r="B82" s="1" t="s">
        <v>482</v>
      </c>
      <c r="C82" s="66">
        <v>4004</v>
      </c>
      <c r="D82" s="67" t="s">
        <v>1156</v>
      </c>
      <c r="E82" s="253" t="s">
        <v>3102</v>
      </c>
      <c r="F82" s="229">
        <v>164962.96</v>
      </c>
      <c r="G82" s="229">
        <v>0</v>
      </c>
      <c r="H82" s="229">
        <v>21273.439999999999</v>
      </c>
      <c r="I82" s="253">
        <v>493861.22</v>
      </c>
      <c r="J82" s="253">
        <v>70352.17</v>
      </c>
      <c r="N82" s="233">
        <v>171.96</v>
      </c>
      <c r="P82" s="253">
        <v>-853104.74</v>
      </c>
      <c r="Q82" s="253">
        <v>1478004.6</v>
      </c>
      <c r="S82" s="342">
        <v>1381817.76</v>
      </c>
      <c r="U82" s="342">
        <v>144.69999999999999</v>
      </c>
      <c r="V82" s="342">
        <v>624400</v>
      </c>
      <c r="X82" s="344">
        <v>1245101.92</v>
      </c>
      <c r="Y82" s="344">
        <v>480</v>
      </c>
      <c r="Z82" s="344">
        <v>1848</v>
      </c>
      <c r="AA82" s="344">
        <v>514507.76</v>
      </c>
      <c r="AB82" s="344">
        <v>119046.81</v>
      </c>
      <c r="AE82" s="76">
        <f t="shared" si="7"/>
        <v>186236.4</v>
      </c>
      <c r="AF82" s="31">
        <f t="shared" si="8"/>
        <v>171.96</v>
      </c>
      <c r="AG82" s="21">
        <f t="shared" si="11"/>
        <v>186064.44</v>
      </c>
      <c r="AH82" s="15">
        <f t="shared" si="9"/>
        <v>2006362.46</v>
      </c>
      <c r="AI82" s="16">
        <f t="shared" si="10"/>
        <v>1880984.49</v>
      </c>
      <c r="AJ82" s="26">
        <f t="shared" si="12"/>
        <v>125377.96999999997</v>
      </c>
    </row>
    <row r="83" spans="1:36" x14ac:dyDescent="0.25">
      <c r="A83" s="1" t="s">
        <v>481</v>
      </c>
      <c r="B83" s="1" t="s">
        <v>482</v>
      </c>
      <c r="C83" s="66">
        <v>6265</v>
      </c>
      <c r="D83" s="67" t="s">
        <v>1157</v>
      </c>
      <c r="E83" s="253" t="s">
        <v>3103</v>
      </c>
      <c r="F83" s="229">
        <v>351539.95</v>
      </c>
      <c r="G83" s="229">
        <v>0</v>
      </c>
      <c r="H83" s="229">
        <v>82102.850000000006</v>
      </c>
      <c r="I83" s="253">
        <v>319145.34999999998</v>
      </c>
      <c r="J83" s="253">
        <v>641972.41</v>
      </c>
      <c r="N83" s="233">
        <v>0</v>
      </c>
      <c r="P83" s="253">
        <v>-537259.31999999995</v>
      </c>
      <c r="Q83" s="253">
        <v>1774409.19</v>
      </c>
      <c r="S83" s="342">
        <v>1842323.26</v>
      </c>
      <c r="T83" s="342">
        <v>180020</v>
      </c>
      <c r="U83" s="342">
        <v>359.6</v>
      </c>
      <c r="V83" s="342">
        <v>1530370</v>
      </c>
      <c r="X83" s="344">
        <v>2426406</v>
      </c>
      <c r="AA83" s="344">
        <v>772702.7</v>
      </c>
      <c r="AB83" s="344">
        <v>196353.47</v>
      </c>
      <c r="AE83" s="76">
        <f t="shared" si="7"/>
        <v>433642.80000000005</v>
      </c>
      <c r="AF83" s="31">
        <f t="shared" si="8"/>
        <v>0</v>
      </c>
      <c r="AG83" s="21">
        <f t="shared" si="11"/>
        <v>433642.80000000005</v>
      </c>
      <c r="AH83" s="15">
        <f t="shared" si="9"/>
        <v>3553072.8600000003</v>
      </c>
      <c r="AI83" s="16">
        <f t="shared" si="10"/>
        <v>3395462.1700000004</v>
      </c>
      <c r="AJ83" s="26">
        <f t="shared" si="12"/>
        <v>157610.68999999994</v>
      </c>
    </row>
    <row r="84" spans="1:36" x14ac:dyDescent="0.25">
      <c r="A84" s="1" t="s">
        <v>481</v>
      </c>
      <c r="B84" s="1" t="s">
        <v>482</v>
      </c>
      <c r="C84" s="66">
        <v>4051</v>
      </c>
      <c r="D84" s="67" t="s">
        <v>1158</v>
      </c>
      <c r="E84" s="253" t="s">
        <v>3104</v>
      </c>
      <c r="F84" s="229">
        <v>224528.83</v>
      </c>
      <c r="G84" s="229">
        <v>0</v>
      </c>
      <c r="H84" s="229">
        <v>52071.31</v>
      </c>
      <c r="I84" s="253">
        <v>676636.77</v>
      </c>
      <c r="J84" s="253">
        <v>38958.199999999997</v>
      </c>
      <c r="L84" s="233">
        <v>-4000</v>
      </c>
      <c r="P84" s="253">
        <v>-802276.82</v>
      </c>
      <c r="Q84" s="253">
        <v>1568940.19</v>
      </c>
      <c r="S84" s="342">
        <v>1697581.79</v>
      </c>
      <c r="T84" s="342">
        <v>87970</v>
      </c>
      <c r="U84" s="342">
        <v>157.66</v>
      </c>
      <c r="V84" s="342">
        <v>1871050</v>
      </c>
      <c r="X84" s="344">
        <v>2668352.13</v>
      </c>
      <c r="AA84" s="344">
        <v>630183.88</v>
      </c>
      <c r="AB84" s="344">
        <v>128691.7</v>
      </c>
      <c r="AE84" s="76">
        <f t="shared" si="7"/>
        <v>276600.14</v>
      </c>
      <c r="AF84" s="31">
        <f t="shared" si="8"/>
        <v>-4000</v>
      </c>
      <c r="AG84" s="21">
        <f t="shared" si="11"/>
        <v>280600.14</v>
      </c>
      <c r="AH84" s="15">
        <f t="shared" si="9"/>
        <v>3656759.45</v>
      </c>
      <c r="AI84" s="16">
        <f t="shared" si="10"/>
        <v>3427227.71</v>
      </c>
      <c r="AJ84" s="26">
        <f t="shared" si="12"/>
        <v>229531.74000000022</v>
      </c>
    </row>
    <row r="85" spans="1:36" x14ac:dyDescent="0.25">
      <c r="A85" s="1" t="s">
        <v>481</v>
      </c>
      <c r="B85" s="1" t="s">
        <v>482</v>
      </c>
      <c r="C85" s="66">
        <v>3423</v>
      </c>
      <c r="D85" s="67" t="s">
        <v>1159</v>
      </c>
      <c r="E85" s="253" t="s">
        <v>3105</v>
      </c>
      <c r="F85" s="229">
        <v>336015.4</v>
      </c>
      <c r="G85" s="229">
        <v>0</v>
      </c>
      <c r="H85" s="229">
        <v>28981.34</v>
      </c>
      <c r="I85" s="253">
        <v>323830.24</v>
      </c>
      <c r="J85" s="253">
        <v>19985.95</v>
      </c>
      <c r="P85" s="253">
        <v>-826480.68</v>
      </c>
      <c r="Q85" s="253">
        <v>1499346.49</v>
      </c>
      <c r="S85" s="342">
        <v>1371162.76</v>
      </c>
      <c r="T85" s="342">
        <v>107140</v>
      </c>
      <c r="U85" s="342">
        <v>250.26</v>
      </c>
      <c r="V85" s="342">
        <v>1288860</v>
      </c>
      <c r="X85" s="344">
        <v>2077879.98</v>
      </c>
      <c r="AA85" s="344">
        <v>515219.91</v>
      </c>
      <c r="AB85" s="344">
        <v>138366.01</v>
      </c>
      <c r="AE85" s="76">
        <f t="shared" si="7"/>
        <v>364996.74000000005</v>
      </c>
      <c r="AF85" s="31">
        <f t="shared" si="8"/>
        <v>0</v>
      </c>
      <c r="AG85" s="21">
        <f t="shared" si="11"/>
        <v>364996.74000000005</v>
      </c>
      <c r="AH85" s="15">
        <f t="shared" si="9"/>
        <v>2767413.02</v>
      </c>
      <c r="AI85" s="16">
        <f t="shared" si="10"/>
        <v>2731465.9000000004</v>
      </c>
      <c r="AJ85" s="26">
        <f t="shared" si="12"/>
        <v>35947.119999999646</v>
      </c>
    </row>
    <row r="86" spans="1:36" x14ac:dyDescent="0.25">
      <c r="A86" s="1" t="s">
        <v>481</v>
      </c>
      <c r="B86" s="1" t="s">
        <v>482</v>
      </c>
      <c r="C86" s="66">
        <v>1355</v>
      </c>
      <c r="D86" s="67" t="s">
        <v>1160</v>
      </c>
      <c r="E86" s="253" t="s">
        <v>3212</v>
      </c>
      <c r="F86" s="229">
        <v>215140.05</v>
      </c>
      <c r="G86" s="229">
        <v>0</v>
      </c>
      <c r="H86" s="229">
        <v>16426.89</v>
      </c>
      <c r="I86" s="253">
        <v>435297.68</v>
      </c>
      <c r="J86" s="253">
        <v>17903.419999999998</v>
      </c>
      <c r="N86" s="233">
        <v>0</v>
      </c>
      <c r="P86" s="253">
        <v>-1673511.09</v>
      </c>
      <c r="Q86" s="253">
        <v>2293429.0699999998</v>
      </c>
      <c r="S86" s="342">
        <v>972163.4</v>
      </c>
      <c r="T86" s="342">
        <v>45200</v>
      </c>
      <c r="U86" s="342">
        <v>135.16</v>
      </c>
      <c r="V86" s="342">
        <v>254620</v>
      </c>
      <c r="X86" s="344">
        <v>697986.95</v>
      </c>
      <c r="AA86" s="344">
        <v>415183.66</v>
      </c>
      <c r="AB86" s="344">
        <v>94097.89</v>
      </c>
      <c r="AE86" s="76">
        <f t="shared" si="7"/>
        <v>231566.94</v>
      </c>
      <c r="AF86" s="31">
        <f t="shared" si="8"/>
        <v>0</v>
      </c>
      <c r="AG86" s="21">
        <f t="shared" si="11"/>
        <v>231566.94</v>
      </c>
      <c r="AH86" s="15">
        <f t="shared" si="9"/>
        <v>1272118.56</v>
      </c>
      <c r="AI86" s="16">
        <f t="shared" si="10"/>
        <v>1207268.4999999998</v>
      </c>
      <c r="AJ86" s="26">
        <f t="shared" si="12"/>
        <v>64850.060000000289</v>
      </c>
    </row>
    <row r="87" spans="1:36" x14ac:dyDescent="0.25">
      <c r="A87" s="1" t="s">
        <v>485</v>
      </c>
      <c r="B87" s="1" t="s">
        <v>486</v>
      </c>
      <c r="C87" s="66">
        <v>2146</v>
      </c>
      <c r="D87" s="67" t="s">
        <v>1161</v>
      </c>
      <c r="E87" s="253" t="s">
        <v>3106</v>
      </c>
      <c r="F87" s="229">
        <v>642824.34</v>
      </c>
      <c r="G87" s="229">
        <v>0</v>
      </c>
      <c r="H87" s="229">
        <v>51784.97</v>
      </c>
      <c r="I87" s="253">
        <v>463749.15</v>
      </c>
      <c r="J87" s="253">
        <v>81391.95</v>
      </c>
      <c r="P87" s="253">
        <v>-260609.63</v>
      </c>
      <c r="Q87" s="253">
        <v>1525529.54</v>
      </c>
      <c r="S87" s="342">
        <v>806561.76</v>
      </c>
      <c r="U87" s="342">
        <v>711.4</v>
      </c>
      <c r="V87" s="342">
        <v>892520</v>
      </c>
      <c r="X87" s="344">
        <v>1126226</v>
      </c>
      <c r="AA87" s="344">
        <v>450088.87</v>
      </c>
      <c r="AB87" s="344">
        <v>148647.79</v>
      </c>
      <c r="AE87" s="76">
        <f t="shared" ref="AE87:AE150" si="13">SUM(F87:H87)</f>
        <v>694609.30999999994</v>
      </c>
      <c r="AF87" s="31">
        <f t="shared" ref="AF87:AF150" si="14">SUM(K87:N87)</f>
        <v>0</v>
      </c>
      <c r="AG87" s="21">
        <f t="shared" si="11"/>
        <v>694609.30999999994</v>
      </c>
      <c r="AH87" s="15">
        <f t="shared" ref="AH87:AH150" si="15">SUM(R87:W87)</f>
        <v>1699793.1600000001</v>
      </c>
      <c r="AI87" s="16">
        <f t="shared" ref="AI87:AI150" si="16">SUM(X87:AD87)</f>
        <v>1724962.6600000001</v>
      </c>
      <c r="AJ87" s="26">
        <f t="shared" si="12"/>
        <v>-25169.5</v>
      </c>
    </row>
    <row r="88" spans="1:36" x14ac:dyDescent="0.25">
      <c r="A88" s="1" t="s">
        <v>485</v>
      </c>
      <c r="B88" s="1" t="s">
        <v>486</v>
      </c>
      <c r="C88" s="66">
        <v>1277</v>
      </c>
      <c r="D88" s="67" t="s">
        <v>1162</v>
      </c>
      <c r="E88" s="253" t="s">
        <v>3107</v>
      </c>
      <c r="F88" s="229">
        <v>469488.84</v>
      </c>
      <c r="G88" s="229">
        <v>0</v>
      </c>
      <c r="H88" s="229">
        <v>8278.83</v>
      </c>
      <c r="I88" s="253">
        <v>2170399.7999999998</v>
      </c>
      <c r="J88" s="253">
        <v>74111.03</v>
      </c>
      <c r="P88" s="253">
        <v>1195143.82</v>
      </c>
      <c r="Q88" s="253">
        <v>1451545.03</v>
      </c>
      <c r="S88" s="342">
        <v>686660.84</v>
      </c>
      <c r="T88" s="342">
        <v>38000</v>
      </c>
      <c r="U88" s="342">
        <v>511.36</v>
      </c>
      <c r="V88" s="342">
        <v>939020</v>
      </c>
      <c r="X88" s="344">
        <v>1184233</v>
      </c>
      <c r="AA88" s="344">
        <v>334633.45</v>
      </c>
      <c r="AB88" s="344">
        <v>69736.100000000006</v>
      </c>
      <c r="AE88" s="76">
        <f t="shared" si="13"/>
        <v>477767.67000000004</v>
      </c>
      <c r="AF88" s="31">
        <f t="shared" si="14"/>
        <v>0</v>
      </c>
      <c r="AG88" s="21">
        <f t="shared" si="11"/>
        <v>477767.67000000004</v>
      </c>
      <c r="AH88" s="15">
        <f t="shared" si="15"/>
        <v>1664192.2</v>
      </c>
      <c r="AI88" s="16">
        <f t="shared" si="16"/>
        <v>1588602.55</v>
      </c>
      <c r="AJ88" s="26">
        <f t="shared" si="12"/>
        <v>75589.649999999907</v>
      </c>
    </row>
    <row r="89" spans="1:36" x14ac:dyDescent="0.25">
      <c r="A89" s="1" t="s">
        <v>485</v>
      </c>
      <c r="B89" s="1" t="s">
        <v>486</v>
      </c>
      <c r="C89" s="66">
        <v>2783</v>
      </c>
      <c r="D89" s="67" t="s">
        <v>1163</v>
      </c>
      <c r="E89" s="253" t="s">
        <v>3108</v>
      </c>
      <c r="F89" s="229">
        <v>830732.12</v>
      </c>
      <c r="G89" s="229">
        <v>0</v>
      </c>
      <c r="H89" s="229">
        <v>14906.19</v>
      </c>
      <c r="I89" s="253">
        <v>2063119.64</v>
      </c>
      <c r="J89" s="253">
        <v>-32979.18</v>
      </c>
      <c r="P89" s="253">
        <v>2642437.1800000002</v>
      </c>
      <c r="Q89" s="253">
        <v>328050.34000000003</v>
      </c>
      <c r="S89" s="342">
        <v>672001.39</v>
      </c>
      <c r="T89" s="342">
        <v>255150</v>
      </c>
      <c r="U89" s="342">
        <v>1064.3399999999999</v>
      </c>
      <c r="V89" s="342">
        <v>1275720</v>
      </c>
      <c r="X89" s="344">
        <v>1406247.18</v>
      </c>
      <c r="AA89" s="344">
        <v>550323.23</v>
      </c>
      <c r="AB89" s="344">
        <v>342074.07</v>
      </c>
      <c r="AE89" s="76">
        <f t="shared" si="13"/>
        <v>845638.30999999994</v>
      </c>
      <c r="AF89" s="31">
        <f t="shared" si="14"/>
        <v>0</v>
      </c>
      <c r="AG89" s="21">
        <f t="shared" si="11"/>
        <v>845638.30999999994</v>
      </c>
      <c r="AH89" s="15">
        <f t="shared" si="15"/>
        <v>2203935.73</v>
      </c>
      <c r="AI89" s="16">
        <f t="shared" si="16"/>
        <v>2298644.48</v>
      </c>
      <c r="AJ89" s="26">
        <f t="shared" si="12"/>
        <v>-94708.75</v>
      </c>
    </row>
    <row r="90" spans="1:36" x14ac:dyDescent="0.25">
      <c r="A90" s="1" t="s">
        <v>485</v>
      </c>
      <c r="B90" s="1" t="s">
        <v>486</v>
      </c>
      <c r="C90" s="66">
        <v>1769</v>
      </c>
      <c r="D90" s="67" t="s">
        <v>1164</v>
      </c>
      <c r="E90" s="253" t="s">
        <v>3201</v>
      </c>
      <c r="F90" s="229">
        <v>303100.07</v>
      </c>
      <c r="G90" s="229">
        <v>0</v>
      </c>
      <c r="H90" s="229">
        <v>15513.55</v>
      </c>
      <c r="I90" s="253">
        <v>228700.71</v>
      </c>
      <c r="J90" s="253">
        <v>55288.68</v>
      </c>
      <c r="P90" s="253">
        <v>-1296726.06</v>
      </c>
      <c r="Q90" s="253">
        <v>1852229.71</v>
      </c>
      <c r="S90" s="342">
        <v>611358.15</v>
      </c>
      <c r="U90" s="342">
        <v>298.54000000000002</v>
      </c>
      <c r="V90" s="342">
        <v>1609900</v>
      </c>
      <c r="X90" s="344">
        <v>1824834</v>
      </c>
      <c r="AA90" s="344">
        <v>281517.24</v>
      </c>
      <c r="AB90" s="344">
        <v>68106.09</v>
      </c>
      <c r="AE90" s="76">
        <f t="shared" si="13"/>
        <v>318613.62</v>
      </c>
      <c r="AF90" s="31">
        <f t="shared" si="14"/>
        <v>0</v>
      </c>
      <c r="AG90" s="21">
        <f t="shared" si="11"/>
        <v>318613.62</v>
      </c>
      <c r="AH90" s="15">
        <f t="shared" si="15"/>
        <v>2221556.69</v>
      </c>
      <c r="AI90" s="16">
        <f t="shared" si="16"/>
        <v>2174457.33</v>
      </c>
      <c r="AJ90" s="26">
        <f t="shared" si="12"/>
        <v>47099.35999999987</v>
      </c>
    </row>
    <row r="91" spans="1:36" ht="16.5" customHeight="1" x14ac:dyDescent="0.25">
      <c r="A91" s="1" t="s">
        <v>489</v>
      </c>
      <c r="B91" s="1" t="s">
        <v>490</v>
      </c>
      <c r="C91" s="66">
        <v>5781</v>
      </c>
      <c r="D91" s="67" t="s">
        <v>1165</v>
      </c>
      <c r="E91" s="253" t="s">
        <v>3109</v>
      </c>
      <c r="F91" s="229">
        <v>310895.58</v>
      </c>
      <c r="G91" s="229">
        <v>0</v>
      </c>
      <c r="H91" s="229">
        <v>45394.47</v>
      </c>
      <c r="I91" s="253">
        <v>270285.92</v>
      </c>
      <c r="J91" s="253">
        <v>176.75</v>
      </c>
      <c r="N91" s="233">
        <v>9.34</v>
      </c>
      <c r="P91" s="253">
        <v>-1976854.71</v>
      </c>
      <c r="Q91" s="253">
        <v>2452917.63</v>
      </c>
      <c r="S91" s="342">
        <v>1565150.16</v>
      </c>
      <c r="T91" s="342">
        <v>105000</v>
      </c>
      <c r="U91" s="342">
        <v>356.78</v>
      </c>
      <c r="V91" s="342">
        <v>2116500</v>
      </c>
      <c r="W91" s="342">
        <v>35000</v>
      </c>
      <c r="X91" s="344">
        <v>2819147.2</v>
      </c>
      <c r="Y91" s="344">
        <v>22004</v>
      </c>
      <c r="AA91" s="344">
        <v>798291.61</v>
      </c>
      <c r="AB91" s="344">
        <v>31883.67</v>
      </c>
      <c r="AE91" s="76">
        <f t="shared" si="13"/>
        <v>356290.05000000005</v>
      </c>
      <c r="AF91" s="31">
        <f t="shared" si="14"/>
        <v>9.34</v>
      </c>
      <c r="AG91" s="21">
        <f t="shared" si="11"/>
        <v>356280.71</v>
      </c>
      <c r="AH91" s="15">
        <f t="shared" si="15"/>
        <v>3822006.94</v>
      </c>
      <c r="AI91" s="16">
        <f t="shared" si="16"/>
        <v>3671326.48</v>
      </c>
      <c r="AJ91" s="26">
        <f t="shared" si="12"/>
        <v>150680.45999999996</v>
      </c>
    </row>
    <row r="92" spans="1:36" x14ac:dyDescent="0.25">
      <c r="A92" s="1" t="s">
        <v>489</v>
      </c>
      <c r="B92" s="1" t="s">
        <v>490</v>
      </c>
      <c r="C92" s="66">
        <v>2515</v>
      </c>
      <c r="D92" s="67" t="s">
        <v>1166</v>
      </c>
      <c r="E92" s="253" t="s">
        <v>3110</v>
      </c>
      <c r="F92" s="229">
        <v>101879.22</v>
      </c>
      <c r="G92" s="229">
        <v>0</v>
      </c>
      <c r="H92" s="229">
        <v>28310.04</v>
      </c>
      <c r="I92" s="253">
        <v>3466.27</v>
      </c>
      <c r="J92" s="253">
        <v>47217.87</v>
      </c>
      <c r="P92" s="253">
        <v>-1944594.06</v>
      </c>
      <c r="Q92" s="253">
        <v>1997915.47</v>
      </c>
      <c r="S92" s="342">
        <v>1023540.33</v>
      </c>
      <c r="T92" s="342">
        <v>97000</v>
      </c>
      <c r="U92" s="342">
        <v>112.34</v>
      </c>
      <c r="V92" s="342">
        <v>1282000</v>
      </c>
      <c r="W92" s="342">
        <v>15000</v>
      </c>
      <c r="X92" s="344">
        <v>1754494.34</v>
      </c>
      <c r="Y92" s="344">
        <v>4084</v>
      </c>
      <c r="AA92" s="344">
        <v>506979.04</v>
      </c>
      <c r="AB92" s="344">
        <v>24543.3</v>
      </c>
      <c r="AE92" s="76">
        <f t="shared" si="13"/>
        <v>130189.26000000001</v>
      </c>
      <c r="AF92" s="31">
        <f t="shared" si="14"/>
        <v>0</v>
      </c>
      <c r="AG92" s="21">
        <f t="shared" si="11"/>
        <v>130189.26000000001</v>
      </c>
      <c r="AH92" s="15">
        <f t="shared" si="15"/>
        <v>2417652.67</v>
      </c>
      <c r="AI92" s="16">
        <f t="shared" si="16"/>
        <v>2290100.6799999997</v>
      </c>
      <c r="AJ92" s="26">
        <f t="shared" si="12"/>
        <v>127551.99000000022</v>
      </c>
    </row>
    <row r="93" spans="1:36" x14ac:dyDescent="0.25">
      <c r="A93" s="1" t="s">
        <v>489</v>
      </c>
      <c r="B93" s="1" t="s">
        <v>490</v>
      </c>
      <c r="C93" s="66">
        <v>3488</v>
      </c>
      <c r="D93" s="67" t="s">
        <v>1167</v>
      </c>
      <c r="E93" s="253" t="s">
        <v>3111</v>
      </c>
      <c r="F93" s="229">
        <v>67329.95</v>
      </c>
      <c r="G93" s="229">
        <v>0</v>
      </c>
      <c r="H93" s="229">
        <v>37135.18</v>
      </c>
      <c r="I93" s="253">
        <v>5</v>
      </c>
      <c r="J93" s="253">
        <v>150097.99</v>
      </c>
      <c r="N93" s="233">
        <v>65.14</v>
      </c>
      <c r="P93" s="253">
        <v>-1705168.74</v>
      </c>
      <c r="Q93" s="253">
        <v>2154589.06</v>
      </c>
      <c r="S93" s="342">
        <v>1484476.81</v>
      </c>
      <c r="T93" s="342">
        <v>50000</v>
      </c>
      <c r="U93" s="342">
        <v>276.91000000000003</v>
      </c>
      <c r="V93" s="342">
        <v>1709100</v>
      </c>
      <c r="W93" s="342">
        <v>30000</v>
      </c>
      <c r="X93" s="344">
        <v>2532735</v>
      </c>
      <c r="Y93" s="344">
        <v>23686</v>
      </c>
      <c r="AA93" s="344">
        <v>855798.94</v>
      </c>
      <c r="AB93" s="344">
        <v>56551.12</v>
      </c>
      <c r="AE93" s="76">
        <f t="shared" si="13"/>
        <v>104465.13</v>
      </c>
      <c r="AF93" s="31">
        <f t="shared" si="14"/>
        <v>65.14</v>
      </c>
      <c r="AG93" s="21">
        <f t="shared" si="11"/>
        <v>104399.99</v>
      </c>
      <c r="AH93" s="15">
        <f t="shared" si="15"/>
        <v>3273853.7199999997</v>
      </c>
      <c r="AI93" s="16">
        <f t="shared" si="16"/>
        <v>3468771.06</v>
      </c>
      <c r="AJ93" s="26">
        <f t="shared" si="12"/>
        <v>-194917.34000000032</v>
      </c>
    </row>
    <row r="94" spans="1:36" x14ac:dyDescent="0.25">
      <c r="A94" s="1" t="s">
        <v>489</v>
      </c>
      <c r="B94" s="1" t="s">
        <v>490</v>
      </c>
      <c r="C94" s="66">
        <v>5980</v>
      </c>
      <c r="D94" s="67" t="s">
        <v>1168</v>
      </c>
      <c r="E94" s="253" t="s">
        <v>3112</v>
      </c>
      <c r="F94" s="229">
        <v>375431.29</v>
      </c>
      <c r="G94" s="229">
        <v>0</v>
      </c>
      <c r="H94" s="229">
        <v>2220.5100000000002</v>
      </c>
      <c r="I94" s="253">
        <v>3</v>
      </c>
      <c r="J94" s="253">
        <v>41</v>
      </c>
      <c r="N94" s="233">
        <v>500</v>
      </c>
      <c r="P94" s="253">
        <v>-373418.3</v>
      </c>
      <c r="Q94" s="253">
        <v>679279.9</v>
      </c>
      <c r="S94" s="342">
        <v>1726509.46</v>
      </c>
      <c r="T94" s="342">
        <v>204000</v>
      </c>
      <c r="U94" s="342">
        <v>117.82</v>
      </c>
      <c r="V94" s="342">
        <v>1529400</v>
      </c>
      <c r="X94" s="344">
        <v>2320524</v>
      </c>
      <c r="Y94" s="344">
        <v>3946</v>
      </c>
      <c r="AA94" s="344">
        <v>1054446.6399999999</v>
      </c>
      <c r="AB94" s="344">
        <v>9776.44</v>
      </c>
      <c r="AE94" s="76">
        <f t="shared" si="13"/>
        <v>377651.8</v>
      </c>
      <c r="AF94" s="31">
        <f t="shared" si="14"/>
        <v>500</v>
      </c>
      <c r="AG94" s="21">
        <f t="shared" si="11"/>
        <v>377151.8</v>
      </c>
      <c r="AH94" s="15">
        <f t="shared" si="15"/>
        <v>3460027.2800000003</v>
      </c>
      <c r="AI94" s="16">
        <f t="shared" si="16"/>
        <v>3388693.0799999996</v>
      </c>
      <c r="AJ94" s="26">
        <f t="shared" si="12"/>
        <v>71334.200000000652</v>
      </c>
    </row>
    <row r="95" spans="1:36" x14ac:dyDescent="0.25">
      <c r="A95" s="1" t="s">
        <v>489</v>
      </c>
      <c r="B95" s="1" t="s">
        <v>490</v>
      </c>
      <c r="C95" s="66">
        <v>4020</v>
      </c>
      <c r="D95" s="67" t="s">
        <v>1169</v>
      </c>
      <c r="E95" s="253" t="s">
        <v>3113</v>
      </c>
      <c r="F95" s="229">
        <v>269712.01</v>
      </c>
      <c r="G95" s="229">
        <v>0</v>
      </c>
      <c r="H95" s="229">
        <v>9753.33</v>
      </c>
      <c r="I95" s="253">
        <v>4257.46</v>
      </c>
      <c r="J95" s="253">
        <v>76755.039999999994</v>
      </c>
      <c r="P95" s="253">
        <v>-1751699.24</v>
      </c>
      <c r="Q95" s="253">
        <v>2305013.7999999998</v>
      </c>
      <c r="S95" s="342">
        <v>1128204.52</v>
      </c>
      <c r="T95" s="342">
        <v>120000</v>
      </c>
      <c r="U95" s="342">
        <v>377.63</v>
      </c>
      <c r="V95" s="342">
        <v>1744000</v>
      </c>
      <c r="W95" s="342">
        <v>25000</v>
      </c>
      <c r="X95" s="344">
        <v>2318012</v>
      </c>
      <c r="Y95" s="344">
        <v>8040</v>
      </c>
      <c r="AA95" s="344">
        <v>853531.67</v>
      </c>
      <c r="AB95" s="344">
        <v>30835.200000000001</v>
      </c>
      <c r="AE95" s="76">
        <f t="shared" si="13"/>
        <v>279465.34000000003</v>
      </c>
      <c r="AF95" s="31">
        <f t="shared" si="14"/>
        <v>0</v>
      </c>
      <c r="AG95" s="21">
        <f t="shared" si="11"/>
        <v>279465.34000000003</v>
      </c>
      <c r="AH95" s="15">
        <f t="shared" si="15"/>
        <v>3017582.15</v>
      </c>
      <c r="AI95" s="16">
        <f t="shared" si="16"/>
        <v>3210418.87</v>
      </c>
      <c r="AJ95" s="26">
        <f t="shared" si="12"/>
        <v>-192836.7200000002</v>
      </c>
    </row>
    <row r="96" spans="1:36" x14ac:dyDescent="0.25">
      <c r="A96" s="1" t="s">
        <v>489</v>
      </c>
      <c r="B96" s="1" t="s">
        <v>490</v>
      </c>
      <c r="C96" s="66">
        <v>4210</v>
      </c>
      <c r="D96" s="67" t="s">
        <v>1170</v>
      </c>
      <c r="E96" s="253" t="s">
        <v>3114</v>
      </c>
      <c r="F96" s="229">
        <v>446849.85</v>
      </c>
      <c r="G96" s="229">
        <v>0</v>
      </c>
      <c r="H96" s="229">
        <v>40234.33</v>
      </c>
      <c r="I96" s="253">
        <v>4</v>
      </c>
      <c r="J96" s="253">
        <v>8934.8799999999992</v>
      </c>
      <c r="N96" s="233">
        <v>256.14</v>
      </c>
      <c r="P96" s="253">
        <v>-162525.45000000001</v>
      </c>
      <c r="Q96" s="253">
        <v>266818</v>
      </c>
      <c r="S96" s="342">
        <v>1372287.13</v>
      </c>
      <c r="T96" s="342">
        <v>285950</v>
      </c>
      <c r="U96" s="342">
        <v>276.35000000000002</v>
      </c>
      <c r="V96" s="342">
        <v>1711600</v>
      </c>
      <c r="W96" s="342">
        <v>30000</v>
      </c>
      <c r="X96" s="344">
        <v>2293832.02</v>
      </c>
      <c r="Y96" s="344">
        <v>22715</v>
      </c>
      <c r="AA96" s="344">
        <v>680867.09</v>
      </c>
      <c r="AB96" s="344">
        <v>11225</v>
      </c>
      <c r="AE96" s="76">
        <f t="shared" si="13"/>
        <v>487084.18</v>
      </c>
      <c r="AF96" s="31">
        <f t="shared" si="14"/>
        <v>256.14</v>
      </c>
      <c r="AG96" s="21">
        <f t="shared" si="11"/>
        <v>486828.04</v>
      </c>
      <c r="AH96" s="15">
        <f t="shared" si="15"/>
        <v>3400113.48</v>
      </c>
      <c r="AI96" s="16">
        <f t="shared" si="16"/>
        <v>3008639.11</v>
      </c>
      <c r="AJ96" s="26">
        <f t="shared" si="12"/>
        <v>391474.37000000011</v>
      </c>
    </row>
    <row r="97" spans="1:36" x14ac:dyDescent="0.25">
      <c r="A97" s="1" t="s">
        <v>489</v>
      </c>
      <c r="B97" s="1" t="s">
        <v>490</v>
      </c>
      <c r="C97" s="66">
        <v>3316</v>
      </c>
      <c r="D97" s="67" t="s">
        <v>1171</v>
      </c>
      <c r="E97" s="253" t="s">
        <v>3115</v>
      </c>
      <c r="F97" s="229">
        <v>351483.85</v>
      </c>
      <c r="G97" s="229">
        <v>0</v>
      </c>
      <c r="H97" s="229">
        <v>29459.05</v>
      </c>
      <c r="I97" s="253">
        <v>-6010</v>
      </c>
      <c r="J97" s="253">
        <v>87718.38</v>
      </c>
      <c r="N97" s="233">
        <v>1986.91</v>
      </c>
      <c r="P97" s="253">
        <v>-1697598.67</v>
      </c>
      <c r="Q97" s="253">
        <v>1877398.81</v>
      </c>
      <c r="S97" s="342">
        <v>1263550.01</v>
      </c>
      <c r="T97" s="342">
        <v>238770</v>
      </c>
      <c r="U97" s="342">
        <v>488.45</v>
      </c>
      <c r="V97" s="342">
        <v>1484230</v>
      </c>
      <c r="W97" s="342">
        <v>18000</v>
      </c>
      <c r="X97" s="344">
        <v>2131016</v>
      </c>
      <c r="Y97" s="344">
        <v>8080</v>
      </c>
      <c r="AA97" s="344">
        <v>576077.67000000004</v>
      </c>
      <c r="AB97" s="344">
        <v>9000.56</v>
      </c>
      <c r="AE97" s="76">
        <f t="shared" si="13"/>
        <v>380942.89999999997</v>
      </c>
      <c r="AF97" s="31">
        <f t="shared" si="14"/>
        <v>1986.91</v>
      </c>
      <c r="AG97" s="21">
        <f t="shared" si="11"/>
        <v>378955.99</v>
      </c>
      <c r="AH97" s="15">
        <f t="shared" si="15"/>
        <v>3005038.46</v>
      </c>
      <c r="AI97" s="16">
        <f t="shared" si="16"/>
        <v>2724174.23</v>
      </c>
      <c r="AJ97" s="26">
        <f t="shared" si="12"/>
        <v>280864.23</v>
      </c>
    </row>
    <row r="98" spans="1:36" x14ac:dyDescent="0.25">
      <c r="A98" s="1" t="s">
        <v>489</v>
      </c>
      <c r="B98" s="1" t="s">
        <v>490</v>
      </c>
      <c r="C98" s="66">
        <v>6867</v>
      </c>
      <c r="D98" s="67" t="s">
        <v>1172</v>
      </c>
      <c r="E98" s="253" t="s">
        <v>3116</v>
      </c>
      <c r="F98" s="229">
        <v>115484.95</v>
      </c>
      <c r="G98" s="229">
        <v>56500</v>
      </c>
      <c r="H98" s="229">
        <v>47572.61</v>
      </c>
      <c r="I98" s="253">
        <v>476043.31</v>
      </c>
      <c r="J98" s="253">
        <v>5326.51</v>
      </c>
      <c r="N98" s="233">
        <v>655.75</v>
      </c>
      <c r="P98" s="253">
        <v>-165762.54999999999</v>
      </c>
      <c r="Q98" s="253">
        <v>804941.61</v>
      </c>
      <c r="S98" s="342">
        <v>1426669</v>
      </c>
      <c r="T98" s="342">
        <v>156665</v>
      </c>
      <c r="U98" s="342">
        <v>76.099999999999994</v>
      </c>
      <c r="V98" s="342">
        <v>1383300</v>
      </c>
      <c r="W98" s="342">
        <v>32000</v>
      </c>
      <c r="X98" s="344">
        <v>2088406.84</v>
      </c>
      <c r="Y98" s="344">
        <v>1620</v>
      </c>
      <c r="AA98" s="344">
        <v>809750.19</v>
      </c>
      <c r="AB98" s="344">
        <v>37840.5</v>
      </c>
      <c r="AE98" s="76">
        <f t="shared" si="13"/>
        <v>219557.56</v>
      </c>
      <c r="AF98" s="31">
        <f t="shared" si="14"/>
        <v>655.75</v>
      </c>
      <c r="AG98" s="21">
        <f t="shared" si="11"/>
        <v>218901.81</v>
      </c>
      <c r="AH98" s="15">
        <f t="shared" si="15"/>
        <v>2998710.1</v>
      </c>
      <c r="AI98" s="16">
        <f t="shared" si="16"/>
        <v>2937617.5300000003</v>
      </c>
      <c r="AJ98" s="26">
        <f t="shared" si="12"/>
        <v>61092.569999999832</v>
      </c>
    </row>
    <row r="99" spans="1:36" x14ac:dyDescent="0.25">
      <c r="A99" s="1" t="s">
        <v>489</v>
      </c>
      <c r="B99" s="1" t="s">
        <v>490</v>
      </c>
      <c r="C99" s="66">
        <v>3657</v>
      </c>
      <c r="D99" s="67" t="s">
        <v>1173</v>
      </c>
      <c r="E99" s="253" t="s">
        <v>3117</v>
      </c>
      <c r="F99" s="229">
        <v>291884.27</v>
      </c>
      <c r="G99" s="229">
        <v>0</v>
      </c>
      <c r="H99" s="229">
        <v>23739.01</v>
      </c>
      <c r="I99" s="253">
        <v>3</v>
      </c>
      <c r="J99" s="253">
        <v>4573.38</v>
      </c>
      <c r="N99" s="233">
        <v>298.69</v>
      </c>
      <c r="P99" s="253">
        <v>-2151560.7000000002</v>
      </c>
      <c r="Q99" s="253">
        <v>2543552.06</v>
      </c>
      <c r="S99" s="342">
        <v>911283.89</v>
      </c>
      <c r="U99" s="342">
        <v>507.53</v>
      </c>
      <c r="V99" s="342">
        <v>1112900</v>
      </c>
      <c r="W99" s="342">
        <v>20000</v>
      </c>
      <c r="X99" s="344">
        <v>1438373.42</v>
      </c>
      <c r="Y99" s="344">
        <v>3786</v>
      </c>
      <c r="AA99" s="344">
        <v>674084.82</v>
      </c>
      <c r="AB99" s="344">
        <v>537.57000000000005</v>
      </c>
      <c r="AE99" s="76">
        <f t="shared" si="13"/>
        <v>315623.28000000003</v>
      </c>
      <c r="AF99" s="31">
        <f t="shared" si="14"/>
        <v>298.69</v>
      </c>
      <c r="AG99" s="21">
        <f t="shared" si="11"/>
        <v>315324.59000000003</v>
      </c>
      <c r="AH99" s="15">
        <f t="shared" si="15"/>
        <v>2044691.42</v>
      </c>
      <c r="AI99" s="16">
        <f t="shared" si="16"/>
        <v>2116781.8099999996</v>
      </c>
      <c r="AJ99" s="26">
        <f t="shared" si="12"/>
        <v>-72090.389999999665</v>
      </c>
    </row>
    <row r="100" spans="1:36" x14ac:dyDescent="0.25">
      <c r="A100" s="1" t="s">
        <v>489</v>
      </c>
      <c r="B100" s="1" t="s">
        <v>490</v>
      </c>
      <c r="C100" s="66">
        <v>6817</v>
      </c>
      <c r="D100" s="67" t="s">
        <v>1174</v>
      </c>
      <c r="E100" s="253" t="s">
        <v>3118</v>
      </c>
      <c r="F100" s="229">
        <v>130668.75</v>
      </c>
      <c r="G100" s="229">
        <v>0</v>
      </c>
      <c r="H100" s="229">
        <v>20107.59</v>
      </c>
      <c r="I100" s="253">
        <v>64885.64</v>
      </c>
      <c r="J100" s="253">
        <v>144396.89000000001</v>
      </c>
      <c r="N100" s="233">
        <v>118.17</v>
      </c>
      <c r="P100" s="253">
        <v>-1306734.55</v>
      </c>
      <c r="Q100" s="253">
        <v>1708771</v>
      </c>
      <c r="S100" s="342">
        <v>1418678.06</v>
      </c>
      <c r="T100" s="342">
        <v>55960</v>
      </c>
      <c r="U100" s="342">
        <v>296.36</v>
      </c>
      <c r="V100" s="342">
        <v>1398800</v>
      </c>
      <c r="W100" s="342">
        <v>30000</v>
      </c>
      <c r="X100" s="344">
        <v>1912185</v>
      </c>
      <c r="Y100" s="344">
        <v>13184</v>
      </c>
      <c r="AA100" s="344">
        <v>948209.06</v>
      </c>
      <c r="AB100" s="344">
        <v>72252.11</v>
      </c>
      <c r="AE100" s="76">
        <f t="shared" si="13"/>
        <v>150776.34</v>
      </c>
      <c r="AF100" s="31">
        <f t="shared" si="14"/>
        <v>118.17</v>
      </c>
      <c r="AG100" s="21">
        <f t="shared" si="11"/>
        <v>150658.16999999998</v>
      </c>
      <c r="AH100" s="15">
        <f t="shared" si="15"/>
        <v>2903734.42</v>
      </c>
      <c r="AI100" s="16">
        <f t="shared" si="16"/>
        <v>2945830.17</v>
      </c>
      <c r="AJ100" s="26">
        <f t="shared" si="12"/>
        <v>-42095.75</v>
      </c>
    </row>
    <row r="101" spans="1:36" x14ac:dyDescent="0.25">
      <c r="A101" s="1" t="s">
        <v>489</v>
      </c>
      <c r="B101" s="1" t="s">
        <v>490</v>
      </c>
      <c r="C101" s="66">
        <v>5077</v>
      </c>
      <c r="D101" s="67" t="s">
        <v>1175</v>
      </c>
      <c r="E101" s="253" t="s">
        <v>3119</v>
      </c>
      <c r="F101" s="229">
        <v>64633.58</v>
      </c>
      <c r="G101" s="229">
        <v>0</v>
      </c>
      <c r="H101" s="229">
        <v>67677.820000000007</v>
      </c>
      <c r="I101" s="253">
        <v>71302.899999999994</v>
      </c>
      <c r="J101" s="253">
        <v>33580.959999999999</v>
      </c>
      <c r="N101" s="233">
        <v>1923</v>
      </c>
      <c r="P101" s="253">
        <v>-2024150.64</v>
      </c>
      <c r="Q101" s="253">
        <v>2266060.31</v>
      </c>
      <c r="S101" s="342">
        <v>1684259.86</v>
      </c>
      <c r="T101" s="342">
        <v>78000</v>
      </c>
      <c r="U101" s="342">
        <v>312.5</v>
      </c>
      <c r="V101" s="342">
        <v>1676300</v>
      </c>
      <c r="W101" s="342">
        <v>30000</v>
      </c>
      <c r="X101" s="344">
        <v>2521290</v>
      </c>
      <c r="Y101" s="344">
        <v>3946</v>
      </c>
      <c r="AA101" s="344">
        <v>883181.36</v>
      </c>
      <c r="AB101" s="344">
        <v>67092.41</v>
      </c>
      <c r="AE101" s="76">
        <f t="shared" si="13"/>
        <v>132311.40000000002</v>
      </c>
      <c r="AF101" s="31">
        <f t="shared" si="14"/>
        <v>1923</v>
      </c>
      <c r="AG101" s="21">
        <f t="shared" si="11"/>
        <v>130388.40000000002</v>
      </c>
      <c r="AH101" s="15">
        <f t="shared" si="15"/>
        <v>3468872.3600000003</v>
      </c>
      <c r="AI101" s="16">
        <f t="shared" si="16"/>
        <v>3475509.77</v>
      </c>
      <c r="AJ101" s="26">
        <f t="shared" si="12"/>
        <v>-6637.4099999996834</v>
      </c>
    </row>
    <row r="102" spans="1:36" x14ac:dyDescent="0.25">
      <c r="A102" s="1" t="s">
        <v>489</v>
      </c>
      <c r="B102" s="1" t="s">
        <v>490</v>
      </c>
      <c r="C102" s="66">
        <v>3046</v>
      </c>
      <c r="D102" s="67" t="s">
        <v>1176</v>
      </c>
      <c r="E102" s="253" t="s">
        <v>3120</v>
      </c>
      <c r="F102" s="229">
        <v>46890.33</v>
      </c>
      <c r="G102" s="229">
        <v>0</v>
      </c>
      <c r="H102" s="229">
        <v>13969.87</v>
      </c>
      <c r="I102" s="253">
        <v>4</v>
      </c>
      <c r="J102" s="253">
        <v>4339.5200000000004</v>
      </c>
      <c r="P102" s="253">
        <v>-610499.05000000005</v>
      </c>
      <c r="Q102" s="253">
        <v>803987.63</v>
      </c>
      <c r="S102" s="342">
        <v>1043934.14</v>
      </c>
      <c r="T102" s="342">
        <v>20000</v>
      </c>
      <c r="U102" s="342">
        <v>146.25</v>
      </c>
      <c r="V102" s="342">
        <v>934500</v>
      </c>
      <c r="W102" s="342">
        <v>15000</v>
      </c>
      <c r="X102" s="344">
        <v>1476955</v>
      </c>
      <c r="Y102" s="344">
        <v>3884</v>
      </c>
      <c r="AA102" s="344">
        <v>659637.35</v>
      </c>
      <c r="AB102" s="344">
        <v>1388.9</v>
      </c>
      <c r="AE102" s="76">
        <f t="shared" si="13"/>
        <v>60860.200000000004</v>
      </c>
      <c r="AF102" s="31">
        <f t="shared" si="14"/>
        <v>0</v>
      </c>
      <c r="AG102" s="21">
        <f t="shared" si="11"/>
        <v>60860.200000000004</v>
      </c>
      <c r="AH102" s="15">
        <f t="shared" si="15"/>
        <v>2013580.3900000001</v>
      </c>
      <c r="AI102" s="16">
        <f t="shared" si="16"/>
        <v>2141865.25</v>
      </c>
      <c r="AJ102" s="26">
        <f t="shared" si="12"/>
        <v>-128284.85999999987</v>
      </c>
    </row>
    <row r="103" spans="1:36" x14ac:dyDescent="0.25">
      <c r="A103" s="1" t="s">
        <v>489</v>
      </c>
      <c r="B103" s="1" t="s">
        <v>490</v>
      </c>
      <c r="C103" s="66">
        <v>3486</v>
      </c>
      <c r="D103" s="67" t="s">
        <v>1177</v>
      </c>
      <c r="E103" s="253" t="s">
        <v>3121</v>
      </c>
      <c r="F103" s="229">
        <v>508238.6</v>
      </c>
      <c r="G103" s="229">
        <v>0</v>
      </c>
      <c r="H103" s="229">
        <v>13855.53</v>
      </c>
      <c r="I103" s="253">
        <v>64173.760000000002</v>
      </c>
      <c r="J103" s="253">
        <v>4508.58</v>
      </c>
      <c r="P103" s="253">
        <v>-2737167.59</v>
      </c>
      <c r="Q103" s="253">
        <v>2982456.62</v>
      </c>
      <c r="S103" s="342">
        <v>1230924.44</v>
      </c>
      <c r="T103" s="342">
        <v>273680</v>
      </c>
      <c r="U103" s="342">
        <v>616.58000000000004</v>
      </c>
      <c r="V103" s="342">
        <v>1619500</v>
      </c>
      <c r="W103" s="342">
        <v>33000</v>
      </c>
      <c r="X103" s="344">
        <v>2165881</v>
      </c>
      <c r="Y103" s="344">
        <v>18600</v>
      </c>
      <c r="AA103" s="344">
        <v>610550.76</v>
      </c>
      <c r="AB103" s="344">
        <v>17201.82</v>
      </c>
      <c r="AE103" s="76">
        <f t="shared" si="13"/>
        <v>522094.13</v>
      </c>
      <c r="AF103" s="31">
        <f t="shared" si="14"/>
        <v>0</v>
      </c>
      <c r="AG103" s="21">
        <f t="shared" si="11"/>
        <v>522094.13</v>
      </c>
      <c r="AH103" s="15">
        <f t="shared" si="15"/>
        <v>3157721.02</v>
      </c>
      <c r="AI103" s="16">
        <f t="shared" si="16"/>
        <v>2812233.5799999996</v>
      </c>
      <c r="AJ103" s="26">
        <f t="shared" si="12"/>
        <v>345487.44000000041</v>
      </c>
    </row>
    <row r="104" spans="1:36" x14ac:dyDescent="0.25">
      <c r="A104" s="1" t="s">
        <v>489</v>
      </c>
      <c r="B104" s="1" t="s">
        <v>490</v>
      </c>
      <c r="C104" s="66">
        <v>4158</v>
      </c>
      <c r="D104" s="67" t="s">
        <v>1178</v>
      </c>
      <c r="E104" s="253" t="s">
        <v>3122</v>
      </c>
      <c r="F104" s="229">
        <v>239908.82</v>
      </c>
      <c r="G104" s="229">
        <v>0</v>
      </c>
      <c r="H104" s="229">
        <v>2764.15</v>
      </c>
      <c r="I104" s="253">
        <v>5</v>
      </c>
      <c r="J104" s="253">
        <v>210290.5</v>
      </c>
      <c r="N104" s="233">
        <v>141.16999999999999</v>
      </c>
      <c r="P104" s="253">
        <v>-1673268.4</v>
      </c>
      <c r="Q104" s="253">
        <v>2096504</v>
      </c>
      <c r="S104" s="342">
        <v>1435876.64</v>
      </c>
      <c r="T104" s="342">
        <v>240900</v>
      </c>
      <c r="U104" s="342">
        <v>293.58</v>
      </c>
      <c r="V104" s="342">
        <v>1527100</v>
      </c>
      <c r="W104" s="342">
        <v>30000</v>
      </c>
      <c r="X104" s="344">
        <v>2138479.69</v>
      </c>
      <c r="Y104" s="344">
        <v>9000</v>
      </c>
      <c r="Z104" s="344">
        <v>2696</v>
      </c>
      <c r="AA104" s="344">
        <v>1016461.93</v>
      </c>
      <c r="AB104" s="344">
        <v>37940.9</v>
      </c>
      <c r="AE104" s="76">
        <f t="shared" si="13"/>
        <v>242672.97</v>
      </c>
      <c r="AF104" s="31">
        <f t="shared" si="14"/>
        <v>141.16999999999999</v>
      </c>
      <c r="AG104" s="21">
        <f t="shared" si="11"/>
        <v>242531.8</v>
      </c>
      <c r="AH104" s="15">
        <f t="shared" si="15"/>
        <v>3234170.2199999997</v>
      </c>
      <c r="AI104" s="16">
        <f t="shared" si="16"/>
        <v>3204578.52</v>
      </c>
      <c r="AJ104" s="26">
        <f t="shared" si="12"/>
        <v>29591.699999999721</v>
      </c>
    </row>
    <row r="105" spans="1:36" x14ac:dyDescent="0.25">
      <c r="A105" s="1" t="s">
        <v>489</v>
      </c>
      <c r="B105" s="1" t="s">
        <v>490</v>
      </c>
      <c r="C105" s="66">
        <v>4935</v>
      </c>
      <c r="D105" s="67" t="s">
        <v>1179</v>
      </c>
      <c r="E105" s="253" t="s">
        <v>3123</v>
      </c>
      <c r="F105" s="229">
        <v>144706.45000000001</v>
      </c>
      <c r="G105" s="229">
        <v>0</v>
      </c>
      <c r="H105" s="229">
        <v>20087.97</v>
      </c>
      <c r="I105" s="253">
        <v>278826.65000000002</v>
      </c>
      <c r="J105" s="253">
        <v>123951.29</v>
      </c>
      <c r="N105" s="233">
        <v>101948.22</v>
      </c>
      <c r="P105" s="253">
        <v>-3822699.44</v>
      </c>
      <c r="Q105" s="253">
        <v>4349913</v>
      </c>
      <c r="S105" s="342">
        <v>1797307.26</v>
      </c>
      <c r="T105" s="342">
        <v>188050</v>
      </c>
      <c r="U105" s="342">
        <v>135.16</v>
      </c>
      <c r="V105" s="342">
        <v>1889400</v>
      </c>
      <c r="W105" s="342">
        <v>25000</v>
      </c>
      <c r="X105" s="344">
        <v>2747610</v>
      </c>
      <c r="Y105" s="344">
        <v>16940</v>
      </c>
      <c r="AA105" s="344">
        <v>1069697.9099999999</v>
      </c>
      <c r="AB105" s="344">
        <v>127233.93</v>
      </c>
      <c r="AE105" s="76">
        <f t="shared" si="13"/>
        <v>164794.42000000001</v>
      </c>
      <c r="AF105" s="31">
        <f t="shared" si="14"/>
        <v>101948.22</v>
      </c>
      <c r="AG105" s="21">
        <f t="shared" si="11"/>
        <v>62846.200000000012</v>
      </c>
      <c r="AH105" s="15">
        <f t="shared" si="15"/>
        <v>3899892.42</v>
      </c>
      <c r="AI105" s="16">
        <f t="shared" si="16"/>
        <v>3961481.8400000003</v>
      </c>
      <c r="AJ105" s="26">
        <f t="shared" si="12"/>
        <v>-61589.420000000391</v>
      </c>
    </row>
    <row r="106" spans="1:36" x14ac:dyDescent="0.25">
      <c r="A106" s="1" t="s">
        <v>489</v>
      </c>
      <c r="B106" s="1" t="s">
        <v>490</v>
      </c>
      <c r="C106" s="66">
        <v>4567</v>
      </c>
      <c r="D106" s="67" t="s">
        <v>1180</v>
      </c>
      <c r="E106" s="253" t="s">
        <v>3124</v>
      </c>
      <c r="F106" s="229">
        <v>295386.92</v>
      </c>
      <c r="G106" s="229">
        <v>0</v>
      </c>
      <c r="H106" s="229">
        <v>63777.32</v>
      </c>
      <c r="I106" s="253">
        <v>205218.93</v>
      </c>
      <c r="J106" s="253">
        <v>5390.14</v>
      </c>
      <c r="N106" s="233">
        <v>0</v>
      </c>
      <c r="P106" s="253">
        <v>-757113.09</v>
      </c>
      <c r="Q106" s="253">
        <v>1350408.04</v>
      </c>
      <c r="S106" s="342">
        <v>1527904.23</v>
      </c>
      <c r="U106" s="342">
        <v>499.38</v>
      </c>
      <c r="V106" s="342">
        <v>1769500</v>
      </c>
      <c r="W106" s="342">
        <v>30000</v>
      </c>
      <c r="X106" s="344">
        <v>2461380</v>
      </c>
      <c r="AA106" s="344">
        <v>867520.25</v>
      </c>
      <c r="AB106" s="344">
        <v>22525</v>
      </c>
      <c r="AE106" s="76">
        <f t="shared" si="13"/>
        <v>359164.24</v>
      </c>
      <c r="AF106" s="31">
        <f t="shared" si="14"/>
        <v>0</v>
      </c>
      <c r="AG106" s="21">
        <f t="shared" si="11"/>
        <v>359164.24</v>
      </c>
      <c r="AH106" s="15">
        <f t="shared" si="15"/>
        <v>3327903.61</v>
      </c>
      <c r="AI106" s="16">
        <f t="shared" si="16"/>
        <v>3351425.25</v>
      </c>
      <c r="AJ106" s="26">
        <f t="shared" si="12"/>
        <v>-23521.64000000013</v>
      </c>
    </row>
    <row r="107" spans="1:36" x14ac:dyDescent="0.25">
      <c r="A107" s="1" t="s">
        <v>489</v>
      </c>
      <c r="B107" s="1" t="s">
        <v>490</v>
      </c>
      <c r="C107" s="66">
        <v>2903</v>
      </c>
      <c r="D107" s="67" t="s">
        <v>1181</v>
      </c>
      <c r="E107" s="253" t="s">
        <v>3207</v>
      </c>
      <c r="F107" s="229">
        <v>238587.6</v>
      </c>
      <c r="G107" s="229">
        <v>0</v>
      </c>
      <c r="H107" s="229">
        <v>26596.31</v>
      </c>
      <c r="I107" s="253">
        <v>57082.31</v>
      </c>
      <c r="J107" s="253">
        <v>4586.34</v>
      </c>
      <c r="N107" s="233">
        <v>441.2</v>
      </c>
      <c r="P107" s="253">
        <v>-1893862.74</v>
      </c>
      <c r="Q107" s="253">
        <v>2389700.83</v>
      </c>
      <c r="S107" s="342">
        <v>961792.04</v>
      </c>
      <c r="T107" s="342">
        <v>50000</v>
      </c>
      <c r="U107" s="342">
        <v>400.29</v>
      </c>
      <c r="V107" s="342">
        <v>1334400</v>
      </c>
      <c r="W107" s="342">
        <v>15000</v>
      </c>
      <c r="X107" s="344">
        <v>1892238</v>
      </c>
      <c r="Y107" s="344">
        <v>3946</v>
      </c>
      <c r="AA107" s="344">
        <v>541469.76</v>
      </c>
      <c r="AB107" s="344">
        <v>93365.3</v>
      </c>
      <c r="AE107" s="76">
        <f t="shared" si="13"/>
        <v>265183.91000000003</v>
      </c>
      <c r="AF107" s="31">
        <f t="shared" si="14"/>
        <v>441.2</v>
      </c>
      <c r="AG107" s="21">
        <f t="shared" si="11"/>
        <v>264742.71000000002</v>
      </c>
      <c r="AH107" s="15">
        <f t="shared" si="15"/>
        <v>2361592.33</v>
      </c>
      <c r="AI107" s="16">
        <f t="shared" si="16"/>
        <v>2531019.0599999996</v>
      </c>
      <c r="AJ107" s="26">
        <f t="shared" si="12"/>
        <v>-169426.72999999952</v>
      </c>
    </row>
    <row r="108" spans="1:36" x14ac:dyDescent="0.25">
      <c r="A108" s="1" t="s">
        <v>489</v>
      </c>
      <c r="B108" s="1" t="s">
        <v>490</v>
      </c>
      <c r="C108" s="66">
        <v>3112</v>
      </c>
      <c r="D108" s="67" t="s">
        <v>1182</v>
      </c>
      <c r="E108" s="253" t="s">
        <v>3208</v>
      </c>
      <c r="F108" s="229">
        <v>298046.67</v>
      </c>
      <c r="G108" s="229">
        <v>0</v>
      </c>
      <c r="H108" s="229">
        <v>53671.41</v>
      </c>
      <c r="I108" s="253">
        <v>119452.92</v>
      </c>
      <c r="J108" s="253">
        <v>1025</v>
      </c>
      <c r="P108" s="253">
        <v>-4899831.26</v>
      </c>
      <c r="Q108" s="253">
        <v>5385590.1100000003</v>
      </c>
      <c r="S108" s="342">
        <v>1100612.55</v>
      </c>
      <c r="T108" s="342">
        <v>106480</v>
      </c>
      <c r="U108" s="342">
        <v>378.61</v>
      </c>
      <c r="V108" s="342">
        <v>789800</v>
      </c>
      <c r="W108" s="342">
        <v>15000</v>
      </c>
      <c r="X108" s="344">
        <v>1395456.11</v>
      </c>
      <c r="Y108" s="344">
        <v>14736</v>
      </c>
      <c r="AA108" s="344">
        <v>591150.4</v>
      </c>
      <c r="AB108" s="344">
        <v>24491.5</v>
      </c>
      <c r="AE108" s="76">
        <f t="shared" si="13"/>
        <v>351718.07999999996</v>
      </c>
      <c r="AF108" s="31">
        <f t="shared" si="14"/>
        <v>0</v>
      </c>
      <c r="AG108" s="21">
        <f t="shared" si="11"/>
        <v>351718.07999999996</v>
      </c>
      <c r="AH108" s="15">
        <f t="shared" si="15"/>
        <v>2012271.1600000001</v>
      </c>
      <c r="AI108" s="16">
        <f t="shared" si="16"/>
        <v>2025834.0100000002</v>
      </c>
      <c r="AJ108" s="26">
        <f t="shared" si="12"/>
        <v>-13562.850000000093</v>
      </c>
    </row>
    <row r="109" spans="1:36" x14ac:dyDescent="0.25">
      <c r="A109" s="1" t="s">
        <v>493</v>
      </c>
      <c r="B109" s="1" t="s">
        <v>494</v>
      </c>
      <c r="C109" s="66">
        <v>2783</v>
      </c>
      <c r="D109" s="67" t="s">
        <v>1183</v>
      </c>
      <c r="E109" s="253" t="s">
        <v>3125</v>
      </c>
      <c r="F109" s="229">
        <v>370239.35</v>
      </c>
      <c r="G109" s="229">
        <v>0</v>
      </c>
      <c r="H109" s="229">
        <v>27332.54</v>
      </c>
      <c r="I109" s="253">
        <v>152763.49</v>
      </c>
      <c r="J109" s="253">
        <v>14341.77</v>
      </c>
      <c r="N109" s="233">
        <v>0</v>
      </c>
      <c r="P109" s="253">
        <v>-1323138.5600000001</v>
      </c>
      <c r="Q109" s="253">
        <v>1851650.31</v>
      </c>
      <c r="S109" s="342">
        <v>1028225.19</v>
      </c>
      <c r="U109" s="342">
        <v>403.01</v>
      </c>
      <c r="V109" s="342">
        <v>1057360</v>
      </c>
      <c r="W109" s="342">
        <v>38600</v>
      </c>
      <c r="X109" s="344">
        <v>1612258</v>
      </c>
      <c r="AA109" s="344">
        <v>414682.54</v>
      </c>
      <c r="AB109" s="344">
        <v>61482.26</v>
      </c>
      <c r="AE109" s="76">
        <f t="shared" si="13"/>
        <v>397571.88999999996</v>
      </c>
      <c r="AF109" s="31">
        <f t="shared" si="14"/>
        <v>0</v>
      </c>
      <c r="AG109" s="21">
        <f t="shared" si="11"/>
        <v>397571.88999999996</v>
      </c>
      <c r="AH109" s="15">
        <f t="shared" si="15"/>
        <v>2124588.2000000002</v>
      </c>
      <c r="AI109" s="16">
        <f t="shared" si="16"/>
        <v>2088422.8</v>
      </c>
      <c r="AJ109" s="26">
        <f t="shared" si="12"/>
        <v>36165.40000000014</v>
      </c>
    </row>
    <row r="110" spans="1:36" x14ac:dyDescent="0.25">
      <c r="A110" s="1" t="s">
        <v>493</v>
      </c>
      <c r="B110" s="1" t="s">
        <v>494</v>
      </c>
      <c r="C110" s="66">
        <v>3884</v>
      </c>
      <c r="D110" s="67" t="s">
        <v>1184</v>
      </c>
      <c r="E110" s="253" t="s">
        <v>3126</v>
      </c>
      <c r="F110" s="229">
        <v>380874.89</v>
      </c>
      <c r="G110" s="229">
        <v>0</v>
      </c>
      <c r="H110" s="229">
        <v>33546.54</v>
      </c>
      <c r="I110" s="253">
        <v>534142.54</v>
      </c>
      <c r="J110" s="253">
        <v>611164.81000000006</v>
      </c>
      <c r="N110" s="233">
        <v>0</v>
      </c>
      <c r="P110" s="253">
        <v>293340.46000000002</v>
      </c>
      <c r="Q110" s="253">
        <v>1448584.45</v>
      </c>
      <c r="S110" s="342">
        <v>1531581.25</v>
      </c>
      <c r="U110" s="342">
        <v>527.32000000000005</v>
      </c>
      <c r="V110" s="342">
        <v>1527513</v>
      </c>
      <c r="W110" s="342">
        <v>53500</v>
      </c>
      <c r="X110" s="344">
        <v>2190869</v>
      </c>
      <c r="AA110" s="344">
        <v>795873.2</v>
      </c>
      <c r="AB110" s="344">
        <v>308575.5</v>
      </c>
      <c r="AE110" s="76">
        <f t="shared" si="13"/>
        <v>414421.43</v>
      </c>
      <c r="AF110" s="31">
        <f t="shared" si="14"/>
        <v>0</v>
      </c>
      <c r="AG110" s="21">
        <f t="shared" si="11"/>
        <v>414421.43</v>
      </c>
      <c r="AH110" s="15">
        <f t="shared" si="15"/>
        <v>3113121.5700000003</v>
      </c>
      <c r="AI110" s="16">
        <f t="shared" si="16"/>
        <v>3295317.7</v>
      </c>
      <c r="AJ110" s="26">
        <f t="shared" si="12"/>
        <v>-182196.12999999989</v>
      </c>
    </row>
    <row r="111" spans="1:36" x14ac:dyDescent="0.25">
      <c r="A111" s="1" t="s">
        <v>493</v>
      </c>
      <c r="B111" s="1" t="s">
        <v>494</v>
      </c>
      <c r="C111" s="66">
        <v>4358</v>
      </c>
      <c r="D111" s="67" t="s">
        <v>1185</v>
      </c>
      <c r="E111" s="253" t="s">
        <v>3127</v>
      </c>
      <c r="F111" s="229">
        <v>375093.23</v>
      </c>
      <c r="H111" s="229">
        <v>30056.21</v>
      </c>
      <c r="I111" s="253">
        <v>256073.54</v>
      </c>
      <c r="J111" s="253">
        <v>83002.13</v>
      </c>
      <c r="N111" s="233">
        <v>1000</v>
      </c>
      <c r="P111" s="253">
        <v>-1565512.28</v>
      </c>
      <c r="Q111" s="253">
        <v>2294612.94</v>
      </c>
      <c r="S111" s="342">
        <v>1397849.37</v>
      </c>
      <c r="T111" s="342">
        <v>105000</v>
      </c>
      <c r="U111" s="342">
        <v>481.1</v>
      </c>
      <c r="V111" s="342">
        <v>1631400</v>
      </c>
      <c r="W111" s="342">
        <v>13500</v>
      </c>
      <c r="X111" s="344">
        <v>2334210.67</v>
      </c>
      <c r="Y111" s="344">
        <v>39200</v>
      </c>
      <c r="AA111" s="344">
        <v>619739.85</v>
      </c>
      <c r="AB111" s="344">
        <v>140955.5</v>
      </c>
      <c r="AE111" s="76">
        <f t="shared" si="13"/>
        <v>405149.44</v>
      </c>
      <c r="AF111" s="31">
        <f t="shared" si="14"/>
        <v>1000</v>
      </c>
      <c r="AG111" s="21">
        <f t="shared" si="11"/>
        <v>404149.44</v>
      </c>
      <c r="AH111" s="15">
        <f t="shared" si="15"/>
        <v>3148230.47</v>
      </c>
      <c r="AI111" s="16">
        <f t="shared" si="16"/>
        <v>3134106.02</v>
      </c>
      <c r="AJ111" s="26">
        <f t="shared" si="12"/>
        <v>14124.450000000186</v>
      </c>
    </row>
    <row r="112" spans="1:36" x14ac:dyDescent="0.25">
      <c r="A112" s="1" t="s">
        <v>493</v>
      </c>
      <c r="B112" s="1" t="s">
        <v>494</v>
      </c>
      <c r="C112" s="66">
        <v>1985</v>
      </c>
      <c r="D112" s="67" t="s">
        <v>1186</v>
      </c>
      <c r="E112" s="253" t="s">
        <v>3128</v>
      </c>
      <c r="F112" s="229">
        <v>317800.78000000003</v>
      </c>
      <c r="G112" s="229">
        <v>0</v>
      </c>
      <c r="H112" s="229">
        <v>17959.009999999998</v>
      </c>
      <c r="I112" s="253">
        <v>33437.11</v>
      </c>
      <c r="J112" s="253">
        <v>38859.35</v>
      </c>
      <c r="N112" s="233">
        <v>733.03</v>
      </c>
      <c r="P112" s="253">
        <v>-1554342.12</v>
      </c>
      <c r="Q112" s="253">
        <v>1767292.42</v>
      </c>
      <c r="S112" s="342">
        <v>1103761.6599999999</v>
      </c>
      <c r="T112" s="342">
        <v>30000</v>
      </c>
      <c r="U112" s="342">
        <v>590.12</v>
      </c>
      <c r="V112" s="342">
        <v>1641590</v>
      </c>
      <c r="W112" s="342">
        <v>22800</v>
      </c>
      <c r="X112" s="344">
        <v>2068712</v>
      </c>
      <c r="Z112" s="344">
        <v>4790</v>
      </c>
      <c r="AA112" s="344">
        <v>434627.39</v>
      </c>
      <c r="AB112" s="344">
        <v>96239.47</v>
      </c>
      <c r="AE112" s="76">
        <f t="shared" si="13"/>
        <v>335759.79000000004</v>
      </c>
      <c r="AF112" s="31">
        <f t="shared" si="14"/>
        <v>733.03</v>
      </c>
      <c r="AG112" s="21">
        <f t="shared" si="11"/>
        <v>335026.76</v>
      </c>
      <c r="AH112" s="15">
        <f t="shared" si="15"/>
        <v>2798741.7800000003</v>
      </c>
      <c r="AI112" s="16">
        <f t="shared" si="16"/>
        <v>2604368.8600000003</v>
      </c>
      <c r="AJ112" s="26">
        <f t="shared" si="12"/>
        <v>194372.91999999993</v>
      </c>
    </row>
    <row r="113" spans="1:36" x14ac:dyDescent="0.25">
      <c r="A113" s="1" t="s">
        <v>493</v>
      </c>
      <c r="B113" s="1" t="s">
        <v>494</v>
      </c>
      <c r="C113" s="66">
        <v>4265</v>
      </c>
      <c r="D113" s="67" t="s">
        <v>1187</v>
      </c>
      <c r="E113" s="253" t="s">
        <v>3129</v>
      </c>
      <c r="F113" s="229">
        <v>317070.90000000002</v>
      </c>
      <c r="G113" s="229">
        <v>0</v>
      </c>
      <c r="H113" s="229">
        <v>15921.4</v>
      </c>
      <c r="I113" s="253">
        <v>592104.01</v>
      </c>
      <c r="J113" s="253">
        <v>65430.19</v>
      </c>
      <c r="N113" s="233">
        <v>0</v>
      </c>
      <c r="P113" s="253">
        <v>-829477.7</v>
      </c>
      <c r="Q113" s="253">
        <v>1775492.61</v>
      </c>
      <c r="S113" s="342">
        <v>1558823.72</v>
      </c>
      <c r="T113" s="342">
        <v>230000</v>
      </c>
      <c r="U113" s="342">
        <v>323.86</v>
      </c>
      <c r="V113" s="342">
        <v>1582660</v>
      </c>
      <c r="W113" s="342">
        <v>35750</v>
      </c>
      <c r="X113" s="344">
        <v>2397192</v>
      </c>
      <c r="AA113" s="344">
        <v>831003.56</v>
      </c>
      <c r="AB113" s="344">
        <v>134850.43</v>
      </c>
      <c r="AE113" s="76">
        <f t="shared" si="13"/>
        <v>332992.30000000005</v>
      </c>
      <c r="AF113" s="31">
        <f t="shared" si="14"/>
        <v>0</v>
      </c>
      <c r="AG113" s="21">
        <f t="shared" si="11"/>
        <v>332992.30000000005</v>
      </c>
      <c r="AH113" s="15">
        <f t="shared" si="15"/>
        <v>3407557.58</v>
      </c>
      <c r="AI113" s="16">
        <f t="shared" si="16"/>
        <v>3363045.99</v>
      </c>
      <c r="AJ113" s="26">
        <f t="shared" si="12"/>
        <v>44511.589999999851</v>
      </c>
    </row>
    <row r="114" spans="1:36" x14ac:dyDescent="0.25">
      <c r="A114" s="1" t="s">
        <v>493</v>
      </c>
      <c r="B114" s="1" t="s">
        <v>494</v>
      </c>
      <c r="C114" s="66">
        <v>2947</v>
      </c>
      <c r="D114" s="67" t="s">
        <v>1188</v>
      </c>
      <c r="E114" s="253" t="s">
        <v>3209</v>
      </c>
      <c r="F114" s="229">
        <v>583515.04</v>
      </c>
      <c r="H114" s="229">
        <v>21715.759999999998</v>
      </c>
      <c r="I114" s="253">
        <v>157443.01</v>
      </c>
      <c r="J114" s="253">
        <v>60806.41</v>
      </c>
      <c r="N114" s="233">
        <v>250</v>
      </c>
      <c r="P114" s="253">
        <v>-1928302.29</v>
      </c>
      <c r="Q114" s="253">
        <v>2441491.2400000002</v>
      </c>
      <c r="S114" s="342">
        <v>1222854</v>
      </c>
      <c r="T114" s="342">
        <v>260000</v>
      </c>
      <c r="U114" s="342">
        <v>575.83000000000004</v>
      </c>
      <c r="V114" s="342">
        <v>1415640</v>
      </c>
      <c r="W114" s="342">
        <v>40900</v>
      </c>
      <c r="X114" s="344">
        <v>1898575.5</v>
      </c>
      <c r="Y114" s="344">
        <v>3000</v>
      </c>
      <c r="Z114" s="344">
        <v>3600</v>
      </c>
      <c r="AA114" s="344">
        <v>667650.22</v>
      </c>
      <c r="AB114" s="344">
        <v>57102.84</v>
      </c>
      <c r="AE114" s="76">
        <f t="shared" si="13"/>
        <v>605230.80000000005</v>
      </c>
      <c r="AF114" s="31">
        <f t="shared" si="14"/>
        <v>250</v>
      </c>
      <c r="AG114" s="21">
        <f t="shared" si="11"/>
        <v>604980.80000000005</v>
      </c>
      <c r="AH114" s="15">
        <f t="shared" si="15"/>
        <v>2939969.83</v>
      </c>
      <c r="AI114" s="16">
        <f t="shared" si="16"/>
        <v>2629928.5599999996</v>
      </c>
      <c r="AJ114" s="26">
        <f t="shared" si="12"/>
        <v>310041.27000000048</v>
      </c>
    </row>
    <row r="115" spans="1:36" x14ac:dyDescent="0.25">
      <c r="A115" s="1" t="s">
        <v>497</v>
      </c>
      <c r="B115" s="1" t="s">
        <v>498</v>
      </c>
      <c r="C115" s="66">
        <v>4403</v>
      </c>
      <c r="D115" s="67" t="s">
        <v>1189</v>
      </c>
      <c r="E115" s="253" t="s">
        <v>3130</v>
      </c>
      <c r="F115" s="229">
        <v>926709.43</v>
      </c>
      <c r="G115" s="229">
        <v>0</v>
      </c>
      <c r="H115" s="229">
        <v>30853.22</v>
      </c>
      <c r="I115" s="253">
        <v>82377.66</v>
      </c>
      <c r="J115" s="253">
        <v>115993</v>
      </c>
      <c r="N115" s="233">
        <v>152.71</v>
      </c>
      <c r="P115" s="253">
        <v>-930316.88</v>
      </c>
      <c r="Q115" s="253">
        <v>1753510.53</v>
      </c>
      <c r="R115" s="342">
        <v>833.22</v>
      </c>
      <c r="S115" s="342">
        <v>1482692.37</v>
      </c>
      <c r="T115" s="342">
        <v>424000</v>
      </c>
      <c r="V115" s="342">
        <v>2048110</v>
      </c>
      <c r="W115" s="342">
        <v>6700</v>
      </c>
      <c r="X115" s="344">
        <v>2727955</v>
      </c>
      <c r="Y115" s="344">
        <v>3484</v>
      </c>
      <c r="AA115" s="344">
        <v>827808.76</v>
      </c>
      <c r="AB115" s="344">
        <v>70500.88</v>
      </c>
      <c r="AE115" s="76">
        <f t="shared" si="13"/>
        <v>957562.65</v>
      </c>
      <c r="AF115" s="31">
        <f t="shared" si="14"/>
        <v>152.71</v>
      </c>
      <c r="AG115" s="21">
        <f t="shared" si="11"/>
        <v>957409.94000000006</v>
      </c>
      <c r="AH115" s="15">
        <f t="shared" si="15"/>
        <v>3962335.59</v>
      </c>
      <c r="AI115" s="16">
        <f t="shared" si="16"/>
        <v>3629748.6399999997</v>
      </c>
      <c r="AJ115" s="26">
        <f t="shared" si="12"/>
        <v>332586.95000000019</v>
      </c>
    </row>
    <row r="116" spans="1:36" x14ac:dyDescent="0.25">
      <c r="A116" s="1" t="s">
        <v>497</v>
      </c>
      <c r="B116" s="1" t="s">
        <v>498</v>
      </c>
      <c r="C116" s="66">
        <v>5267</v>
      </c>
      <c r="D116" s="67" t="s">
        <v>1190</v>
      </c>
      <c r="E116" s="253" t="s">
        <v>3131</v>
      </c>
      <c r="F116" s="229">
        <v>887091.44</v>
      </c>
      <c r="G116" s="229">
        <v>0</v>
      </c>
      <c r="H116" s="229">
        <v>128025.27</v>
      </c>
      <c r="I116" s="253">
        <v>124737.1</v>
      </c>
      <c r="J116" s="253">
        <v>70851.22</v>
      </c>
      <c r="N116" s="233">
        <v>770.93</v>
      </c>
      <c r="P116" s="253">
        <v>-1843637.73</v>
      </c>
      <c r="Q116" s="253">
        <v>2570940.36</v>
      </c>
      <c r="R116" s="342">
        <v>871.98</v>
      </c>
      <c r="S116" s="342">
        <v>1709486.58</v>
      </c>
      <c r="T116" s="342">
        <v>168800</v>
      </c>
      <c r="V116" s="342">
        <v>1396202</v>
      </c>
      <c r="W116" s="342">
        <v>5100</v>
      </c>
      <c r="X116" s="344">
        <v>2099427</v>
      </c>
      <c r="AA116" s="344">
        <v>645948.32999999996</v>
      </c>
      <c r="AB116" s="344">
        <v>52453.760000000002</v>
      </c>
      <c r="AE116" s="76">
        <f t="shared" si="13"/>
        <v>1015116.71</v>
      </c>
      <c r="AF116" s="31">
        <f t="shared" si="14"/>
        <v>770.93</v>
      </c>
      <c r="AG116" s="21">
        <f t="shared" si="11"/>
        <v>1014345.7799999999</v>
      </c>
      <c r="AH116" s="15">
        <f t="shared" si="15"/>
        <v>3280460.56</v>
      </c>
      <c r="AI116" s="16">
        <f t="shared" si="16"/>
        <v>2797829.09</v>
      </c>
      <c r="AJ116" s="26">
        <f t="shared" si="12"/>
        <v>482631.4700000002</v>
      </c>
    </row>
    <row r="117" spans="1:36" x14ac:dyDescent="0.25">
      <c r="A117" s="1" t="s">
        <v>497</v>
      </c>
      <c r="B117" s="1" t="s">
        <v>498</v>
      </c>
      <c r="C117" s="66">
        <v>5254</v>
      </c>
      <c r="D117" s="67" t="s">
        <v>1191</v>
      </c>
      <c r="E117" s="253" t="s">
        <v>3132</v>
      </c>
      <c r="F117" s="229">
        <v>901432.24</v>
      </c>
      <c r="G117" s="229">
        <v>0</v>
      </c>
      <c r="H117" s="229">
        <v>39144.550000000003</v>
      </c>
      <c r="I117" s="253">
        <v>1005489.12</v>
      </c>
      <c r="J117" s="253">
        <v>95639.11</v>
      </c>
      <c r="N117" s="233">
        <v>222.6</v>
      </c>
      <c r="P117" s="253">
        <v>-478498.22</v>
      </c>
      <c r="Q117" s="253">
        <v>2193906.69</v>
      </c>
      <c r="R117" s="342">
        <v>991.16</v>
      </c>
      <c r="S117" s="342">
        <v>1514178.85</v>
      </c>
      <c r="V117" s="342">
        <v>2076908</v>
      </c>
      <c r="W117" s="342">
        <v>319800</v>
      </c>
      <c r="X117" s="344">
        <v>2721763</v>
      </c>
      <c r="AA117" s="344">
        <v>680692.63</v>
      </c>
      <c r="AB117" s="344">
        <v>183348.43</v>
      </c>
      <c r="AE117" s="76">
        <f t="shared" si="13"/>
        <v>940576.79</v>
      </c>
      <c r="AF117" s="31">
        <f t="shared" si="14"/>
        <v>222.6</v>
      </c>
      <c r="AG117" s="21">
        <f t="shared" si="11"/>
        <v>940354.19000000006</v>
      </c>
      <c r="AH117" s="15">
        <f t="shared" si="15"/>
        <v>3911878.01</v>
      </c>
      <c r="AI117" s="16">
        <f t="shared" si="16"/>
        <v>3585804.06</v>
      </c>
      <c r="AJ117" s="26">
        <f t="shared" si="12"/>
        <v>326073.94999999972</v>
      </c>
    </row>
    <row r="118" spans="1:36" x14ac:dyDescent="0.25">
      <c r="A118" s="1" t="s">
        <v>497</v>
      </c>
      <c r="B118" s="1" t="s">
        <v>498</v>
      </c>
      <c r="C118" s="66">
        <v>3104</v>
      </c>
      <c r="D118" s="67" t="s">
        <v>1192</v>
      </c>
      <c r="E118" s="253" t="s">
        <v>3133</v>
      </c>
      <c r="F118" s="229">
        <v>532011.4</v>
      </c>
      <c r="G118" s="229">
        <v>0</v>
      </c>
      <c r="H118" s="229">
        <v>65203.91</v>
      </c>
      <c r="I118" s="253">
        <v>298119.58</v>
      </c>
      <c r="J118" s="253">
        <v>94135.35</v>
      </c>
      <c r="N118" s="233">
        <v>140</v>
      </c>
      <c r="P118" s="253">
        <v>-1085316.76</v>
      </c>
      <c r="Q118" s="253">
        <v>2140701.11</v>
      </c>
      <c r="R118" s="342">
        <v>805.66</v>
      </c>
      <c r="S118" s="342">
        <v>1153905.8500000001</v>
      </c>
      <c r="V118" s="342">
        <v>1048500</v>
      </c>
      <c r="W118" s="342">
        <v>5100</v>
      </c>
      <c r="X118" s="344">
        <v>1534823.08</v>
      </c>
      <c r="Y118" s="344">
        <v>3000</v>
      </c>
      <c r="AA118" s="344">
        <v>622390.79</v>
      </c>
      <c r="AB118" s="344">
        <v>114151.75</v>
      </c>
      <c r="AE118" s="76">
        <f t="shared" si="13"/>
        <v>597215.31000000006</v>
      </c>
      <c r="AF118" s="31">
        <f t="shared" si="14"/>
        <v>140</v>
      </c>
      <c r="AG118" s="21">
        <f t="shared" si="11"/>
        <v>597075.31000000006</v>
      </c>
      <c r="AH118" s="15">
        <f t="shared" si="15"/>
        <v>2208311.5099999998</v>
      </c>
      <c r="AI118" s="16">
        <f t="shared" si="16"/>
        <v>2274365.62</v>
      </c>
      <c r="AJ118" s="26">
        <f t="shared" si="12"/>
        <v>-66054.110000000335</v>
      </c>
    </row>
    <row r="119" spans="1:36" x14ac:dyDescent="0.25">
      <c r="A119" s="1" t="s">
        <v>497</v>
      </c>
      <c r="B119" s="1" t="s">
        <v>498</v>
      </c>
      <c r="C119" s="66">
        <v>5560</v>
      </c>
      <c r="D119" s="67" t="s">
        <v>1193</v>
      </c>
      <c r="E119" s="253" t="s">
        <v>3134</v>
      </c>
      <c r="F119" s="229">
        <v>922929.54</v>
      </c>
      <c r="G119" s="229">
        <v>0</v>
      </c>
      <c r="H119" s="229">
        <v>20118.009999999998</v>
      </c>
      <c r="I119" s="253">
        <v>230720.25</v>
      </c>
      <c r="J119" s="253">
        <v>73220.56</v>
      </c>
      <c r="N119" s="233">
        <v>0</v>
      </c>
      <c r="P119" s="253">
        <v>-1668866.46</v>
      </c>
      <c r="Q119" s="253">
        <v>2916966.34</v>
      </c>
      <c r="R119" s="342">
        <v>1094.31</v>
      </c>
      <c r="S119" s="342">
        <v>1500580.26</v>
      </c>
      <c r="T119" s="342">
        <v>39500</v>
      </c>
      <c r="V119" s="342">
        <v>1816756</v>
      </c>
      <c r="W119" s="342">
        <v>7400</v>
      </c>
      <c r="X119" s="344">
        <v>2476244</v>
      </c>
      <c r="AA119" s="344">
        <v>728764.63</v>
      </c>
      <c r="AB119" s="344">
        <v>161433.46</v>
      </c>
      <c r="AE119" s="76">
        <f t="shared" si="13"/>
        <v>943047.55</v>
      </c>
      <c r="AF119" s="31">
        <f t="shared" si="14"/>
        <v>0</v>
      </c>
      <c r="AG119" s="21">
        <f t="shared" si="11"/>
        <v>943047.55</v>
      </c>
      <c r="AH119" s="15">
        <f t="shared" si="15"/>
        <v>3365330.5700000003</v>
      </c>
      <c r="AI119" s="16">
        <f t="shared" si="16"/>
        <v>3366442.09</v>
      </c>
      <c r="AJ119" s="26">
        <f t="shared" si="12"/>
        <v>-1111.519999999553</v>
      </c>
    </row>
    <row r="120" spans="1:36" x14ac:dyDescent="0.25">
      <c r="A120" s="1" t="s">
        <v>497</v>
      </c>
      <c r="B120" s="1" t="s">
        <v>498</v>
      </c>
      <c r="C120" s="66">
        <v>4224</v>
      </c>
      <c r="D120" s="67" t="s">
        <v>1194</v>
      </c>
      <c r="E120" s="253" t="s">
        <v>3135</v>
      </c>
      <c r="F120" s="229">
        <v>1120199.6299999999</v>
      </c>
      <c r="G120" s="229">
        <v>0</v>
      </c>
      <c r="H120" s="229">
        <v>18397.189999999999</v>
      </c>
      <c r="I120" s="253">
        <v>2127061.06</v>
      </c>
      <c r="J120" s="253">
        <v>659413.1</v>
      </c>
      <c r="N120" s="233">
        <v>115</v>
      </c>
      <c r="P120" s="253">
        <v>1903732.34</v>
      </c>
      <c r="Q120" s="253">
        <v>1273796.02</v>
      </c>
      <c r="R120" s="342">
        <v>1178.0899999999999</v>
      </c>
      <c r="S120" s="342">
        <v>2152151.16</v>
      </c>
      <c r="T120" s="342">
        <v>200474</v>
      </c>
      <c r="V120" s="342">
        <v>1384624</v>
      </c>
      <c r="W120" s="342">
        <v>11800</v>
      </c>
      <c r="X120" s="344">
        <v>2068206</v>
      </c>
      <c r="AA120" s="344">
        <v>690686.72</v>
      </c>
      <c r="AB120" s="344">
        <v>243906.91</v>
      </c>
      <c r="AE120" s="76">
        <f t="shared" si="13"/>
        <v>1138596.8199999998</v>
      </c>
      <c r="AF120" s="31">
        <f t="shared" si="14"/>
        <v>115</v>
      </c>
      <c r="AG120" s="21">
        <f t="shared" si="11"/>
        <v>1138481.8199999998</v>
      </c>
      <c r="AH120" s="15">
        <f t="shared" si="15"/>
        <v>3750227.25</v>
      </c>
      <c r="AI120" s="16">
        <f t="shared" si="16"/>
        <v>3002799.63</v>
      </c>
      <c r="AJ120" s="26">
        <f t="shared" si="12"/>
        <v>747427.62000000011</v>
      </c>
    </row>
    <row r="121" spans="1:36" x14ac:dyDescent="0.25">
      <c r="A121" s="1" t="s">
        <v>497</v>
      </c>
      <c r="B121" s="1" t="s">
        <v>498</v>
      </c>
      <c r="C121" s="66">
        <v>6946</v>
      </c>
      <c r="D121" s="67" t="s">
        <v>1195</v>
      </c>
      <c r="E121" s="253" t="s">
        <v>3136</v>
      </c>
      <c r="F121" s="229">
        <v>1132815.6599999999</v>
      </c>
      <c r="G121" s="229">
        <v>0</v>
      </c>
      <c r="H121" s="229">
        <v>34262.85</v>
      </c>
      <c r="I121" s="253">
        <v>960926.91</v>
      </c>
      <c r="J121" s="253">
        <v>231428.47</v>
      </c>
      <c r="N121" s="233">
        <v>644.75</v>
      </c>
      <c r="P121" s="253">
        <v>428583.26</v>
      </c>
      <c r="Q121" s="253">
        <v>1503797.2</v>
      </c>
      <c r="R121" s="342">
        <v>1247.1400000000001</v>
      </c>
      <c r="S121" s="342">
        <v>1861446.12</v>
      </c>
      <c r="T121" s="342">
        <v>283550</v>
      </c>
      <c r="V121" s="342">
        <v>2069844</v>
      </c>
      <c r="W121" s="342">
        <v>22900</v>
      </c>
      <c r="X121" s="344">
        <v>2930369.24</v>
      </c>
      <c r="AA121" s="344">
        <v>779444.18</v>
      </c>
      <c r="AB121" s="344">
        <v>102765.16</v>
      </c>
      <c r="AE121" s="76">
        <f t="shared" si="13"/>
        <v>1167078.51</v>
      </c>
      <c r="AF121" s="31">
        <f t="shared" si="14"/>
        <v>644.75</v>
      </c>
      <c r="AG121" s="21">
        <f t="shared" si="11"/>
        <v>1166433.76</v>
      </c>
      <c r="AH121" s="15">
        <f t="shared" si="15"/>
        <v>4238987.26</v>
      </c>
      <c r="AI121" s="16">
        <f t="shared" si="16"/>
        <v>3812578.5800000005</v>
      </c>
      <c r="AJ121" s="26">
        <f t="shared" si="12"/>
        <v>426408.67999999924</v>
      </c>
    </row>
    <row r="122" spans="1:36" x14ac:dyDescent="0.25">
      <c r="A122" s="1" t="s">
        <v>497</v>
      </c>
      <c r="B122" s="1" t="s">
        <v>498</v>
      </c>
      <c r="C122" s="66">
        <v>4263</v>
      </c>
      <c r="D122" s="67" t="s">
        <v>1196</v>
      </c>
      <c r="E122" s="253" t="s">
        <v>3137</v>
      </c>
      <c r="F122" s="229">
        <v>1001995.7</v>
      </c>
      <c r="G122" s="229">
        <v>0</v>
      </c>
      <c r="H122" s="229">
        <v>23935.47</v>
      </c>
      <c r="I122" s="253">
        <v>381576.83</v>
      </c>
      <c r="J122" s="253">
        <v>115264.57</v>
      </c>
      <c r="N122" s="233">
        <v>0</v>
      </c>
      <c r="P122" s="253">
        <v>-373042.71</v>
      </c>
      <c r="Q122" s="253">
        <v>1567499.51</v>
      </c>
      <c r="R122" s="342">
        <v>885.52</v>
      </c>
      <c r="S122" s="342">
        <v>1376889.54</v>
      </c>
      <c r="T122" s="342">
        <v>344700</v>
      </c>
      <c r="V122" s="342">
        <v>1739730</v>
      </c>
      <c r="W122" s="342">
        <v>6500</v>
      </c>
      <c r="X122" s="344">
        <v>2401742</v>
      </c>
      <c r="AA122" s="344">
        <v>659295.65</v>
      </c>
      <c r="AB122" s="344">
        <v>79351.64</v>
      </c>
      <c r="AE122" s="76">
        <f t="shared" si="13"/>
        <v>1025931.1699999999</v>
      </c>
      <c r="AF122" s="31">
        <f t="shared" si="14"/>
        <v>0</v>
      </c>
      <c r="AG122" s="21">
        <f t="shared" si="11"/>
        <v>1025931.1699999999</v>
      </c>
      <c r="AH122" s="15">
        <f t="shared" si="15"/>
        <v>3468705.06</v>
      </c>
      <c r="AI122" s="16">
        <f t="shared" si="16"/>
        <v>3140389.29</v>
      </c>
      <c r="AJ122" s="26">
        <f t="shared" si="12"/>
        <v>328315.77</v>
      </c>
    </row>
    <row r="123" spans="1:36" x14ac:dyDescent="0.25">
      <c r="A123" s="1" t="s">
        <v>497</v>
      </c>
      <c r="B123" s="1" t="s">
        <v>498</v>
      </c>
      <c r="C123" s="66">
        <v>3035</v>
      </c>
      <c r="D123" s="67" t="s">
        <v>1197</v>
      </c>
      <c r="E123" s="253" t="s">
        <v>3213</v>
      </c>
      <c r="F123" s="229">
        <v>771259.7</v>
      </c>
      <c r="G123" s="229">
        <v>0</v>
      </c>
      <c r="H123" s="229">
        <v>22293.68</v>
      </c>
      <c r="I123" s="253">
        <v>438568.22</v>
      </c>
      <c r="J123" s="253">
        <v>108194.22</v>
      </c>
      <c r="N123" s="233">
        <v>164</v>
      </c>
      <c r="P123" s="253">
        <v>-1288211.17</v>
      </c>
      <c r="Q123" s="253">
        <v>2486417.9700000002</v>
      </c>
      <c r="R123" s="342">
        <v>774.57</v>
      </c>
      <c r="S123" s="342">
        <v>1138662.48</v>
      </c>
      <c r="T123" s="342">
        <v>309950</v>
      </c>
      <c r="V123" s="342">
        <v>1111264</v>
      </c>
      <c r="W123" s="342">
        <v>5000</v>
      </c>
      <c r="X123" s="344">
        <v>1657180</v>
      </c>
      <c r="AA123" s="344">
        <v>622682.42000000004</v>
      </c>
      <c r="AB123" s="344">
        <v>143843.60999999999</v>
      </c>
      <c r="AE123" s="76">
        <f t="shared" si="13"/>
        <v>793553.38</v>
      </c>
      <c r="AF123" s="31">
        <f t="shared" si="14"/>
        <v>164</v>
      </c>
      <c r="AG123" s="21">
        <f t="shared" si="11"/>
        <v>793389.38</v>
      </c>
      <c r="AH123" s="15">
        <f t="shared" si="15"/>
        <v>2565651.0499999998</v>
      </c>
      <c r="AI123" s="16">
        <f t="shared" si="16"/>
        <v>2423706.0299999998</v>
      </c>
      <c r="AJ123" s="26">
        <f t="shared" si="12"/>
        <v>141945.02000000002</v>
      </c>
    </row>
    <row r="124" spans="1:36" x14ac:dyDescent="0.25">
      <c r="A124" s="1" t="s">
        <v>497</v>
      </c>
      <c r="B124" s="1" t="s">
        <v>498</v>
      </c>
      <c r="C124" s="66">
        <v>3444</v>
      </c>
      <c r="D124" s="67" t="s">
        <v>1198</v>
      </c>
      <c r="E124" s="253" t="s">
        <v>3214</v>
      </c>
      <c r="F124" s="229">
        <v>797437.1</v>
      </c>
      <c r="G124" s="229">
        <v>0</v>
      </c>
      <c r="H124" s="229">
        <v>34800.879999999997</v>
      </c>
      <c r="I124" s="253">
        <v>230324.45</v>
      </c>
      <c r="J124" s="253">
        <v>599346.36</v>
      </c>
      <c r="N124" s="233">
        <v>15.44</v>
      </c>
      <c r="P124" s="253">
        <v>-820045.19</v>
      </c>
      <c r="Q124" s="253">
        <v>2517902.33</v>
      </c>
      <c r="R124" s="342">
        <v>950.56</v>
      </c>
      <c r="S124" s="342">
        <v>1461679.66</v>
      </c>
      <c r="V124" s="342">
        <v>1008130</v>
      </c>
      <c r="W124" s="342">
        <v>5400</v>
      </c>
      <c r="X124" s="344">
        <v>1727934.92</v>
      </c>
      <c r="AA124" s="344">
        <v>552947.15</v>
      </c>
      <c r="AB124" s="344">
        <v>231241.94</v>
      </c>
      <c r="AE124" s="76">
        <f t="shared" si="13"/>
        <v>832237.98</v>
      </c>
      <c r="AF124" s="31">
        <f t="shared" si="14"/>
        <v>15.44</v>
      </c>
      <c r="AG124" s="21">
        <f t="shared" si="11"/>
        <v>832222.54</v>
      </c>
      <c r="AH124" s="15">
        <f t="shared" si="15"/>
        <v>2476160.2199999997</v>
      </c>
      <c r="AI124" s="16">
        <f t="shared" si="16"/>
        <v>2512124.0099999998</v>
      </c>
      <c r="AJ124" s="26">
        <f t="shared" si="12"/>
        <v>-35963.790000000037</v>
      </c>
    </row>
    <row r="125" spans="1:36" x14ac:dyDescent="0.25">
      <c r="A125" s="1" t="s">
        <v>501</v>
      </c>
      <c r="B125" s="1" t="s">
        <v>502</v>
      </c>
      <c r="C125" s="66">
        <v>2224</v>
      </c>
      <c r="D125" s="67" t="s">
        <v>1199</v>
      </c>
      <c r="E125" s="253" t="s">
        <v>3138</v>
      </c>
      <c r="F125" s="229">
        <v>425439.65</v>
      </c>
      <c r="G125" s="229">
        <v>0</v>
      </c>
      <c r="H125" s="229">
        <v>2168.7600000000002</v>
      </c>
      <c r="I125" s="253">
        <v>26588.91</v>
      </c>
      <c r="J125" s="253">
        <v>47575.3</v>
      </c>
      <c r="N125" s="233">
        <v>-3220</v>
      </c>
      <c r="P125" s="253">
        <v>-1707789.28</v>
      </c>
      <c r="Q125" s="253">
        <v>2171633.4300000002</v>
      </c>
      <c r="S125" s="342">
        <v>990128.65</v>
      </c>
      <c r="T125" s="342">
        <v>313200</v>
      </c>
      <c r="U125" s="342">
        <v>722.55</v>
      </c>
      <c r="V125" s="342">
        <v>1260879.8999999999</v>
      </c>
      <c r="X125" s="344">
        <v>1597286.3</v>
      </c>
      <c r="Y125" s="344">
        <v>780</v>
      </c>
      <c r="AA125" s="344">
        <v>836690.45</v>
      </c>
      <c r="AB125" s="344">
        <v>89025.88</v>
      </c>
      <c r="AE125" s="76">
        <f t="shared" si="13"/>
        <v>427608.41000000003</v>
      </c>
      <c r="AF125" s="31">
        <f t="shared" si="14"/>
        <v>-3220</v>
      </c>
      <c r="AG125" s="21">
        <f t="shared" si="11"/>
        <v>430828.41000000003</v>
      </c>
      <c r="AH125" s="15">
        <f t="shared" si="15"/>
        <v>2564931.0999999996</v>
      </c>
      <c r="AI125" s="16">
        <f t="shared" si="16"/>
        <v>2523782.63</v>
      </c>
      <c r="AJ125" s="26">
        <f t="shared" si="12"/>
        <v>41148.469999999739</v>
      </c>
    </row>
    <row r="126" spans="1:36" x14ac:dyDescent="0.25">
      <c r="A126" s="1" t="s">
        <v>501</v>
      </c>
      <c r="B126" s="1" t="s">
        <v>502</v>
      </c>
      <c r="C126" s="66">
        <v>6948</v>
      </c>
      <c r="D126" s="67" t="s">
        <v>1200</v>
      </c>
      <c r="E126" s="253" t="s">
        <v>3139</v>
      </c>
      <c r="F126" s="229">
        <v>356733.82</v>
      </c>
      <c r="G126" s="229">
        <v>0</v>
      </c>
      <c r="H126" s="229">
        <v>162610.76999999999</v>
      </c>
      <c r="I126" s="253">
        <v>8</v>
      </c>
      <c r="J126" s="253">
        <v>189477.45</v>
      </c>
      <c r="N126" s="233">
        <v>29.92</v>
      </c>
      <c r="P126" s="253">
        <v>-1599728.05</v>
      </c>
      <c r="Q126" s="253">
        <v>1977387.82</v>
      </c>
      <c r="S126" s="342">
        <v>2515294.52</v>
      </c>
      <c r="T126" s="342">
        <v>62000</v>
      </c>
      <c r="U126" s="342">
        <v>531.91999999999996</v>
      </c>
      <c r="V126" s="342">
        <v>2805694.2</v>
      </c>
      <c r="X126" s="344">
        <v>3508618.2</v>
      </c>
      <c r="AA126" s="344">
        <v>1491050.26</v>
      </c>
      <c r="AB126" s="344">
        <v>52711.83</v>
      </c>
      <c r="AE126" s="76">
        <f t="shared" si="13"/>
        <v>519344.58999999997</v>
      </c>
      <c r="AF126" s="31">
        <f t="shared" si="14"/>
        <v>29.92</v>
      </c>
      <c r="AG126" s="21">
        <f t="shared" si="11"/>
        <v>519314.67</v>
      </c>
      <c r="AH126" s="15">
        <f t="shared" si="15"/>
        <v>5383520.6400000006</v>
      </c>
      <c r="AI126" s="16">
        <f t="shared" si="16"/>
        <v>5052380.29</v>
      </c>
      <c r="AJ126" s="26">
        <f t="shared" si="12"/>
        <v>331140.35000000056</v>
      </c>
    </row>
    <row r="127" spans="1:36" x14ac:dyDescent="0.25">
      <c r="A127" s="1" t="s">
        <v>501</v>
      </c>
      <c r="B127" s="1" t="s">
        <v>502</v>
      </c>
      <c r="C127" s="66">
        <v>2265</v>
      </c>
      <c r="D127" s="67" t="s">
        <v>1201</v>
      </c>
      <c r="E127" s="253" t="s">
        <v>3140</v>
      </c>
      <c r="F127" s="229">
        <v>450448.19</v>
      </c>
      <c r="G127" s="229">
        <v>0</v>
      </c>
      <c r="H127" s="229">
        <v>40266.44</v>
      </c>
      <c r="I127" s="253">
        <v>122793.74</v>
      </c>
      <c r="J127" s="253">
        <v>83540.69</v>
      </c>
      <c r="L127" s="233">
        <v>33600</v>
      </c>
      <c r="N127" s="233">
        <v>0</v>
      </c>
      <c r="P127" s="253">
        <v>-1346133.83</v>
      </c>
      <c r="Q127" s="253">
        <v>1774116.27</v>
      </c>
      <c r="S127" s="342">
        <v>994592.39</v>
      </c>
      <c r="T127" s="342">
        <v>168050</v>
      </c>
      <c r="U127" s="342">
        <v>559.37</v>
      </c>
      <c r="V127" s="342">
        <v>1147988.3</v>
      </c>
      <c r="X127" s="344">
        <v>1375494.22</v>
      </c>
      <c r="AA127" s="344">
        <v>653287.46</v>
      </c>
      <c r="AB127" s="344">
        <v>46941.760000000002</v>
      </c>
      <c r="AE127" s="76">
        <f t="shared" si="13"/>
        <v>490714.63</v>
      </c>
      <c r="AF127" s="31">
        <f t="shared" si="14"/>
        <v>33600</v>
      </c>
      <c r="AG127" s="21">
        <f t="shared" si="11"/>
        <v>457114.63</v>
      </c>
      <c r="AH127" s="15">
        <f t="shared" si="15"/>
        <v>2311190.0600000005</v>
      </c>
      <c r="AI127" s="16">
        <f t="shared" si="16"/>
        <v>2075723.44</v>
      </c>
      <c r="AJ127" s="26">
        <f t="shared" si="12"/>
        <v>235466.62000000058</v>
      </c>
    </row>
    <row r="128" spans="1:36" x14ac:dyDescent="0.25">
      <c r="A128" s="1" t="s">
        <v>501</v>
      </c>
      <c r="B128" s="1" t="s">
        <v>502</v>
      </c>
      <c r="C128" s="66">
        <v>4502</v>
      </c>
      <c r="D128" s="67" t="s">
        <v>1202</v>
      </c>
      <c r="E128" s="253" t="s">
        <v>3141</v>
      </c>
      <c r="F128" s="229">
        <v>1218966.3</v>
      </c>
      <c r="G128" s="229">
        <v>0</v>
      </c>
      <c r="H128" s="229">
        <v>226829.35</v>
      </c>
      <c r="I128" s="253">
        <v>89708.58</v>
      </c>
      <c r="J128" s="253">
        <v>80271.740000000005</v>
      </c>
      <c r="N128" s="233">
        <v>6.9</v>
      </c>
      <c r="P128" s="253">
        <v>-607514.43999999994</v>
      </c>
      <c r="Q128" s="253">
        <v>1520211.94</v>
      </c>
      <c r="S128" s="342">
        <v>1918729.66</v>
      </c>
      <c r="U128" s="342">
        <v>993.52</v>
      </c>
      <c r="V128" s="342">
        <v>2291101.9</v>
      </c>
      <c r="X128" s="344">
        <v>2609787.9</v>
      </c>
      <c r="Y128" s="344">
        <v>5000</v>
      </c>
      <c r="AA128" s="344">
        <v>849884.7</v>
      </c>
      <c r="AB128" s="344">
        <v>43080.91</v>
      </c>
      <c r="AE128" s="76">
        <f t="shared" si="13"/>
        <v>1445795.6500000001</v>
      </c>
      <c r="AF128" s="31">
        <f t="shared" si="14"/>
        <v>6.9</v>
      </c>
      <c r="AG128" s="21">
        <f t="shared" si="11"/>
        <v>1445788.7500000002</v>
      </c>
      <c r="AH128" s="15">
        <f t="shared" si="15"/>
        <v>4210825.08</v>
      </c>
      <c r="AI128" s="16">
        <f t="shared" si="16"/>
        <v>3507753.51</v>
      </c>
      <c r="AJ128" s="26">
        <f t="shared" si="12"/>
        <v>703071.5700000003</v>
      </c>
    </row>
    <row r="129" spans="1:36" x14ac:dyDescent="0.25">
      <c r="A129" s="1" t="s">
        <v>501</v>
      </c>
      <c r="B129" s="1" t="s">
        <v>502</v>
      </c>
      <c r="C129" s="66">
        <v>6455</v>
      </c>
      <c r="D129" s="67" t="s">
        <v>1203</v>
      </c>
      <c r="E129" s="253" t="s">
        <v>3142</v>
      </c>
      <c r="F129" s="229">
        <v>1124941.6499999999</v>
      </c>
      <c r="G129" s="229">
        <v>0</v>
      </c>
      <c r="H129" s="229">
        <v>134420.89000000001</v>
      </c>
      <c r="I129" s="253">
        <v>126065.24</v>
      </c>
      <c r="J129" s="253">
        <v>215711.64</v>
      </c>
      <c r="N129" s="233">
        <v>0</v>
      </c>
      <c r="P129" s="253">
        <v>-1577363.23</v>
      </c>
      <c r="Q129" s="253">
        <v>2436322.09</v>
      </c>
      <c r="S129" s="342">
        <v>2565659.44</v>
      </c>
      <c r="U129" s="342">
        <v>1097.43</v>
      </c>
      <c r="V129" s="342">
        <v>1703600.3</v>
      </c>
      <c r="W129" s="342">
        <v>21500</v>
      </c>
      <c r="X129" s="344">
        <v>2394846.2999999998</v>
      </c>
      <c r="AA129" s="344">
        <v>1064229.77</v>
      </c>
      <c r="AB129" s="344">
        <v>90600.54</v>
      </c>
      <c r="AE129" s="76">
        <f t="shared" si="13"/>
        <v>1259362.54</v>
      </c>
      <c r="AF129" s="31">
        <f t="shared" si="14"/>
        <v>0</v>
      </c>
      <c r="AG129" s="21">
        <f t="shared" si="11"/>
        <v>1259362.54</v>
      </c>
      <c r="AH129" s="15">
        <f t="shared" si="15"/>
        <v>4291857.17</v>
      </c>
      <c r="AI129" s="16">
        <f t="shared" si="16"/>
        <v>3549676.61</v>
      </c>
      <c r="AJ129" s="26">
        <f t="shared" si="12"/>
        <v>742180.56</v>
      </c>
    </row>
    <row r="130" spans="1:36" x14ac:dyDescent="0.25">
      <c r="A130" s="1" t="s">
        <v>501</v>
      </c>
      <c r="B130" s="1" t="s">
        <v>502</v>
      </c>
      <c r="C130" s="66">
        <v>1661</v>
      </c>
      <c r="D130" s="67" t="s">
        <v>1204</v>
      </c>
      <c r="E130" s="253" t="s">
        <v>3143</v>
      </c>
      <c r="F130" s="229">
        <v>519087.91</v>
      </c>
      <c r="G130" s="229">
        <v>0</v>
      </c>
      <c r="H130" s="229">
        <v>131958.12</v>
      </c>
      <c r="I130" s="253">
        <v>193437.57</v>
      </c>
      <c r="J130" s="253">
        <v>74250.710000000006</v>
      </c>
      <c r="N130" s="233">
        <v>0</v>
      </c>
      <c r="P130" s="253">
        <v>-1184803.28</v>
      </c>
      <c r="Q130" s="253">
        <v>1752442.7</v>
      </c>
      <c r="S130" s="342">
        <v>894980.82</v>
      </c>
      <c r="T130" s="342">
        <v>385100</v>
      </c>
      <c r="U130" s="342">
        <v>397.83</v>
      </c>
      <c r="V130" s="342">
        <v>660351</v>
      </c>
      <c r="X130" s="344">
        <v>858769.76</v>
      </c>
      <c r="AA130" s="344">
        <v>599427.05000000005</v>
      </c>
      <c r="AB130" s="344">
        <v>131537.95000000001</v>
      </c>
      <c r="AE130" s="76">
        <f t="shared" si="13"/>
        <v>651046.03</v>
      </c>
      <c r="AF130" s="31">
        <f t="shared" si="14"/>
        <v>0</v>
      </c>
      <c r="AG130" s="21">
        <f t="shared" si="11"/>
        <v>651046.03</v>
      </c>
      <c r="AH130" s="15">
        <f t="shared" si="15"/>
        <v>1940829.65</v>
      </c>
      <c r="AI130" s="16">
        <f t="shared" si="16"/>
        <v>1589734.76</v>
      </c>
      <c r="AJ130" s="26">
        <f t="shared" si="12"/>
        <v>351094.8899999999</v>
      </c>
    </row>
    <row r="131" spans="1:36" x14ac:dyDescent="0.25">
      <c r="A131" s="1" t="s">
        <v>501</v>
      </c>
      <c r="B131" s="1" t="s">
        <v>502</v>
      </c>
      <c r="C131" s="66">
        <v>1935</v>
      </c>
      <c r="D131" s="67" t="s">
        <v>1205</v>
      </c>
      <c r="E131" s="253" t="s">
        <v>3144</v>
      </c>
      <c r="F131" s="229">
        <v>374261.58</v>
      </c>
      <c r="G131" s="229">
        <v>0</v>
      </c>
      <c r="H131" s="229">
        <v>104674.35</v>
      </c>
      <c r="I131" s="253">
        <v>206438.43</v>
      </c>
      <c r="J131" s="253">
        <v>55480.43</v>
      </c>
      <c r="N131" s="233">
        <v>400.5</v>
      </c>
      <c r="P131" s="253">
        <v>-2014133.36</v>
      </c>
      <c r="Q131" s="253">
        <v>2586652.75</v>
      </c>
      <c r="S131" s="342">
        <v>1034807.98</v>
      </c>
      <c r="U131" s="342">
        <v>553.59</v>
      </c>
      <c r="V131" s="342">
        <v>1100567</v>
      </c>
      <c r="X131" s="344">
        <v>1334058</v>
      </c>
      <c r="AA131" s="344">
        <v>528679.27</v>
      </c>
      <c r="AB131" s="344">
        <v>105256.4</v>
      </c>
      <c r="AE131" s="76">
        <f t="shared" si="13"/>
        <v>478935.93000000005</v>
      </c>
      <c r="AF131" s="31">
        <f t="shared" si="14"/>
        <v>400.5</v>
      </c>
      <c r="AG131" s="21">
        <f t="shared" si="11"/>
        <v>478535.43000000005</v>
      </c>
      <c r="AH131" s="15">
        <f t="shared" si="15"/>
        <v>2135928.5699999998</v>
      </c>
      <c r="AI131" s="16">
        <f t="shared" si="16"/>
        <v>1967993.67</v>
      </c>
      <c r="AJ131" s="26">
        <f t="shared" si="12"/>
        <v>167934.89999999991</v>
      </c>
    </row>
    <row r="132" spans="1:36" x14ac:dyDescent="0.25">
      <c r="A132" s="1" t="s">
        <v>501</v>
      </c>
      <c r="B132" s="1" t="s">
        <v>502</v>
      </c>
      <c r="C132" s="66">
        <v>4296</v>
      </c>
      <c r="D132" s="67" t="s">
        <v>1206</v>
      </c>
      <c r="E132" s="253" t="s">
        <v>3145</v>
      </c>
      <c r="F132" s="229">
        <v>756597.5</v>
      </c>
      <c r="G132" s="229">
        <v>0</v>
      </c>
      <c r="H132" s="229">
        <v>229213.38</v>
      </c>
      <c r="I132" s="253">
        <v>15259.47</v>
      </c>
      <c r="J132" s="253">
        <v>130778.88</v>
      </c>
      <c r="P132" s="253">
        <v>-1328877.24</v>
      </c>
      <c r="Q132" s="253">
        <v>1898238.82</v>
      </c>
      <c r="S132" s="342">
        <v>1782558.61</v>
      </c>
      <c r="T132" s="342">
        <v>217900</v>
      </c>
      <c r="U132" s="342">
        <v>1143.1300000000001</v>
      </c>
      <c r="V132" s="342">
        <v>1652359.78</v>
      </c>
      <c r="X132" s="344">
        <v>2067992.78</v>
      </c>
      <c r="AA132" s="344">
        <v>959151.07</v>
      </c>
      <c r="AB132" s="344">
        <v>64330.02</v>
      </c>
      <c r="AE132" s="76">
        <f t="shared" si="13"/>
        <v>985810.88</v>
      </c>
      <c r="AF132" s="31">
        <f t="shared" si="14"/>
        <v>0</v>
      </c>
      <c r="AG132" s="21">
        <f t="shared" si="11"/>
        <v>985810.88</v>
      </c>
      <c r="AH132" s="15">
        <f t="shared" si="15"/>
        <v>3653961.52</v>
      </c>
      <c r="AI132" s="16">
        <f t="shared" si="16"/>
        <v>3091473.87</v>
      </c>
      <c r="AJ132" s="26">
        <f t="shared" si="12"/>
        <v>562487.64999999991</v>
      </c>
    </row>
    <row r="133" spans="1:36" x14ac:dyDescent="0.25">
      <c r="A133" s="1" t="s">
        <v>501</v>
      </c>
      <c r="B133" s="1" t="s">
        <v>502</v>
      </c>
      <c r="C133" s="66">
        <v>4985</v>
      </c>
      <c r="D133" s="67" t="s">
        <v>1207</v>
      </c>
      <c r="E133" s="253" t="s">
        <v>3146</v>
      </c>
      <c r="F133" s="229">
        <v>487700.22</v>
      </c>
      <c r="G133" s="229">
        <v>0</v>
      </c>
      <c r="H133" s="229">
        <v>81511.97</v>
      </c>
      <c r="I133" s="253">
        <v>198750.12</v>
      </c>
      <c r="J133" s="253">
        <v>113325.31</v>
      </c>
      <c r="N133" s="233">
        <v>0</v>
      </c>
      <c r="P133" s="253">
        <v>-1475381.37</v>
      </c>
      <c r="Q133" s="253">
        <v>2434424.27</v>
      </c>
      <c r="S133" s="342">
        <v>1215296.74</v>
      </c>
      <c r="U133" s="342">
        <v>944.79</v>
      </c>
      <c r="V133" s="342">
        <v>1525700</v>
      </c>
      <c r="X133" s="344">
        <v>1930345</v>
      </c>
      <c r="AA133" s="344">
        <v>783695.98</v>
      </c>
      <c r="AB133" s="344">
        <v>105655.83</v>
      </c>
      <c r="AE133" s="76">
        <f t="shared" si="13"/>
        <v>569212.18999999994</v>
      </c>
      <c r="AF133" s="31">
        <f t="shared" si="14"/>
        <v>0</v>
      </c>
      <c r="AG133" s="21">
        <f t="shared" ref="AG133:AG189" si="17">AE133-AF133</f>
        <v>569212.18999999994</v>
      </c>
      <c r="AH133" s="15">
        <f t="shared" si="15"/>
        <v>2741941.5300000003</v>
      </c>
      <c r="AI133" s="16">
        <f t="shared" si="16"/>
        <v>2819696.81</v>
      </c>
      <c r="AJ133" s="26">
        <f t="shared" ref="AJ133:AJ189" si="18">AH133-AI133</f>
        <v>-77755.279999999795</v>
      </c>
    </row>
    <row r="134" spans="1:36" x14ac:dyDescent="0.25">
      <c r="A134" s="1" t="s">
        <v>501</v>
      </c>
      <c r="B134" s="1" t="s">
        <v>502</v>
      </c>
      <c r="C134" s="66">
        <v>6488</v>
      </c>
      <c r="D134" s="67" t="s">
        <v>1208</v>
      </c>
      <c r="E134" s="253" t="s">
        <v>3147</v>
      </c>
      <c r="F134" s="229">
        <v>201935.54</v>
      </c>
      <c r="G134" s="229">
        <v>153407.07999999999</v>
      </c>
      <c r="H134" s="229">
        <v>82881.17</v>
      </c>
      <c r="I134" s="253">
        <v>280068.21000000002</v>
      </c>
      <c r="J134" s="253">
        <v>27053.59</v>
      </c>
      <c r="P134" s="253">
        <v>-1355227.56</v>
      </c>
      <c r="Q134" s="253">
        <v>2150215.54</v>
      </c>
      <c r="S134" s="342">
        <v>1652451.28</v>
      </c>
      <c r="T134" s="342">
        <v>274800</v>
      </c>
      <c r="U134" s="342">
        <v>531.72</v>
      </c>
      <c r="V134" s="342">
        <v>1375312.7</v>
      </c>
      <c r="X134" s="344">
        <v>2013185.7</v>
      </c>
      <c r="AA134" s="344">
        <v>1226895.97</v>
      </c>
      <c r="AB134" s="344">
        <v>112656.42</v>
      </c>
      <c r="AE134" s="76">
        <f t="shared" si="13"/>
        <v>438223.79</v>
      </c>
      <c r="AF134" s="31">
        <f t="shared" si="14"/>
        <v>0</v>
      </c>
      <c r="AG134" s="21">
        <f t="shared" si="17"/>
        <v>438223.79</v>
      </c>
      <c r="AH134" s="15">
        <f t="shared" si="15"/>
        <v>3303095.7</v>
      </c>
      <c r="AI134" s="16">
        <f t="shared" si="16"/>
        <v>3352738.09</v>
      </c>
      <c r="AJ134" s="26">
        <f t="shared" si="18"/>
        <v>-49642.389999999665</v>
      </c>
    </row>
    <row r="135" spans="1:36" x14ac:dyDescent="0.25">
      <c r="A135" s="1" t="s">
        <v>501</v>
      </c>
      <c r="B135" s="1" t="s">
        <v>502</v>
      </c>
      <c r="C135" s="66">
        <v>789</v>
      </c>
      <c r="D135" s="67" t="s">
        <v>1209</v>
      </c>
      <c r="E135" s="253" t="s">
        <v>3210</v>
      </c>
      <c r="F135" s="229">
        <v>451474.32</v>
      </c>
      <c r="G135" s="229">
        <v>0</v>
      </c>
      <c r="H135" s="229">
        <v>43481.1</v>
      </c>
      <c r="I135" s="253">
        <v>142426.51999999999</v>
      </c>
      <c r="J135" s="253">
        <v>49941.83</v>
      </c>
      <c r="N135" s="233">
        <v>7</v>
      </c>
      <c r="P135" s="253">
        <v>-1239899.69</v>
      </c>
      <c r="Q135" s="253">
        <v>1699412.19</v>
      </c>
      <c r="S135" s="342">
        <v>704589.49</v>
      </c>
      <c r="T135" s="342">
        <v>72950</v>
      </c>
      <c r="U135" s="342">
        <v>447.2</v>
      </c>
      <c r="V135" s="342">
        <v>750248</v>
      </c>
      <c r="X135" s="344">
        <v>931395.5</v>
      </c>
      <c r="AA135" s="344">
        <v>257876.95</v>
      </c>
      <c r="AB135" s="344">
        <v>111157.97</v>
      </c>
      <c r="AE135" s="76">
        <f t="shared" si="13"/>
        <v>494955.42</v>
      </c>
      <c r="AF135" s="31">
        <f t="shared" si="14"/>
        <v>7</v>
      </c>
      <c r="AG135" s="21">
        <f t="shared" si="17"/>
        <v>494948.42</v>
      </c>
      <c r="AH135" s="15">
        <f t="shared" si="15"/>
        <v>1528234.69</v>
      </c>
      <c r="AI135" s="16">
        <f t="shared" si="16"/>
        <v>1300430.42</v>
      </c>
      <c r="AJ135" s="26">
        <f t="shared" si="18"/>
        <v>227804.27000000002</v>
      </c>
    </row>
    <row r="136" spans="1:36" x14ac:dyDescent="0.25">
      <c r="A136" s="1" t="s">
        <v>505</v>
      </c>
      <c r="B136" s="1" t="s">
        <v>506</v>
      </c>
      <c r="C136" s="66">
        <v>8307</v>
      </c>
      <c r="D136" s="67" t="s">
        <v>1210</v>
      </c>
      <c r="E136" s="253" t="s">
        <v>3148</v>
      </c>
      <c r="F136" s="229">
        <v>1186133.97</v>
      </c>
      <c r="G136" s="229">
        <v>0</v>
      </c>
      <c r="H136" s="229">
        <v>112063.87</v>
      </c>
      <c r="I136" s="253">
        <v>680642.87</v>
      </c>
      <c r="J136" s="253">
        <v>59196.25</v>
      </c>
      <c r="L136" s="233">
        <v>5500</v>
      </c>
      <c r="N136" s="233">
        <v>15182.59</v>
      </c>
      <c r="P136" s="253">
        <v>-1806632.79</v>
      </c>
      <c r="Q136" s="253">
        <v>3628521.74</v>
      </c>
      <c r="S136" s="342">
        <v>2313008.89</v>
      </c>
      <c r="U136" s="342">
        <v>1162.25</v>
      </c>
      <c r="V136" s="342">
        <v>3353755.55</v>
      </c>
      <c r="W136" s="342">
        <v>90000</v>
      </c>
      <c r="X136" s="344">
        <v>4118331.63</v>
      </c>
      <c r="Y136" s="344">
        <v>33035</v>
      </c>
      <c r="AA136" s="344">
        <v>1196154.04</v>
      </c>
      <c r="AB136" s="344">
        <v>214940.6</v>
      </c>
      <c r="AE136" s="76">
        <f t="shared" si="13"/>
        <v>1298197.8399999999</v>
      </c>
      <c r="AF136" s="31">
        <f t="shared" si="14"/>
        <v>20682.59</v>
      </c>
      <c r="AG136" s="21">
        <f t="shared" si="17"/>
        <v>1277515.2499999998</v>
      </c>
      <c r="AH136" s="15">
        <f t="shared" si="15"/>
        <v>5757926.6899999995</v>
      </c>
      <c r="AI136" s="16">
        <f t="shared" si="16"/>
        <v>5562461.2699999996</v>
      </c>
      <c r="AJ136" s="26">
        <f t="shared" si="18"/>
        <v>195465.41999999993</v>
      </c>
    </row>
    <row r="137" spans="1:36" x14ac:dyDescent="0.25">
      <c r="A137" s="1" t="s">
        <v>505</v>
      </c>
      <c r="B137" s="1" t="s">
        <v>506</v>
      </c>
      <c r="C137" s="66">
        <v>4857</v>
      </c>
      <c r="D137" s="67" t="s">
        <v>1211</v>
      </c>
      <c r="E137" s="253" t="s">
        <v>3149</v>
      </c>
      <c r="F137" s="229">
        <v>400930.62</v>
      </c>
      <c r="G137" s="229">
        <v>0</v>
      </c>
      <c r="H137" s="229">
        <v>86746.01</v>
      </c>
      <c r="I137" s="253">
        <v>1201481.33</v>
      </c>
      <c r="J137" s="253">
        <v>382736.37</v>
      </c>
      <c r="L137" s="233">
        <v>5500</v>
      </c>
      <c r="N137" s="233">
        <v>114050</v>
      </c>
      <c r="P137" s="253">
        <v>1846632.34</v>
      </c>
      <c r="Q137" s="253">
        <v>365872.84</v>
      </c>
      <c r="S137" s="342">
        <v>1334553.8</v>
      </c>
      <c r="U137" s="342">
        <v>358.08</v>
      </c>
      <c r="V137" s="342">
        <v>1350526.6</v>
      </c>
      <c r="W137" s="342">
        <v>26000</v>
      </c>
      <c r="X137" s="344">
        <v>1826569.6</v>
      </c>
      <c r="Y137" s="344">
        <v>33955</v>
      </c>
      <c r="AA137" s="344">
        <v>803699.53</v>
      </c>
      <c r="AB137" s="344">
        <v>307375.2</v>
      </c>
      <c r="AE137" s="76">
        <f t="shared" si="13"/>
        <v>487676.63</v>
      </c>
      <c r="AF137" s="31">
        <f t="shared" si="14"/>
        <v>119550</v>
      </c>
      <c r="AG137" s="21">
        <f t="shared" si="17"/>
        <v>368126.63</v>
      </c>
      <c r="AH137" s="15">
        <f t="shared" si="15"/>
        <v>2711438.4800000004</v>
      </c>
      <c r="AI137" s="16">
        <f t="shared" si="16"/>
        <v>2971599.33</v>
      </c>
      <c r="AJ137" s="26">
        <f t="shared" si="18"/>
        <v>-260160.84999999963</v>
      </c>
    </row>
    <row r="138" spans="1:36" x14ac:dyDescent="0.25">
      <c r="A138" s="1" t="s">
        <v>505</v>
      </c>
      <c r="B138" s="1" t="s">
        <v>506</v>
      </c>
      <c r="C138" s="66">
        <v>4343</v>
      </c>
      <c r="D138" s="67" t="s">
        <v>1212</v>
      </c>
      <c r="E138" s="253" t="s">
        <v>3150</v>
      </c>
      <c r="F138" s="229">
        <v>356505.03</v>
      </c>
      <c r="G138" s="229">
        <v>0</v>
      </c>
      <c r="H138" s="229">
        <v>178732.47</v>
      </c>
      <c r="I138" s="253">
        <v>82576.14</v>
      </c>
      <c r="J138" s="253">
        <v>69744.06</v>
      </c>
      <c r="L138" s="233">
        <v>5500</v>
      </c>
      <c r="N138" s="233">
        <v>13384</v>
      </c>
      <c r="P138" s="253">
        <v>-1600332.95</v>
      </c>
      <c r="Q138" s="253">
        <v>2122751.4700000002</v>
      </c>
      <c r="S138" s="342">
        <v>1327877.1100000001</v>
      </c>
      <c r="U138" s="342">
        <v>356.98</v>
      </c>
      <c r="V138" s="342">
        <v>2135825.2999999998</v>
      </c>
      <c r="W138" s="342">
        <v>33000</v>
      </c>
      <c r="X138" s="344">
        <v>2666277.2999999998</v>
      </c>
      <c r="Y138" s="344">
        <v>2060</v>
      </c>
      <c r="AA138" s="344">
        <v>658856.51</v>
      </c>
      <c r="AB138" s="344">
        <v>23610.400000000001</v>
      </c>
      <c r="AE138" s="76">
        <f t="shared" si="13"/>
        <v>535237.5</v>
      </c>
      <c r="AF138" s="31">
        <f t="shared" si="14"/>
        <v>18884</v>
      </c>
      <c r="AG138" s="21">
        <f t="shared" si="17"/>
        <v>516353.5</v>
      </c>
      <c r="AH138" s="15">
        <f t="shared" si="15"/>
        <v>3497059.3899999997</v>
      </c>
      <c r="AI138" s="16">
        <f t="shared" si="16"/>
        <v>3350804.2099999995</v>
      </c>
      <c r="AJ138" s="26">
        <f t="shared" si="18"/>
        <v>146255.18000000017</v>
      </c>
    </row>
    <row r="139" spans="1:36" x14ac:dyDescent="0.25">
      <c r="A139" s="1" t="s">
        <v>505</v>
      </c>
      <c r="B139" s="1" t="s">
        <v>506</v>
      </c>
      <c r="C139" s="66">
        <v>4628</v>
      </c>
      <c r="D139" s="67" t="s">
        <v>1213</v>
      </c>
      <c r="E139" s="253" t="s">
        <v>3151</v>
      </c>
      <c r="F139" s="229">
        <v>970651.9</v>
      </c>
      <c r="G139" s="229">
        <v>0</v>
      </c>
      <c r="H139" s="229">
        <v>157143.6</v>
      </c>
      <c r="I139" s="253">
        <v>1868775.39</v>
      </c>
      <c r="J139" s="253">
        <v>154785.85999999999</v>
      </c>
      <c r="L139" s="233">
        <v>5500</v>
      </c>
      <c r="N139" s="233">
        <v>281976</v>
      </c>
      <c r="P139" s="253">
        <v>2297826.87</v>
      </c>
      <c r="Q139" s="253">
        <v>765116.2</v>
      </c>
      <c r="S139" s="342">
        <v>1479018</v>
      </c>
      <c r="U139" s="342">
        <v>979.29</v>
      </c>
      <c r="V139" s="342">
        <v>1601718.3</v>
      </c>
      <c r="W139" s="342">
        <v>15000</v>
      </c>
      <c r="X139" s="344">
        <v>2146636.46</v>
      </c>
      <c r="Y139" s="344">
        <v>7210</v>
      </c>
      <c r="AA139" s="344">
        <v>775184.57</v>
      </c>
      <c r="AB139" s="344">
        <v>296746.88</v>
      </c>
      <c r="AD139" s="344">
        <v>70000</v>
      </c>
      <c r="AE139" s="76">
        <f t="shared" si="13"/>
        <v>1127795.5</v>
      </c>
      <c r="AF139" s="31">
        <f t="shared" si="14"/>
        <v>287476</v>
      </c>
      <c r="AG139" s="21">
        <f t="shared" si="17"/>
        <v>840319.5</v>
      </c>
      <c r="AH139" s="15">
        <f t="shared" si="15"/>
        <v>3096715.59</v>
      </c>
      <c r="AI139" s="16">
        <f t="shared" si="16"/>
        <v>3295777.9099999997</v>
      </c>
      <c r="AJ139" s="26">
        <f t="shared" si="18"/>
        <v>-199062.31999999983</v>
      </c>
    </row>
    <row r="140" spans="1:36" x14ac:dyDescent="0.25">
      <c r="A140" s="1" t="s">
        <v>505</v>
      </c>
      <c r="B140" s="1" t="s">
        <v>506</v>
      </c>
      <c r="C140" s="66">
        <v>5183</v>
      </c>
      <c r="D140" s="67" t="s">
        <v>1214</v>
      </c>
      <c r="E140" s="253" t="s">
        <v>3152</v>
      </c>
      <c r="F140" s="229">
        <v>503401.48</v>
      </c>
      <c r="G140" s="229">
        <v>14250</v>
      </c>
      <c r="H140" s="229">
        <v>107682.91</v>
      </c>
      <c r="I140" s="253">
        <v>95080.55</v>
      </c>
      <c r="J140" s="253">
        <v>40251.279999999999</v>
      </c>
      <c r="L140" s="233">
        <v>7762.5</v>
      </c>
      <c r="N140" s="233">
        <v>15160</v>
      </c>
      <c r="P140" s="253">
        <v>-2787600.88</v>
      </c>
      <c r="Q140" s="253">
        <v>3234091.19</v>
      </c>
      <c r="S140" s="342">
        <v>1745945.05</v>
      </c>
      <c r="U140" s="342">
        <v>64609.56</v>
      </c>
      <c r="V140" s="342">
        <v>924843.5</v>
      </c>
      <c r="W140" s="342">
        <v>15000</v>
      </c>
      <c r="X140" s="344">
        <v>1486227.5</v>
      </c>
      <c r="Y140" s="344">
        <v>4490</v>
      </c>
      <c r="AA140" s="344">
        <v>847803.9</v>
      </c>
      <c r="AB140" s="344">
        <v>120623.3</v>
      </c>
      <c r="AE140" s="76">
        <f t="shared" si="13"/>
        <v>625334.39</v>
      </c>
      <c r="AF140" s="31">
        <f t="shared" si="14"/>
        <v>22922.5</v>
      </c>
      <c r="AG140" s="21">
        <f t="shared" si="17"/>
        <v>602411.89</v>
      </c>
      <c r="AH140" s="15">
        <f t="shared" si="15"/>
        <v>2750398.1100000003</v>
      </c>
      <c r="AI140" s="16">
        <f t="shared" si="16"/>
        <v>2459144.6999999997</v>
      </c>
      <c r="AJ140" s="26">
        <f t="shared" si="18"/>
        <v>291253.41000000061</v>
      </c>
    </row>
    <row r="141" spans="1:36" x14ac:dyDescent="0.25">
      <c r="A141" s="1" t="s">
        <v>505</v>
      </c>
      <c r="B141" s="1" t="s">
        <v>506</v>
      </c>
      <c r="C141" s="66">
        <v>3400</v>
      </c>
      <c r="D141" s="67" t="s">
        <v>1215</v>
      </c>
      <c r="E141" s="253" t="s">
        <v>3153</v>
      </c>
      <c r="F141" s="229">
        <v>296793.8</v>
      </c>
      <c r="G141" s="229">
        <v>0</v>
      </c>
      <c r="H141" s="229">
        <v>120437.31</v>
      </c>
      <c r="I141" s="253">
        <v>424988.19</v>
      </c>
      <c r="J141" s="253">
        <v>84202.880000000005</v>
      </c>
      <c r="L141" s="233">
        <v>5500</v>
      </c>
      <c r="N141" s="233">
        <v>57.35</v>
      </c>
      <c r="P141" s="253">
        <v>-1006063.68</v>
      </c>
      <c r="Q141" s="253">
        <v>1809525.85</v>
      </c>
      <c r="S141" s="342">
        <v>1250126.74</v>
      </c>
      <c r="U141" s="342">
        <v>244.23</v>
      </c>
      <c r="V141" s="342">
        <v>1190708</v>
      </c>
      <c r="W141" s="342">
        <v>15000</v>
      </c>
      <c r="X141" s="344">
        <v>1605119.16</v>
      </c>
      <c r="Y141" s="344">
        <v>19798</v>
      </c>
      <c r="AA141" s="344">
        <v>616218.55000000005</v>
      </c>
      <c r="AB141" s="344">
        <v>97540.6</v>
      </c>
      <c r="AE141" s="76">
        <f t="shared" si="13"/>
        <v>417231.11</v>
      </c>
      <c r="AF141" s="31">
        <f t="shared" si="14"/>
        <v>5557.35</v>
      </c>
      <c r="AG141" s="21">
        <f t="shared" si="17"/>
        <v>411673.76</v>
      </c>
      <c r="AH141" s="15">
        <f t="shared" si="15"/>
        <v>2456078.9699999997</v>
      </c>
      <c r="AI141" s="16">
        <f t="shared" si="16"/>
        <v>2338676.31</v>
      </c>
      <c r="AJ141" s="26">
        <f t="shared" si="18"/>
        <v>117402.65999999968</v>
      </c>
    </row>
    <row r="142" spans="1:36" x14ac:dyDescent="0.25">
      <c r="A142" s="1" t="s">
        <v>505</v>
      </c>
      <c r="B142" s="1" t="s">
        <v>506</v>
      </c>
      <c r="C142" s="66">
        <v>7272</v>
      </c>
      <c r="D142" s="67" t="s">
        <v>1216</v>
      </c>
      <c r="E142" s="253" t="s">
        <v>3154</v>
      </c>
      <c r="F142" s="229">
        <v>885251.86</v>
      </c>
      <c r="G142" s="229">
        <v>0</v>
      </c>
      <c r="H142" s="229">
        <v>139619.35</v>
      </c>
      <c r="I142" s="253">
        <v>936197.01</v>
      </c>
      <c r="J142" s="253">
        <v>86051.72</v>
      </c>
      <c r="L142" s="233">
        <v>5600</v>
      </c>
      <c r="N142" s="233">
        <v>33800</v>
      </c>
      <c r="P142" s="253">
        <v>686574.64</v>
      </c>
      <c r="Q142" s="253">
        <v>1034850.95</v>
      </c>
      <c r="S142" s="342">
        <v>1924420.88</v>
      </c>
      <c r="T142" s="342">
        <v>1200</v>
      </c>
      <c r="U142" s="342">
        <v>760.38</v>
      </c>
      <c r="V142" s="342">
        <v>1066283.6000000001</v>
      </c>
      <c r="W142" s="342">
        <v>15000</v>
      </c>
      <c r="X142" s="344">
        <v>1635655.6799999999</v>
      </c>
      <c r="Y142" s="344">
        <v>30563</v>
      </c>
      <c r="AA142" s="344">
        <v>868540.35</v>
      </c>
      <c r="AB142" s="344">
        <v>186611.48</v>
      </c>
      <c r="AE142" s="76">
        <f t="shared" si="13"/>
        <v>1024871.21</v>
      </c>
      <c r="AF142" s="31">
        <f t="shared" si="14"/>
        <v>39400</v>
      </c>
      <c r="AG142" s="21">
        <f t="shared" si="17"/>
        <v>985471.21</v>
      </c>
      <c r="AH142" s="15">
        <f t="shared" si="15"/>
        <v>3007664.86</v>
      </c>
      <c r="AI142" s="16">
        <f t="shared" si="16"/>
        <v>2721370.51</v>
      </c>
      <c r="AJ142" s="26">
        <f t="shared" si="18"/>
        <v>286294.35000000009</v>
      </c>
    </row>
    <row r="143" spans="1:36" x14ac:dyDescent="0.25">
      <c r="A143" s="1" t="s">
        <v>505</v>
      </c>
      <c r="B143" s="1" t="s">
        <v>506</v>
      </c>
      <c r="C143" s="66">
        <v>4130</v>
      </c>
      <c r="D143" s="67" t="s">
        <v>1217</v>
      </c>
      <c r="E143" s="253" t="s">
        <v>3155</v>
      </c>
      <c r="F143" s="229">
        <v>382903.03</v>
      </c>
      <c r="G143" s="229">
        <v>0</v>
      </c>
      <c r="H143" s="229">
        <v>88394.83</v>
      </c>
      <c r="I143" s="253">
        <v>115610.69</v>
      </c>
      <c r="J143" s="253">
        <v>65160.639999999999</v>
      </c>
      <c r="L143" s="233">
        <v>5500</v>
      </c>
      <c r="N143" s="233">
        <v>48304.9</v>
      </c>
      <c r="P143" s="253">
        <v>-1250068.02</v>
      </c>
      <c r="Q143" s="253">
        <v>1778360.15</v>
      </c>
      <c r="S143" s="342">
        <v>1611523.02</v>
      </c>
      <c r="T143" s="342">
        <v>106700</v>
      </c>
      <c r="U143" s="342">
        <v>506.97</v>
      </c>
      <c r="V143" s="342">
        <v>1550916</v>
      </c>
      <c r="W143" s="342">
        <v>30000</v>
      </c>
      <c r="X143" s="344">
        <v>2150045.98</v>
      </c>
      <c r="Y143" s="344">
        <v>16782</v>
      </c>
      <c r="AA143" s="344">
        <v>1034040.05</v>
      </c>
      <c r="AB143" s="344">
        <v>28805.8</v>
      </c>
      <c r="AE143" s="76">
        <f t="shared" si="13"/>
        <v>471297.86000000004</v>
      </c>
      <c r="AF143" s="31">
        <f t="shared" si="14"/>
        <v>53804.9</v>
      </c>
      <c r="AG143" s="21">
        <f t="shared" si="17"/>
        <v>417492.96</v>
      </c>
      <c r="AH143" s="15">
        <f t="shared" si="15"/>
        <v>3299645.99</v>
      </c>
      <c r="AI143" s="16">
        <f t="shared" si="16"/>
        <v>3229673.83</v>
      </c>
      <c r="AJ143" s="26">
        <f t="shared" si="18"/>
        <v>69972.160000000149</v>
      </c>
    </row>
    <row r="144" spans="1:36" x14ac:dyDescent="0.25">
      <c r="A144" s="1" t="s">
        <v>505</v>
      </c>
      <c r="B144" s="1" t="s">
        <v>506</v>
      </c>
      <c r="C144" s="66">
        <v>3177</v>
      </c>
      <c r="D144" s="67" t="s">
        <v>1218</v>
      </c>
      <c r="E144" s="253" t="s">
        <v>3156</v>
      </c>
      <c r="F144" s="229">
        <v>256148.52</v>
      </c>
      <c r="G144" s="229">
        <v>0</v>
      </c>
      <c r="H144" s="229">
        <v>184295.15</v>
      </c>
      <c r="I144" s="253">
        <v>535109.09</v>
      </c>
      <c r="J144" s="253">
        <v>7220.08</v>
      </c>
      <c r="L144" s="233">
        <v>5400</v>
      </c>
      <c r="N144" s="233">
        <v>44024.25</v>
      </c>
      <c r="P144" s="253">
        <v>-1657100.98</v>
      </c>
      <c r="Q144" s="253">
        <v>2463401.71</v>
      </c>
      <c r="S144" s="342">
        <v>1354877.28</v>
      </c>
      <c r="T144" s="342">
        <v>183990.92</v>
      </c>
      <c r="U144" s="342">
        <v>276.26</v>
      </c>
      <c r="V144" s="342">
        <v>1310113.7</v>
      </c>
      <c r="W144" s="342">
        <v>15000</v>
      </c>
      <c r="X144" s="344">
        <v>1693719.7</v>
      </c>
      <c r="Y144" s="344">
        <v>8620</v>
      </c>
      <c r="AA144" s="344">
        <v>917953.9</v>
      </c>
      <c r="AB144" s="344">
        <v>116916.7</v>
      </c>
      <c r="AE144" s="76">
        <f t="shared" si="13"/>
        <v>440443.67</v>
      </c>
      <c r="AF144" s="31">
        <f t="shared" si="14"/>
        <v>49424.25</v>
      </c>
      <c r="AG144" s="21">
        <f t="shared" si="17"/>
        <v>391019.42</v>
      </c>
      <c r="AH144" s="15">
        <f t="shared" si="15"/>
        <v>2864258.16</v>
      </c>
      <c r="AI144" s="16">
        <f t="shared" si="16"/>
        <v>2737210.3000000003</v>
      </c>
      <c r="AJ144" s="26">
        <f t="shared" si="18"/>
        <v>127047.85999999987</v>
      </c>
    </row>
    <row r="145" spans="1:36" x14ac:dyDescent="0.25">
      <c r="A145" s="1" t="s">
        <v>505</v>
      </c>
      <c r="B145" s="1" t="s">
        <v>506</v>
      </c>
      <c r="C145" s="66">
        <v>5043</v>
      </c>
      <c r="D145" s="67" t="s">
        <v>1219</v>
      </c>
      <c r="E145" s="253" t="s">
        <v>3157</v>
      </c>
      <c r="F145" s="229">
        <v>752972.91</v>
      </c>
      <c r="G145" s="229">
        <v>0</v>
      </c>
      <c r="H145" s="229">
        <v>173615.06</v>
      </c>
      <c r="I145" s="253">
        <v>28554.06</v>
      </c>
      <c r="J145" s="253">
        <v>33245.519999999997</v>
      </c>
      <c r="L145" s="233">
        <v>5400</v>
      </c>
      <c r="N145" s="233">
        <v>15541.4</v>
      </c>
      <c r="P145" s="253">
        <v>-1055377.49</v>
      </c>
      <c r="Q145" s="253">
        <v>1748544.54</v>
      </c>
      <c r="S145" s="342">
        <v>2244782.83</v>
      </c>
      <c r="U145" s="342">
        <v>677.62</v>
      </c>
      <c r="V145" s="342">
        <v>1705235</v>
      </c>
      <c r="W145" s="342">
        <v>15000</v>
      </c>
      <c r="X145" s="344">
        <v>2188236.2400000002</v>
      </c>
      <c r="Y145" s="344">
        <v>28785</v>
      </c>
      <c r="AA145" s="344">
        <v>1431267.81</v>
      </c>
      <c r="AB145" s="344">
        <v>43127.3</v>
      </c>
      <c r="AE145" s="76">
        <f t="shared" si="13"/>
        <v>926587.97</v>
      </c>
      <c r="AF145" s="31">
        <f t="shared" si="14"/>
        <v>20941.400000000001</v>
      </c>
      <c r="AG145" s="21">
        <f t="shared" si="17"/>
        <v>905646.57</v>
      </c>
      <c r="AH145" s="15">
        <f t="shared" si="15"/>
        <v>3965695.45</v>
      </c>
      <c r="AI145" s="16">
        <f t="shared" si="16"/>
        <v>3691416.35</v>
      </c>
      <c r="AJ145" s="26">
        <f t="shared" si="18"/>
        <v>274279.10000000009</v>
      </c>
    </row>
    <row r="146" spans="1:36" x14ac:dyDescent="0.25">
      <c r="A146" s="1" t="s">
        <v>505</v>
      </c>
      <c r="B146" s="1" t="s">
        <v>506</v>
      </c>
      <c r="C146" s="66">
        <v>4781</v>
      </c>
      <c r="D146" s="67" t="s">
        <v>1220</v>
      </c>
      <c r="E146" s="253" t="s">
        <v>3158</v>
      </c>
      <c r="F146" s="229">
        <v>727537.48</v>
      </c>
      <c r="G146" s="229">
        <v>0</v>
      </c>
      <c r="H146" s="229">
        <v>89940.32</v>
      </c>
      <c r="I146" s="253">
        <v>1097979.78</v>
      </c>
      <c r="J146" s="253">
        <v>62881.09</v>
      </c>
      <c r="L146" s="233">
        <v>5600</v>
      </c>
      <c r="P146" s="253">
        <v>1318152.28</v>
      </c>
      <c r="Q146" s="253">
        <v>577706.88</v>
      </c>
      <c r="S146" s="342">
        <v>1847569.05</v>
      </c>
      <c r="U146" s="342">
        <v>633.46</v>
      </c>
      <c r="V146" s="342">
        <v>2093552.3</v>
      </c>
      <c r="W146" s="342">
        <v>15000</v>
      </c>
      <c r="X146" s="344">
        <v>2710166.38</v>
      </c>
      <c r="Y146" s="344">
        <v>19035</v>
      </c>
      <c r="AA146" s="344">
        <v>988697.85</v>
      </c>
      <c r="AB146" s="344">
        <v>131976.07</v>
      </c>
      <c r="AD146" s="344">
        <v>30000</v>
      </c>
      <c r="AE146" s="76">
        <f t="shared" si="13"/>
        <v>817477.8</v>
      </c>
      <c r="AF146" s="31">
        <f t="shared" si="14"/>
        <v>5600</v>
      </c>
      <c r="AG146" s="21">
        <f t="shared" si="17"/>
        <v>811877.8</v>
      </c>
      <c r="AH146" s="15">
        <f t="shared" si="15"/>
        <v>3956754.81</v>
      </c>
      <c r="AI146" s="16">
        <f t="shared" si="16"/>
        <v>3879875.3</v>
      </c>
      <c r="AJ146" s="26">
        <f t="shared" si="18"/>
        <v>76879.510000000242</v>
      </c>
    </row>
    <row r="147" spans="1:36" x14ac:dyDescent="0.25">
      <c r="A147" s="1" t="s">
        <v>505</v>
      </c>
      <c r="B147" s="1" t="s">
        <v>506</v>
      </c>
      <c r="C147" s="66">
        <v>7022</v>
      </c>
      <c r="D147" s="67" t="s">
        <v>1221</v>
      </c>
      <c r="E147" s="253" t="s">
        <v>3159</v>
      </c>
      <c r="F147" s="229">
        <v>959203.67</v>
      </c>
      <c r="G147" s="229">
        <v>0</v>
      </c>
      <c r="H147" s="229">
        <v>317239.09999999998</v>
      </c>
      <c r="I147" s="253">
        <v>65624.429999999993</v>
      </c>
      <c r="J147" s="253">
        <v>89541.1</v>
      </c>
      <c r="L147" s="233">
        <v>15700</v>
      </c>
      <c r="N147" s="233">
        <v>17423.38</v>
      </c>
      <c r="P147" s="253">
        <v>-2458173.9700000002</v>
      </c>
      <c r="Q147" s="253">
        <v>3628551.99</v>
      </c>
      <c r="S147" s="342">
        <v>2111255.5299999998</v>
      </c>
      <c r="T147" s="342">
        <v>16500</v>
      </c>
      <c r="U147" s="342">
        <v>1073.8800000000001</v>
      </c>
      <c r="V147" s="342">
        <v>2241056.7200000002</v>
      </c>
      <c r="W147" s="342">
        <v>15000</v>
      </c>
      <c r="X147" s="344">
        <v>2797443.72</v>
      </c>
      <c r="Y147" s="344">
        <v>33841</v>
      </c>
      <c r="AA147" s="344">
        <v>1278212.9099999999</v>
      </c>
      <c r="AB147" s="344">
        <v>47281.599999999999</v>
      </c>
      <c r="AE147" s="76">
        <f t="shared" si="13"/>
        <v>1276442.77</v>
      </c>
      <c r="AF147" s="31">
        <f t="shared" si="14"/>
        <v>33123.380000000005</v>
      </c>
      <c r="AG147" s="21">
        <f t="shared" si="17"/>
        <v>1243319.3900000001</v>
      </c>
      <c r="AH147" s="15">
        <f t="shared" si="15"/>
        <v>4384886.13</v>
      </c>
      <c r="AI147" s="16">
        <f t="shared" si="16"/>
        <v>4156779.23</v>
      </c>
      <c r="AJ147" s="26">
        <f t="shared" si="18"/>
        <v>228106.89999999991</v>
      </c>
    </row>
    <row r="148" spans="1:36" x14ac:dyDescent="0.25">
      <c r="A148" s="1" t="s">
        <v>505</v>
      </c>
      <c r="B148" s="1" t="s">
        <v>506</v>
      </c>
      <c r="C148" s="66">
        <v>5099</v>
      </c>
      <c r="D148" s="67" t="s">
        <v>1222</v>
      </c>
      <c r="E148" s="253" t="s">
        <v>3160</v>
      </c>
      <c r="F148" s="229">
        <v>987811.85</v>
      </c>
      <c r="G148" s="229">
        <v>0</v>
      </c>
      <c r="H148" s="229">
        <v>178539.1</v>
      </c>
      <c r="I148" s="253">
        <v>475272.21</v>
      </c>
      <c r="J148" s="253">
        <v>73054.710000000006</v>
      </c>
      <c r="L148" s="233">
        <v>5500</v>
      </c>
      <c r="N148" s="233">
        <v>200835</v>
      </c>
      <c r="P148" s="253">
        <v>-932658.41</v>
      </c>
      <c r="Q148" s="253">
        <v>2252597.11</v>
      </c>
      <c r="S148" s="342">
        <v>1643924.29</v>
      </c>
      <c r="T148" s="342">
        <v>12000</v>
      </c>
      <c r="U148" s="342">
        <v>777.38</v>
      </c>
      <c r="V148" s="342">
        <v>1501768.1</v>
      </c>
      <c r="W148" s="342">
        <v>30000</v>
      </c>
      <c r="X148" s="344">
        <v>1974882.1</v>
      </c>
      <c r="Y148" s="344">
        <v>3605</v>
      </c>
      <c r="AA148" s="344">
        <v>803285.75</v>
      </c>
      <c r="AB148" s="344">
        <v>218292.75</v>
      </c>
      <c r="AE148" s="76">
        <f t="shared" si="13"/>
        <v>1166350.95</v>
      </c>
      <c r="AF148" s="31">
        <f t="shared" si="14"/>
        <v>206335</v>
      </c>
      <c r="AG148" s="21">
        <f t="shared" si="17"/>
        <v>960015.95</v>
      </c>
      <c r="AH148" s="15">
        <f t="shared" si="15"/>
        <v>3188469.77</v>
      </c>
      <c r="AI148" s="16">
        <f t="shared" si="16"/>
        <v>3000065.6</v>
      </c>
      <c r="AJ148" s="26">
        <f t="shared" si="18"/>
        <v>188404.16999999993</v>
      </c>
    </row>
    <row r="149" spans="1:36" x14ac:dyDescent="0.25">
      <c r="A149" s="1" t="s">
        <v>505</v>
      </c>
      <c r="B149" s="1" t="s">
        <v>506</v>
      </c>
      <c r="C149" s="66">
        <v>2341</v>
      </c>
      <c r="D149" s="67" t="s">
        <v>1223</v>
      </c>
      <c r="E149" s="253" t="s">
        <v>3161</v>
      </c>
      <c r="F149" s="229">
        <v>373892.11</v>
      </c>
      <c r="G149" s="229">
        <v>0</v>
      </c>
      <c r="H149" s="229">
        <v>39728.31</v>
      </c>
      <c r="I149" s="253">
        <v>1246927.47</v>
      </c>
      <c r="J149" s="253">
        <v>17239.96</v>
      </c>
      <c r="L149" s="233">
        <v>5500</v>
      </c>
      <c r="N149" s="233">
        <v>43200</v>
      </c>
      <c r="P149" s="253">
        <v>1005599.32</v>
      </c>
      <c r="Q149" s="253">
        <v>605433.22</v>
      </c>
      <c r="S149" s="342">
        <v>1214009.3</v>
      </c>
      <c r="T149" s="342">
        <v>81800</v>
      </c>
      <c r="U149" s="342">
        <v>303.17</v>
      </c>
      <c r="V149" s="342">
        <v>1014468</v>
      </c>
      <c r="X149" s="344">
        <v>1445469</v>
      </c>
      <c r="Y149" s="344">
        <v>13300</v>
      </c>
      <c r="AA149" s="344">
        <v>681466.16</v>
      </c>
      <c r="AB149" s="344">
        <v>122290</v>
      </c>
      <c r="AD149" s="344">
        <v>30000</v>
      </c>
      <c r="AE149" s="76">
        <f t="shared" si="13"/>
        <v>413620.42</v>
      </c>
      <c r="AF149" s="31">
        <f t="shared" si="14"/>
        <v>48700</v>
      </c>
      <c r="AG149" s="21">
        <f t="shared" si="17"/>
        <v>364920.42</v>
      </c>
      <c r="AH149" s="15">
        <f t="shared" si="15"/>
        <v>2310580.4699999997</v>
      </c>
      <c r="AI149" s="16">
        <f t="shared" si="16"/>
        <v>2292525.16</v>
      </c>
      <c r="AJ149" s="26">
        <f t="shared" si="18"/>
        <v>18055.30999999959</v>
      </c>
    </row>
    <row r="150" spans="1:36" x14ac:dyDescent="0.25">
      <c r="A150" s="1" t="s">
        <v>505</v>
      </c>
      <c r="B150" s="1" t="s">
        <v>506</v>
      </c>
      <c r="C150" s="66">
        <v>1923</v>
      </c>
      <c r="D150" s="67" t="s">
        <v>1224</v>
      </c>
      <c r="E150" s="253" t="s">
        <v>3162</v>
      </c>
      <c r="F150" s="229">
        <v>437854.93</v>
      </c>
      <c r="G150" s="229">
        <v>0</v>
      </c>
      <c r="H150" s="229">
        <v>93022.91</v>
      </c>
      <c r="I150" s="253">
        <v>1273083.1000000001</v>
      </c>
      <c r="J150" s="253">
        <v>26121.34</v>
      </c>
      <c r="L150" s="233">
        <v>5400</v>
      </c>
      <c r="N150" s="233">
        <v>60316.54</v>
      </c>
      <c r="P150" s="253">
        <v>1167978.1599999999</v>
      </c>
      <c r="Q150" s="253">
        <v>698047.3</v>
      </c>
      <c r="S150" s="342">
        <v>967513.73</v>
      </c>
      <c r="T150" s="342">
        <v>42980.51</v>
      </c>
      <c r="U150" s="342">
        <v>487.41</v>
      </c>
      <c r="V150" s="342">
        <v>1455535</v>
      </c>
      <c r="W150" s="342">
        <v>30000</v>
      </c>
      <c r="X150" s="344">
        <v>1860487</v>
      </c>
      <c r="Y150" s="344">
        <v>7650</v>
      </c>
      <c r="AA150" s="344">
        <v>571339.17000000004</v>
      </c>
      <c r="AB150" s="344">
        <v>115570.2</v>
      </c>
      <c r="AD150" s="344">
        <v>43130</v>
      </c>
      <c r="AE150" s="76">
        <f t="shared" si="13"/>
        <v>530877.84</v>
      </c>
      <c r="AF150" s="31">
        <f t="shared" si="14"/>
        <v>65716.540000000008</v>
      </c>
      <c r="AG150" s="21">
        <f t="shared" si="17"/>
        <v>465161.29999999993</v>
      </c>
      <c r="AH150" s="15">
        <f t="shared" si="15"/>
        <v>2496516.65</v>
      </c>
      <c r="AI150" s="16">
        <f t="shared" si="16"/>
        <v>2598176.37</v>
      </c>
      <c r="AJ150" s="26">
        <f t="shared" si="18"/>
        <v>-101659.7200000002</v>
      </c>
    </row>
    <row r="151" spans="1:36" x14ac:dyDescent="0.25">
      <c r="A151" s="1" t="s">
        <v>505</v>
      </c>
      <c r="B151" s="1" t="s">
        <v>506</v>
      </c>
      <c r="C151" s="66">
        <v>1617</v>
      </c>
      <c r="D151" s="67" t="s">
        <v>1225</v>
      </c>
      <c r="E151" s="253" t="s">
        <v>3163</v>
      </c>
      <c r="F151" s="229">
        <v>152185.87</v>
      </c>
      <c r="G151" s="229">
        <v>0</v>
      </c>
      <c r="H151" s="229">
        <v>67093.41</v>
      </c>
      <c r="I151" s="253">
        <v>897273.28</v>
      </c>
      <c r="J151" s="253">
        <v>26145.64</v>
      </c>
      <c r="L151" s="233">
        <v>5570.5</v>
      </c>
      <c r="N151" s="233">
        <v>39590.33</v>
      </c>
      <c r="P151" s="253">
        <v>718899.22</v>
      </c>
      <c r="Q151" s="253">
        <v>399608.02</v>
      </c>
      <c r="S151" s="342">
        <v>949836.24</v>
      </c>
      <c r="T151" s="342">
        <v>16000</v>
      </c>
      <c r="U151" s="342">
        <v>83.89</v>
      </c>
      <c r="V151" s="342">
        <v>1265163.8999999999</v>
      </c>
      <c r="W151" s="342">
        <v>15000</v>
      </c>
      <c r="X151" s="344">
        <v>1648551.9</v>
      </c>
      <c r="Y151" s="344">
        <v>4570</v>
      </c>
      <c r="AA151" s="344">
        <v>482297.5</v>
      </c>
      <c r="AB151" s="344">
        <v>91634.5</v>
      </c>
      <c r="AD151" s="344">
        <v>40000</v>
      </c>
      <c r="AE151" s="76">
        <f t="shared" ref="AE151:AE189" si="19">SUM(F151:H151)</f>
        <v>219279.28</v>
      </c>
      <c r="AF151" s="31">
        <f t="shared" ref="AF151:AF189" si="20">SUM(K151:N151)</f>
        <v>45160.83</v>
      </c>
      <c r="AG151" s="21">
        <f t="shared" si="17"/>
        <v>174118.45</v>
      </c>
      <c r="AH151" s="15">
        <f t="shared" ref="AH151:AH189" si="21">SUM(R151:W151)</f>
        <v>2246084.0299999998</v>
      </c>
      <c r="AI151" s="16">
        <f t="shared" ref="AI151:AI189" si="22">SUM(X151:AD151)</f>
        <v>2267053.9</v>
      </c>
      <c r="AJ151" s="26">
        <f t="shared" si="18"/>
        <v>-20969.870000000112</v>
      </c>
    </row>
    <row r="152" spans="1:36" x14ac:dyDescent="0.25">
      <c r="A152" s="1" t="s">
        <v>505</v>
      </c>
      <c r="B152" s="1" t="s">
        <v>506</v>
      </c>
      <c r="C152" s="66">
        <v>1689</v>
      </c>
      <c r="D152" s="67" t="s">
        <v>1226</v>
      </c>
      <c r="E152" s="253" t="s">
        <v>3164</v>
      </c>
      <c r="F152" s="229">
        <v>337152.64</v>
      </c>
      <c r="G152" s="229">
        <v>0</v>
      </c>
      <c r="H152" s="229">
        <v>89929.85</v>
      </c>
      <c r="I152" s="253">
        <v>311497.86</v>
      </c>
      <c r="J152" s="253">
        <v>129713.91</v>
      </c>
      <c r="L152" s="233">
        <v>5400</v>
      </c>
      <c r="N152" s="233">
        <v>111337.99</v>
      </c>
      <c r="P152" s="253">
        <v>-979418.79</v>
      </c>
      <c r="Q152" s="253">
        <v>1677902.08</v>
      </c>
      <c r="S152" s="342">
        <v>1171830.1100000001</v>
      </c>
      <c r="T152" s="342">
        <v>7000</v>
      </c>
      <c r="U152" s="342">
        <v>209.04</v>
      </c>
      <c r="V152" s="342">
        <v>1157321.8999999999</v>
      </c>
      <c r="W152" s="342">
        <v>15000</v>
      </c>
      <c r="X152" s="344">
        <v>1664129.9</v>
      </c>
      <c r="Y152" s="344">
        <v>12466</v>
      </c>
      <c r="AA152" s="344">
        <v>507405.77</v>
      </c>
      <c r="AB152" s="344">
        <v>84286.399999999994</v>
      </c>
      <c r="AD152" s="344">
        <v>30000</v>
      </c>
      <c r="AE152" s="76">
        <f t="shared" si="19"/>
        <v>427082.49</v>
      </c>
      <c r="AF152" s="31">
        <f t="shared" si="20"/>
        <v>116737.99</v>
      </c>
      <c r="AG152" s="21">
        <f t="shared" si="17"/>
        <v>310344.5</v>
      </c>
      <c r="AH152" s="15">
        <f t="shared" si="21"/>
        <v>2351361.0499999998</v>
      </c>
      <c r="AI152" s="16">
        <f t="shared" si="22"/>
        <v>2298288.0699999998</v>
      </c>
      <c r="AJ152" s="26">
        <f t="shared" si="18"/>
        <v>53072.979999999981</v>
      </c>
    </row>
    <row r="153" spans="1:36" x14ac:dyDescent="0.25">
      <c r="A153" s="1" t="s">
        <v>505</v>
      </c>
      <c r="B153" s="1" t="s">
        <v>506</v>
      </c>
      <c r="C153" s="66">
        <v>4089</v>
      </c>
      <c r="D153" s="67" t="s">
        <v>1227</v>
      </c>
      <c r="E153" s="253" t="s">
        <v>3165</v>
      </c>
      <c r="F153" s="229">
        <v>187821.01</v>
      </c>
      <c r="G153" s="229">
        <v>41000</v>
      </c>
      <c r="H153" s="229">
        <v>186306.51</v>
      </c>
      <c r="I153" s="253">
        <v>849434.87</v>
      </c>
      <c r="J153" s="253">
        <v>70738.13</v>
      </c>
      <c r="L153" s="233">
        <v>5500</v>
      </c>
      <c r="N153" s="233">
        <v>3156.4</v>
      </c>
      <c r="P153" s="253">
        <v>742242.72</v>
      </c>
      <c r="Q153" s="253">
        <v>511906.95</v>
      </c>
      <c r="S153" s="342">
        <v>1764602.74</v>
      </c>
      <c r="T153" s="342">
        <v>63000</v>
      </c>
      <c r="U153" s="342">
        <v>188.06</v>
      </c>
      <c r="V153" s="342">
        <v>2670944.5</v>
      </c>
      <c r="W153" s="342">
        <v>61000</v>
      </c>
      <c r="X153" s="344">
        <v>3392549.5</v>
      </c>
      <c r="Y153" s="344">
        <v>48634</v>
      </c>
      <c r="AA153" s="344">
        <v>831213.35</v>
      </c>
      <c r="AB153" s="344">
        <v>114844</v>
      </c>
      <c r="AD153" s="344">
        <v>100000</v>
      </c>
      <c r="AE153" s="76">
        <f t="shared" si="19"/>
        <v>415127.52</v>
      </c>
      <c r="AF153" s="31">
        <f t="shared" si="20"/>
        <v>8656.4</v>
      </c>
      <c r="AG153" s="21">
        <f t="shared" si="17"/>
        <v>406471.12</v>
      </c>
      <c r="AH153" s="15">
        <f t="shared" si="21"/>
        <v>4559735.3</v>
      </c>
      <c r="AI153" s="16">
        <f t="shared" si="22"/>
        <v>4487240.8499999996</v>
      </c>
      <c r="AJ153" s="26">
        <f t="shared" si="18"/>
        <v>72494.450000000186</v>
      </c>
    </row>
    <row r="154" spans="1:36" x14ac:dyDescent="0.25">
      <c r="A154" s="1" t="s">
        <v>505</v>
      </c>
      <c r="B154" s="1" t="s">
        <v>506</v>
      </c>
      <c r="C154" s="66">
        <v>5940</v>
      </c>
      <c r="D154" s="67" t="s">
        <v>1228</v>
      </c>
      <c r="E154" s="253" t="s">
        <v>3166</v>
      </c>
      <c r="F154" s="229">
        <v>974603.38</v>
      </c>
      <c r="G154" s="229">
        <v>0</v>
      </c>
      <c r="H154" s="229">
        <v>174242.84</v>
      </c>
      <c r="I154" s="253">
        <v>798591.74</v>
      </c>
      <c r="J154" s="253">
        <v>161320.62</v>
      </c>
      <c r="L154" s="233">
        <v>4500</v>
      </c>
      <c r="N154" s="233">
        <v>155300</v>
      </c>
      <c r="P154" s="253">
        <v>-1267692.45</v>
      </c>
      <c r="Q154" s="253">
        <v>3252587.34</v>
      </c>
      <c r="S154" s="342">
        <v>1693914.36</v>
      </c>
      <c r="U154" s="342">
        <v>881.29</v>
      </c>
      <c r="V154" s="342">
        <v>2105925.7000000002</v>
      </c>
      <c r="W154" s="342">
        <v>45000</v>
      </c>
      <c r="X154" s="344">
        <v>2789275.7</v>
      </c>
      <c r="Y154" s="344">
        <v>8618</v>
      </c>
      <c r="AA154" s="344">
        <v>867367.86</v>
      </c>
      <c r="AB154" s="344">
        <v>216396.1</v>
      </c>
      <c r="AE154" s="76">
        <f t="shared" si="19"/>
        <v>1148846.22</v>
      </c>
      <c r="AF154" s="31">
        <f t="shared" si="20"/>
        <v>159800</v>
      </c>
      <c r="AG154" s="21">
        <f t="shared" si="17"/>
        <v>989046.22</v>
      </c>
      <c r="AH154" s="15">
        <f t="shared" si="21"/>
        <v>3845721.3500000006</v>
      </c>
      <c r="AI154" s="16">
        <f t="shared" si="22"/>
        <v>3881657.66</v>
      </c>
      <c r="AJ154" s="26">
        <f t="shared" si="18"/>
        <v>-35936.30999999959</v>
      </c>
    </row>
    <row r="155" spans="1:36" x14ac:dyDescent="0.25">
      <c r="A155" s="1" t="s">
        <v>505</v>
      </c>
      <c r="B155" s="1" t="s">
        <v>506</v>
      </c>
      <c r="C155" s="66">
        <v>3290</v>
      </c>
      <c r="D155" s="67" t="s">
        <v>1229</v>
      </c>
      <c r="E155" s="253" t="s">
        <v>3211</v>
      </c>
      <c r="F155" s="229">
        <v>532730.94999999995</v>
      </c>
      <c r="G155" s="229">
        <v>0</v>
      </c>
      <c r="H155" s="229">
        <v>148884.98000000001</v>
      </c>
      <c r="I155" s="253">
        <v>1598756.12</v>
      </c>
      <c r="J155" s="253">
        <v>108953.77</v>
      </c>
      <c r="L155" s="233">
        <v>5500</v>
      </c>
      <c r="N155" s="233">
        <v>20362.7</v>
      </c>
      <c r="P155" s="253">
        <v>-329020.45</v>
      </c>
      <c r="Q155" s="253">
        <v>2705484.32</v>
      </c>
      <c r="S155" s="342">
        <v>1322612.07</v>
      </c>
      <c r="U155" s="342">
        <v>611.96</v>
      </c>
      <c r="V155" s="342">
        <v>1086736</v>
      </c>
      <c r="W155" s="342">
        <v>15000</v>
      </c>
      <c r="X155" s="344">
        <v>1520414.08</v>
      </c>
      <c r="Y155" s="344">
        <v>14458</v>
      </c>
      <c r="AA155" s="344">
        <v>760929.6</v>
      </c>
      <c r="AB155" s="344">
        <v>142159.1</v>
      </c>
      <c r="AE155" s="76">
        <f t="shared" si="19"/>
        <v>681615.92999999993</v>
      </c>
      <c r="AF155" s="31">
        <f t="shared" si="20"/>
        <v>25862.7</v>
      </c>
      <c r="AG155" s="21">
        <f t="shared" si="17"/>
        <v>655753.23</v>
      </c>
      <c r="AH155" s="15">
        <f t="shared" si="21"/>
        <v>2424960.0300000003</v>
      </c>
      <c r="AI155" s="16">
        <f t="shared" si="22"/>
        <v>2437960.7800000003</v>
      </c>
      <c r="AJ155" s="26">
        <f t="shared" si="18"/>
        <v>-13000.75</v>
      </c>
    </row>
    <row r="156" spans="1:36" x14ac:dyDescent="0.25">
      <c r="A156" s="1" t="s">
        <v>509</v>
      </c>
      <c r="B156" s="1" t="s">
        <v>510</v>
      </c>
      <c r="C156" s="66">
        <v>3875</v>
      </c>
      <c r="D156" s="67" t="s">
        <v>1230</v>
      </c>
      <c r="E156" s="253" t="s">
        <v>3167</v>
      </c>
      <c r="F156" s="229">
        <v>286539.34999999998</v>
      </c>
      <c r="G156" s="229">
        <v>0</v>
      </c>
      <c r="H156" s="229">
        <v>73818.570000000007</v>
      </c>
      <c r="I156" s="253">
        <v>397290.3</v>
      </c>
      <c r="J156" s="253">
        <v>263368.07</v>
      </c>
      <c r="L156" s="233">
        <v>19372.5</v>
      </c>
      <c r="N156" s="233">
        <v>509.16</v>
      </c>
      <c r="P156" s="253">
        <v>-545874.56000000006</v>
      </c>
      <c r="Q156" s="253">
        <v>1733406.94</v>
      </c>
      <c r="S156" s="342">
        <v>1438947.24</v>
      </c>
      <c r="T156" s="342">
        <v>361109.8</v>
      </c>
      <c r="U156" s="342">
        <v>479.05</v>
      </c>
      <c r="V156" s="342">
        <v>1874620</v>
      </c>
      <c r="W156" s="342">
        <v>10100</v>
      </c>
      <c r="X156" s="344">
        <v>2680891.2599999998</v>
      </c>
      <c r="AA156" s="344">
        <v>920183.28</v>
      </c>
      <c r="AB156" s="344">
        <v>258294.3</v>
      </c>
      <c r="AD156" s="344">
        <v>12285</v>
      </c>
      <c r="AE156" s="76">
        <f t="shared" si="19"/>
        <v>360357.92</v>
      </c>
      <c r="AF156" s="31">
        <f t="shared" si="20"/>
        <v>19881.66</v>
      </c>
      <c r="AG156" s="21">
        <f t="shared" si="17"/>
        <v>340476.26</v>
      </c>
      <c r="AH156" s="15">
        <f t="shared" si="21"/>
        <v>3685256.09</v>
      </c>
      <c r="AI156" s="16">
        <f t="shared" si="22"/>
        <v>3871653.84</v>
      </c>
      <c r="AJ156" s="26">
        <f t="shared" si="18"/>
        <v>-186397.75</v>
      </c>
    </row>
    <row r="157" spans="1:36" x14ac:dyDescent="0.25">
      <c r="A157" s="1" t="s">
        <v>509</v>
      </c>
      <c r="B157" s="1" t="s">
        <v>510</v>
      </c>
      <c r="C157" s="66">
        <v>4209</v>
      </c>
      <c r="D157" s="67" t="s">
        <v>1231</v>
      </c>
      <c r="E157" s="253" t="s">
        <v>3168</v>
      </c>
      <c r="F157" s="229">
        <v>252036.67</v>
      </c>
      <c r="G157" s="229">
        <v>0</v>
      </c>
      <c r="H157" s="229">
        <v>20689.5</v>
      </c>
      <c r="I157" s="253">
        <v>100886.74</v>
      </c>
      <c r="J157" s="253">
        <v>60614.5</v>
      </c>
      <c r="L157" s="233">
        <v>15215</v>
      </c>
      <c r="N157" s="233">
        <v>0</v>
      </c>
      <c r="P157" s="253">
        <v>-1414696.16</v>
      </c>
      <c r="Q157" s="253">
        <v>1890457.72</v>
      </c>
      <c r="S157" s="342">
        <v>1031583.07</v>
      </c>
      <c r="T157" s="342">
        <v>419201</v>
      </c>
      <c r="U157" s="342">
        <v>431.1</v>
      </c>
      <c r="V157" s="342">
        <v>1045080</v>
      </c>
      <c r="W157" s="342">
        <v>27000</v>
      </c>
      <c r="X157" s="344">
        <v>1588565</v>
      </c>
      <c r="Y157" s="344">
        <v>1100</v>
      </c>
      <c r="AA157" s="344">
        <v>840396.02</v>
      </c>
      <c r="AB157" s="344">
        <v>113983.3</v>
      </c>
      <c r="AD157" s="344">
        <v>36000</v>
      </c>
      <c r="AE157" s="76">
        <f t="shared" si="19"/>
        <v>272726.17000000004</v>
      </c>
      <c r="AF157" s="31">
        <f t="shared" si="20"/>
        <v>15215</v>
      </c>
      <c r="AG157" s="21">
        <f t="shared" si="17"/>
        <v>257511.17000000004</v>
      </c>
      <c r="AH157" s="15">
        <f t="shared" si="21"/>
        <v>2523295.17</v>
      </c>
      <c r="AI157" s="16">
        <f t="shared" si="22"/>
        <v>2580044.3199999998</v>
      </c>
      <c r="AJ157" s="26">
        <f t="shared" si="18"/>
        <v>-56749.149999999907</v>
      </c>
    </row>
    <row r="158" spans="1:36" x14ac:dyDescent="0.25">
      <c r="A158" s="1" t="s">
        <v>509</v>
      </c>
      <c r="B158" s="1" t="s">
        <v>510</v>
      </c>
      <c r="C158" s="66">
        <v>5209</v>
      </c>
      <c r="D158" s="67" t="s">
        <v>1232</v>
      </c>
      <c r="E158" s="253" t="s">
        <v>3169</v>
      </c>
      <c r="F158" s="229">
        <v>232322.77</v>
      </c>
      <c r="G158" s="229">
        <v>0</v>
      </c>
      <c r="H158" s="229">
        <v>67040.87</v>
      </c>
      <c r="I158" s="253">
        <v>2076264.98</v>
      </c>
      <c r="J158" s="253">
        <v>111941.89</v>
      </c>
      <c r="L158" s="233">
        <v>16087.5</v>
      </c>
      <c r="N158" s="233">
        <v>0</v>
      </c>
      <c r="P158" s="253">
        <v>1972503.46</v>
      </c>
      <c r="Q158" s="253">
        <v>715300.29</v>
      </c>
      <c r="S158" s="342">
        <v>1587307.99</v>
      </c>
      <c r="T158" s="342">
        <v>140000</v>
      </c>
      <c r="U158" s="342">
        <v>616.98</v>
      </c>
      <c r="V158" s="342">
        <v>1127760</v>
      </c>
      <c r="W158" s="342">
        <v>15000</v>
      </c>
      <c r="X158" s="344">
        <v>2037910.44</v>
      </c>
      <c r="AA158" s="344">
        <v>773558.28</v>
      </c>
      <c r="AB158" s="344">
        <v>275536.99</v>
      </c>
      <c r="AE158" s="76">
        <f t="shared" si="19"/>
        <v>299363.64</v>
      </c>
      <c r="AF158" s="31">
        <f t="shared" si="20"/>
        <v>16087.5</v>
      </c>
      <c r="AG158" s="21">
        <f t="shared" si="17"/>
        <v>283276.14</v>
      </c>
      <c r="AH158" s="15">
        <f t="shared" si="21"/>
        <v>2870684.9699999997</v>
      </c>
      <c r="AI158" s="16">
        <f t="shared" si="22"/>
        <v>3087005.71</v>
      </c>
      <c r="AJ158" s="26">
        <f t="shared" si="18"/>
        <v>-216320.74000000022</v>
      </c>
    </row>
    <row r="159" spans="1:36" x14ac:dyDescent="0.25">
      <c r="A159" s="1" t="s">
        <v>509</v>
      </c>
      <c r="B159" s="1" t="s">
        <v>510</v>
      </c>
      <c r="C159" s="66">
        <v>5460</v>
      </c>
      <c r="D159" s="67" t="s">
        <v>1233</v>
      </c>
      <c r="E159" s="253" t="s">
        <v>3170</v>
      </c>
      <c r="F159" s="229">
        <v>153344.51999999999</v>
      </c>
      <c r="G159" s="229">
        <v>0</v>
      </c>
      <c r="H159" s="229">
        <v>116987.42</v>
      </c>
      <c r="I159" s="253">
        <v>171824.82</v>
      </c>
      <c r="J159" s="253">
        <v>148669.32</v>
      </c>
      <c r="L159" s="233">
        <v>17212.5</v>
      </c>
      <c r="N159" s="233">
        <v>983</v>
      </c>
      <c r="P159" s="253">
        <v>-772305.19</v>
      </c>
      <c r="Q159" s="253">
        <v>1595931.52</v>
      </c>
      <c r="S159" s="342">
        <v>1532224.32</v>
      </c>
      <c r="T159" s="342">
        <v>81000</v>
      </c>
      <c r="U159" s="342">
        <v>698.06</v>
      </c>
      <c r="V159" s="342">
        <v>1008380</v>
      </c>
      <c r="X159" s="344">
        <v>1821306</v>
      </c>
      <c r="Y159" s="344">
        <v>1788</v>
      </c>
      <c r="AA159" s="344">
        <v>890155.35</v>
      </c>
      <c r="AB159" s="344">
        <v>138277.78</v>
      </c>
      <c r="AD159" s="344">
        <v>21771</v>
      </c>
      <c r="AE159" s="76">
        <f t="shared" si="19"/>
        <v>270331.94</v>
      </c>
      <c r="AF159" s="31">
        <f t="shared" si="20"/>
        <v>18195.5</v>
      </c>
      <c r="AG159" s="21">
        <f t="shared" si="17"/>
        <v>252136.44</v>
      </c>
      <c r="AH159" s="15">
        <f t="shared" si="21"/>
        <v>2622302.38</v>
      </c>
      <c r="AI159" s="16">
        <f t="shared" si="22"/>
        <v>2873298.13</v>
      </c>
      <c r="AJ159" s="26">
        <f t="shared" si="18"/>
        <v>-250995.75</v>
      </c>
    </row>
    <row r="160" spans="1:36" x14ac:dyDescent="0.25">
      <c r="A160" s="1" t="s">
        <v>513</v>
      </c>
      <c r="B160" s="1" t="s">
        <v>514</v>
      </c>
      <c r="C160" s="66">
        <v>2090</v>
      </c>
      <c r="D160" s="67" t="s">
        <v>1234</v>
      </c>
      <c r="E160" s="253" t="s">
        <v>3171</v>
      </c>
      <c r="F160" s="229">
        <v>665205.44999999995</v>
      </c>
      <c r="G160" s="229">
        <v>0</v>
      </c>
      <c r="H160" s="229">
        <v>38052.559999999998</v>
      </c>
      <c r="I160" s="253">
        <v>262679.95</v>
      </c>
      <c r="J160" s="253">
        <v>190846.46</v>
      </c>
      <c r="L160" s="233">
        <v>67388</v>
      </c>
      <c r="N160" s="233">
        <v>0</v>
      </c>
      <c r="P160" s="253">
        <v>-1501384.16</v>
      </c>
      <c r="Q160" s="253">
        <v>2218013.29</v>
      </c>
      <c r="S160" s="342">
        <v>1035315.01</v>
      </c>
      <c r="T160" s="342">
        <v>179001</v>
      </c>
      <c r="U160" s="342">
        <v>524.29</v>
      </c>
      <c r="V160" s="342">
        <v>1388535.4</v>
      </c>
      <c r="W160" s="342">
        <v>1</v>
      </c>
      <c r="X160" s="344">
        <v>1798329.74</v>
      </c>
      <c r="Y160" s="344">
        <v>5000</v>
      </c>
      <c r="AA160" s="344">
        <v>309517.38</v>
      </c>
      <c r="AB160" s="344">
        <v>114777.63</v>
      </c>
      <c r="AC160" s="344">
        <v>2984.66</v>
      </c>
      <c r="AE160" s="76">
        <f t="shared" si="19"/>
        <v>703258.01</v>
      </c>
      <c r="AF160" s="31">
        <f t="shared" si="20"/>
        <v>67388</v>
      </c>
      <c r="AG160" s="21">
        <f t="shared" si="17"/>
        <v>635870.01</v>
      </c>
      <c r="AH160" s="15">
        <f t="shared" si="21"/>
        <v>2603376.7000000002</v>
      </c>
      <c r="AI160" s="16">
        <f t="shared" si="22"/>
        <v>2230609.41</v>
      </c>
      <c r="AJ160" s="26">
        <f t="shared" si="18"/>
        <v>372767.29000000004</v>
      </c>
    </row>
    <row r="161" spans="1:36" x14ac:dyDescent="0.25">
      <c r="A161" s="1" t="s">
        <v>513</v>
      </c>
      <c r="B161" s="1" t="s">
        <v>514</v>
      </c>
      <c r="C161" s="66">
        <v>3852</v>
      </c>
      <c r="D161" s="67" t="s">
        <v>1235</v>
      </c>
      <c r="E161" s="253" t="s">
        <v>3172</v>
      </c>
      <c r="F161" s="229">
        <v>716877.87</v>
      </c>
      <c r="G161" s="229">
        <v>0</v>
      </c>
      <c r="H161" s="229">
        <v>61212.07</v>
      </c>
      <c r="I161" s="253">
        <v>115522.36</v>
      </c>
      <c r="J161" s="253">
        <v>279640.33</v>
      </c>
      <c r="N161" s="233">
        <v>814.95</v>
      </c>
      <c r="P161" s="253">
        <v>-253835.8</v>
      </c>
      <c r="Q161" s="253">
        <v>1904185.77</v>
      </c>
      <c r="S161" s="342">
        <v>1578461.2</v>
      </c>
      <c r="T161" s="342">
        <v>160735</v>
      </c>
      <c r="U161" s="342">
        <v>334.07</v>
      </c>
      <c r="V161" s="342">
        <v>2387939.9</v>
      </c>
      <c r="W161" s="342">
        <v>1501</v>
      </c>
      <c r="X161" s="344">
        <v>3082590.9</v>
      </c>
      <c r="Y161" s="344">
        <v>1570</v>
      </c>
      <c r="AA161" s="344">
        <v>406090.54</v>
      </c>
      <c r="AB161" s="344">
        <v>1094965.3799999999</v>
      </c>
      <c r="AC161" s="344">
        <v>21666.639999999999</v>
      </c>
      <c r="AE161" s="76">
        <f t="shared" si="19"/>
        <v>778089.94</v>
      </c>
      <c r="AF161" s="31">
        <f t="shared" si="20"/>
        <v>814.95</v>
      </c>
      <c r="AG161" s="21">
        <f t="shared" si="17"/>
        <v>777274.99</v>
      </c>
      <c r="AH161" s="15">
        <f t="shared" si="21"/>
        <v>4128971.17</v>
      </c>
      <c r="AI161" s="16">
        <f t="shared" si="22"/>
        <v>4606883.46</v>
      </c>
      <c r="AJ161" s="26">
        <f t="shared" si="18"/>
        <v>-477912.29000000004</v>
      </c>
    </row>
    <row r="162" spans="1:36" x14ac:dyDescent="0.25">
      <c r="A162" s="1" t="s">
        <v>513</v>
      </c>
      <c r="B162" s="1" t="s">
        <v>514</v>
      </c>
      <c r="C162" s="66">
        <v>4000</v>
      </c>
      <c r="D162" s="67" t="s">
        <v>1236</v>
      </c>
      <c r="E162" s="253" t="s">
        <v>3173</v>
      </c>
      <c r="F162" s="229">
        <v>560857.15</v>
      </c>
      <c r="G162" s="229">
        <v>0</v>
      </c>
      <c r="H162" s="229">
        <v>19470.419999999998</v>
      </c>
      <c r="I162" s="253">
        <v>367956.85</v>
      </c>
      <c r="J162" s="253">
        <v>540725.38</v>
      </c>
      <c r="K162" s="233">
        <v>0</v>
      </c>
      <c r="N162" s="233">
        <v>104.47</v>
      </c>
      <c r="P162" s="253">
        <v>-782632.1</v>
      </c>
      <c r="Q162" s="253">
        <v>2050038.21</v>
      </c>
      <c r="S162" s="342">
        <v>1282860.79</v>
      </c>
      <c r="T162" s="342">
        <v>127405</v>
      </c>
      <c r="U162" s="342">
        <v>305.2</v>
      </c>
      <c r="V162" s="342">
        <v>1386266.5</v>
      </c>
      <c r="X162" s="344">
        <v>1951145.78</v>
      </c>
      <c r="Y162" s="344">
        <v>8045</v>
      </c>
      <c r="AA162" s="344">
        <v>409065.04</v>
      </c>
      <c r="AB162" s="344">
        <v>207065.45</v>
      </c>
      <c r="AC162" s="344">
        <v>17</v>
      </c>
      <c r="AE162" s="76">
        <f t="shared" si="19"/>
        <v>580327.57000000007</v>
      </c>
      <c r="AF162" s="31">
        <f t="shared" si="20"/>
        <v>104.47</v>
      </c>
      <c r="AG162" s="21">
        <f t="shared" si="17"/>
        <v>580223.10000000009</v>
      </c>
      <c r="AH162" s="15">
        <f t="shared" si="21"/>
        <v>2796837.49</v>
      </c>
      <c r="AI162" s="16">
        <f t="shared" si="22"/>
        <v>2575338.27</v>
      </c>
      <c r="AJ162" s="26">
        <f t="shared" si="18"/>
        <v>221499.2200000002</v>
      </c>
    </row>
    <row r="163" spans="1:36" x14ac:dyDescent="0.25">
      <c r="A163" s="1" t="s">
        <v>513</v>
      </c>
      <c r="B163" s="1" t="s">
        <v>514</v>
      </c>
      <c r="C163" s="66">
        <v>5502</v>
      </c>
      <c r="D163" s="67" t="s">
        <v>1237</v>
      </c>
      <c r="E163" s="253" t="s">
        <v>3174</v>
      </c>
      <c r="F163" s="229">
        <v>814291.93</v>
      </c>
      <c r="G163" s="229">
        <v>0</v>
      </c>
      <c r="H163" s="229">
        <v>102422.43</v>
      </c>
      <c r="I163" s="253">
        <v>1483977.4</v>
      </c>
      <c r="J163" s="253">
        <v>284958.90000000002</v>
      </c>
      <c r="K163" s="233">
        <v>0</v>
      </c>
      <c r="N163" s="233">
        <v>660.25</v>
      </c>
      <c r="P163" s="253">
        <v>2160025.0699999998</v>
      </c>
      <c r="Q163" s="253">
        <v>345682.71</v>
      </c>
      <c r="S163" s="342">
        <v>1907896.01</v>
      </c>
      <c r="T163" s="342">
        <v>270650</v>
      </c>
      <c r="U163" s="342">
        <v>765.07</v>
      </c>
      <c r="V163" s="342">
        <v>2035166</v>
      </c>
      <c r="X163" s="344">
        <v>2730000</v>
      </c>
      <c r="Y163" s="344">
        <v>12210</v>
      </c>
      <c r="AA163" s="344">
        <v>855186.67</v>
      </c>
      <c r="AB163" s="344">
        <v>354229.73</v>
      </c>
      <c r="AC163" s="344">
        <v>83568.05</v>
      </c>
      <c r="AE163" s="76">
        <f t="shared" si="19"/>
        <v>916714.3600000001</v>
      </c>
      <c r="AF163" s="31">
        <f t="shared" si="20"/>
        <v>660.25</v>
      </c>
      <c r="AG163" s="21">
        <f t="shared" si="17"/>
        <v>916054.1100000001</v>
      </c>
      <c r="AH163" s="15">
        <f t="shared" si="21"/>
        <v>4214477.08</v>
      </c>
      <c r="AI163" s="16">
        <f t="shared" si="22"/>
        <v>4035194.4499999997</v>
      </c>
      <c r="AJ163" s="26">
        <f t="shared" si="18"/>
        <v>179282.63000000035</v>
      </c>
    </row>
    <row r="164" spans="1:36" x14ac:dyDescent="0.25">
      <c r="A164" s="1" t="s">
        <v>517</v>
      </c>
      <c r="B164" s="1" t="s">
        <v>518</v>
      </c>
      <c r="C164" s="66">
        <v>2505</v>
      </c>
      <c r="D164" s="67" t="s">
        <v>1238</v>
      </c>
      <c r="E164" s="253" t="s">
        <v>3175</v>
      </c>
      <c r="F164" s="229">
        <v>630951.24</v>
      </c>
      <c r="G164" s="229">
        <v>0</v>
      </c>
      <c r="H164" s="229">
        <v>59755.79</v>
      </c>
      <c r="I164" s="253">
        <v>777468.71</v>
      </c>
      <c r="J164" s="253">
        <v>199932.3</v>
      </c>
      <c r="K164" s="233">
        <v>4970</v>
      </c>
      <c r="L164" s="233">
        <v>20301.650000000001</v>
      </c>
      <c r="N164" s="233">
        <v>359.04</v>
      </c>
      <c r="P164" s="253">
        <v>1135429.8999999999</v>
      </c>
      <c r="Q164" s="253">
        <v>633085.80000000005</v>
      </c>
      <c r="S164" s="342">
        <v>877409.71</v>
      </c>
      <c r="T164" s="342">
        <v>108000</v>
      </c>
      <c r="U164" s="342">
        <v>621.6</v>
      </c>
      <c r="V164" s="342">
        <v>989700</v>
      </c>
      <c r="W164" s="342">
        <v>27050</v>
      </c>
      <c r="X164" s="344">
        <v>1318064</v>
      </c>
      <c r="Y164" s="344">
        <v>3000</v>
      </c>
      <c r="AA164" s="344">
        <v>651927.86</v>
      </c>
      <c r="AB164" s="344">
        <v>155827.79999999999</v>
      </c>
      <c r="AE164" s="76">
        <f t="shared" si="19"/>
        <v>690707.03</v>
      </c>
      <c r="AF164" s="31">
        <f t="shared" si="20"/>
        <v>25630.690000000002</v>
      </c>
      <c r="AG164" s="21">
        <f t="shared" si="17"/>
        <v>665076.34000000008</v>
      </c>
      <c r="AH164" s="15">
        <f t="shared" si="21"/>
        <v>2002781.31</v>
      </c>
      <c r="AI164" s="16">
        <f t="shared" si="22"/>
        <v>2128819.6599999997</v>
      </c>
      <c r="AJ164" s="26">
        <f t="shared" si="18"/>
        <v>-126038.34999999963</v>
      </c>
    </row>
    <row r="165" spans="1:36" x14ac:dyDescent="0.25">
      <c r="A165" s="1" t="s">
        <v>517</v>
      </c>
      <c r="B165" s="1" t="s">
        <v>518</v>
      </c>
      <c r="C165" s="66">
        <v>3733</v>
      </c>
      <c r="D165" s="67" t="s">
        <v>1239</v>
      </c>
      <c r="E165" s="253" t="s">
        <v>3176</v>
      </c>
      <c r="F165" s="229">
        <v>1315464.72</v>
      </c>
      <c r="G165" s="229">
        <v>0</v>
      </c>
      <c r="H165" s="229">
        <v>44359.98</v>
      </c>
      <c r="I165" s="253">
        <v>75193.429999999993</v>
      </c>
      <c r="J165" s="253">
        <v>250144.4</v>
      </c>
      <c r="K165" s="233">
        <v>0</v>
      </c>
      <c r="L165" s="233">
        <v>35100</v>
      </c>
      <c r="N165" s="233">
        <v>250.4</v>
      </c>
      <c r="P165" s="253">
        <v>381085.22</v>
      </c>
      <c r="Q165" s="253">
        <v>1315994.6399999999</v>
      </c>
      <c r="S165" s="342">
        <v>1310301.99</v>
      </c>
      <c r="T165" s="342">
        <v>63000</v>
      </c>
      <c r="U165" s="342">
        <v>1731.9</v>
      </c>
      <c r="V165" s="342">
        <v>1783682</v>
      </c>
      <c r="W165" s="342">
        <v>126962</v>
      </c>
      <c r="X165" s="344">
        <v>2292893</v>
      </c>
      <c r="Y165" s="344">
        <v>30702</v>
      </c>
      <c r="Z165" s="344">
        <v>1924</v>
      </c>
      <c r="AA165" s="344">
        <v>973486.22</v>
      </c>
      <c r="AB165" s="344">
        <v>33940.400000000001</v>
      </c>
      <c r="AE165" s="76">
        <f t="shared" si="19"/>
        <v>1359824.7</v>
      </c>
      <c r="AF165" s="31">
        <f t="shared" si="20"/>
        <v>35350.400000000001</v>
      </c>
      <c r="AG165" s="21">
        <f t="shared" si="17"/>
        <v>1324474.3</v>
      </c>
      <c r="AH165" s="15">
        <f t="shared" si="21"/>
        <v>3285677.8899999997</v>
      </c>
      <c r="AI165" s="16">
        <f t="shared" si="22"/>
        <v>3332945.6199999996</v>
      </c>
      <c r="AJ165" s="26">
        <f t="shared" si="18"/>
        <v>-47267.729999999981</v>
      </c>
    </row>
    <row r="166" spans="1:36" x14ac:dyDescent="0.25">
      <c r="A166" s="1" t="s">
        <v>517</v>
      </c>
      <c r="B166" s="1" t="s">
        <v>518</v>
      </c>
      <c r="C166" s="66">
        <v>5221</v>
      </c>
      <c r="D166" s="67" t="s">
        <v>1240</v>
      </c>
      <c r="E166" s="253" t="s">
        <v>3177</v>
      </c>
      <c r="F166" s="229">
        <v>987896.85</v>
      </c>
      <c r="G166" s="229">
        <v>0</v>
      </c>
      <c r="H166" s="229">
        <v>52347.32</v>
      </c>
      <c r="I166" s="253">
        <v>96339.22</v>
      </c>
      <c r="J166" s="253">
        <v>595645.03</v>
      </c>
      <c r="K166" s="233">
        <v>8800</v>
      </c>
      <c r="L166" s="233">
        <v>26632.5</v>
      </c>
      <c r="N166" s="233">
        <v>49.27</v>
      </c>
      <c r="P166" s="253">
        <v>-673686.41</v>
      </c>
      <c r="Q166" s="253">
        <v>1954472.19</v>
      </c>
      <c r="S166" s="342">
        <v>1413933.66</v>
      </c>
      <c r="T166" s="342">
        <v>393270</v>
      </c>
      <c r="U166" s="342">
        <v>623.34</v>
      </c>
      <c r="V166" s="342">
        <v>1788540</v>
      </c>
      <c r="W166" s="342">
        <v>33070</v>
      </c>
      <c r="X166" s="344">
        <v>2292727</v>
      </c>
      <c r="Y166" s="344">
        <v>3645</v>
      </c>
      <c r="AA166" s="344">
        <v>739714.2</v>
      </c>
      <c r="AB166" s="344">
        <v>177389.93</v>
      </c>
      <c r="AE166" s="76">
        <f t="shared" si="19"/>
        <v>1040244.1699999999</v>
      </c>
      <c r="AF166" s="31">
        <f t="shared" si="20"/>
        <v>35481.769999999997</v>
      </c>
      <c r="AG166" s="21">
        <f t="shared" si="17"/>
        <v>1004762.3999999999</v>
      </c>
      <c r="AH166" s="15">
        <f t="shared" si="21"/>
        <v>3629437</v>
      </c>
      <c r="AI166" s="16">
        <f t="shared" si="22"/>
        <v>3213476.1300000004</v>
      </c>
      <c r="AJ166" s="26">
        <f t="shared" si="18"/>
        <v>415960.86999999965</v>
      </c>
    </row>
    <row r="167" spans="1:36" x14ac:dyDescent="0.25">
      <c r="A167" s="1" t="s">
        <v>517</v>
      </c>
      <c r="B167" s="1" t="s">
        <v>518</v>
      </c>
      <c r="C167" s="66">
        <v>2747</v>
      </c>
      <c r="D167" s="67" t="s">
        <v>1241</v>
      </c>
      <c r="E167" s="253" t="s">
        <v>3178</v>
      </c>
      <c r="F167" s="229">
        <v>1088137.6100000001</v>
      </c>
      <c r="H167" s="229">
        <v>18422.73</v>
      </c>
      <c r="I167" s="253">
        <v>391233.14</v>
      </c>
      <c r="J167" s="253">
        <v>36016.33</v>
      </c>
      <c r="K167" s="233">
        <v>12100</v>
      </c>
      <c r="L167" s="233">
        <v>60175</v>
      </c>
      <c r="N167" s="233">
        <v>535</v>
      </c>
      <c r="P167" s="253">
        <v>-556327.41</v>
      </c>
      <c r="Q167" s="253">
        <v>1659140.58</v>
      </c>
      <c r="S167" s="342">
        <v>1226255.3500000001</v>
      </c>
      <c r="T167" s="342">
        <v>416500</v>
      </c>
      <c r="U167" s="342">
        <v>674.47</v>
      </c>
      <c r="V167" s="342">
        <v>1418972</v>
      </c>
      <c r="W167" s="342">
        <v>25000</v>
      </c>
      <c r="X167" s="344">
        <v>1797409</v>
      </c>
      <c r="Y167" s="344">
        <v>9369</v>
      </c>
      <c r="AA167" s="344">
        <v>812906.68</v>
      </c>
      <c r="AB167" s="344">
        <v>109530.5</v>
      </c>
      <c r="AE167" s="76">
        <f t="shared" si="19"/>
        <v>1106560.3400000001</v>
      </c>
      <c r="AF167" s="31">
        <f t="shared" si="20"/>
        <v>72810</v>
      </c>
      <c r="AG167" s="21">
        <f t="shared" si="17"/>
        <v>1033750.3400000001</v>
      </c>
      <c r="AH167" s="15">
        <f t="shared" si="21"/>
        <v>3087401.8200000003</v>
      </c>
      <c r="AI167" s="16">
        <f t="shared" si="22"/>
        <v>2729215.18</v>
      </c>
      <c r="AJ167" s="26">
        <f t="shared" si="18"/>
        <v>358186.64000000013</v>
      </c>
    </row>
    <row r="168" spans="1:36" x14ac:dyDescent="0.25">
      <c r="A168" s="1" t="s">
        <v>517</v>
      </c>
      <c r="B168" s="1" t="s">
        <v>518</v>
      </c>
      <c r="C168" s="66">
        <v>3860</v>
      </c>
      <c r="D168" s="67" t="s">
        <v>1242</v>
      </c>
      <c r="E168" s="253" t="s">
        <v>3179</v>
      </c>
      <c r="F168" s="229">
        <v>592533.46</v>
      </c>
      <c r="G168" s="229">
        <v>0</v>
      </c>
      <c r="H168" s="229">
        <v>43393.39</v>
      </c>
      <c r="I168" s="253">
        <v>257915.06</v>
      </c>
      <c r="J168" s="253">
        <v>122415.36</v>
      </c>
      <c r="L168" s="233">
        <v>32124.76</v>
      </c>
      <c r="N168" s="233">
        <v>810.73</v>
      </c>
      <c r="P168" s="253">
        <v>-2577150.4500000002</v>
      </c>
      <c r="Q168" s="253">
        <v>3430123.36</v>
      </c>
      <c r="S168" s="342">
        <v>1318706.5</v>
      </c>
      <c r="T168" s="342">
        <v>309200</v>
      </c>
      <c r="U168" s="342">
        <v>312.5</v>
      </c>
      <c r="V168" s="342">
        <v>2246000</v>
      </c>
      <c r="W168" s="342">
        <v>39245</v>
      </c>
      <c r="X168" s="344">
        <v>2688675</v>
      </c>
      <c r="AA168" s="344">
        <v>934544.36</v>
      </c>
      <c r="AB168" s="344">
        <v>159895.76999999999</v>
      </c>
      <c r="AE168" s="76">
        <f t="shared" si="19"/>
        <v>635926.85</v>
      </c>
      <c r="AF168" s="31">
        <f t="shared" si="20"/>
        <v>32935.49</v>
      </c>
      <c r="AG168" s="21">
        <f t="shared" si="17"/>
        <v>602991.35999999999</v>
      </c>
      <c r="AH168" s="15">
        <f t="shared" si="21"/>
        <v>3913464</v>
      </c>
      <c r="AI168" s="16">
        <f t="shared" si="22"/>
        <v>3783115.13</v>
      </c>
      <c r="AJ168" s="26">
        <f t="shared" si="18"/>
        <v>130348.87000000011</v>
      </c>
    </row>
    <row r="169" spans="1:36" x14ac:dyDescent="0.25">
      <c r="A169" s="1" t="s">
        <v>521</v>
      </c>
      <c r="B169" s="1" t="s">
        <v>522</v>
      </c>
      <c r="C169" s="66">
        <v>992</v>
      </c>
      <c r="D169" s="67" t="s">
        <v>1243</v>
      </c>
      <c r="E169" s="253" t="s">
        <v>3180</v>
      </c>
      <c r="F169" s="229">
        <v>567291.39</v>
      </c>
      <c r="H169" s="229">
        <v>68471.7</v>
      </c>
      <c r="I169" s="253">
        <v>423210.31</v>
      </c>
      <c r="J169" s="253">
        <v>104393.01</v>
      </c>
      <c r="N169" s="233">
        <v>868.56</v>
      </c>
      <c r="P169" s="253">
        <v>-948822.32</v>
      </c>
      <c r="Q169" s="253">
        <v>2074034.47</v>
      </c>
      <c r="S169" s="342">
        <v>1117879.46</v>
      </c>
      <c r="T169" s="342">
        <v>52500</v>
      </c>
      <c r="U169" s="342">
        <v>676.9</v>
      </c>
      <c r="V169" s="342">
        <v>1072450</v>
      </c>
      <c r="W169" s="342">
        <v>3000</v>
      </c>
      <c r="X169" s="344">
        <v>1560586</v>
      </c>
      <c r="Y169" s="344">
        <v>6358</v>
      </c>
      <c r="Z169" s="344">
        <v>15370</v>
      </c>
      <c r="AA169" s="344">
        <v>599153.06000000006</v>
      </c>
      <c r="AB169" s="344">
        <v>27753.599999999999</v>
      </c>
      <c r="AE169" s="76">
        <f t="shared" si="19"/>
        <v>635763.09</v>
      </c>
      <c r="AF169" s="31">
        <f t="shared" si="20"/>
        <v>868.56</v>
      </c>
      <c r="AG169" s="21">
        <f t="shared" si="17"/>
        <v>634894.52999999991</v>
      </c>
      <c r="AH169" s="15">
        <f t="shared" si="21"/>
        <v>2246506.36</v>
      </c>
      <c r="AI169" s="16">
        <f t="shared" si="22"/>
        <v>2209220.66</v>
      </c>
      <c r="AJ169" s="26">
        <f t="shared" si="18"/>
        <v>37285.699999999721</v>
      </c>
    </row>
    <row r="170" spans="1:36" x14ac:dyDescent="0.25">
      <c r="A170" s="1" t="s">
        <v>521</v>
      </c>
      <c r="B170" s="1" t="s">
        <v>522</v>
      </c>
      <c r="C170" s="66">
        <v>5690</v>
      </c>
      <c r="D170" s="67" t="s">
        <v>1244</v>
      </c>
      <c r="E170" s="253" t="s">
        <v>3181</v>
      </c>
      <c r="F170" s="229">
        <v>849846.51</v>
      </c>
      <c r="H170" s="229">
        <v>54779.41</v>
      </c>
      <c r="I170" s="253">
        <v>154985.43</v>
      </c>
      <c r="J170" s="253">
        <v>585398.38</v>
      </c>
      <c r="N170" s="233">
        <v>365.97</v>
      </c>
      <c r="P170" s="253">
        <v>-645247.35</v>
      </c>
      <c r="Q170" s="253">
        <v>2188176.4900000002</v>
      </c>
      <c r="S170" s="342">
        <v>1677213.01</v>
      </c>
      <c r="T170" s="342">
        <v>100000</v>
      </c>
      <c r="U170" s="342">
        <v>903.81</v>
      </c>
      <c r="V170" s="342">
        <v>1497750</v>
      </c>
      <c r="W170" s="342">
        <v>6000</v>
      </c>
      <c r="X170" s="344">
        <v>2174047.86</v>
      </c>
      <c r="AA170" s="344">
        <v>866938</v>
      </c>
      <c r="AB170" s="344">
        <v>139166.34</v>
      </c>
      <c r="AE170" s="76">
        <f t="shared" si="19"/>
        <v>904625.92</v>
      </c>
      <c r="AF170" s="31">
        <f t="shared" si="20"/>
        <v>365.97</v>
      </c>
      <c r="AG170" s="21">
        <f t="shared" si="17"/>
        <v>904259.95000000007</v>
      </c>
      <c r="AH170" s="15">
        <f t="shared" si="21"/>
        <v>3281866.8200000003</v>
      </c>
      <c r="AI170" s="16">
        <f t="shared" si="22"/>
        <v>3180152.1999999997</v>
      </c>
      <c r="AJ170" s="26">
        <f t="shared" si="18"/>
        <v>101714.62000000058</v>
      </c>
    </row>
    <row r="171" spans="1:36" x14ac:dyDescent="0.25">
      <c r="A171" s="1" t="s">
        <v>521</v>
      </c>
      <c r="B171" s="1" t="s">
        <v>522</v>
      </c>
      <c r="C171" s="66">
        <v>3265</v>
      </c>
      <c r="D171" s="67" t="s">
        <v>1245</v>
      </c>
      <c r="E171" s="253" t="s">
        <v>3182</v>
      </c>
      <c r="F171" s="229">
        <v>334730.32</v>
      </c>
      <c r="G171" s="229">
        <v>-38955.620000000003</v>
      </c>
      <c r="H171" s="229">
        <v>53740.46</v>
      </c>
      <c r="I171" s="253">
        <v>374980.51</v>
      </c>
      <c r="J171" s="253">
        <v>659266.31000000006</v>
      </c>
      <c r="N171" s="233">
        <v>9</v>
      </c>
      <c r="P171" s="253">
        <v>-292667.06</v>
      </c>
      <c r="Q171" s="253">
        <v>1890317.34</v>
      </c>
      <c r="S171" s="342">
        <v>1051941.6499999999</v>
      </c>
      <c r="U171" s="342">
        <v>577.98</v>
      </c>
      <c r="V171" s="342">
        <v>1306230</v>
      </c>
      <c r="W171" s="342">
        <v>10000</v>
      </c>
      <c r="X171" s="344">
        <v>1737528</v>
      </c>
      <c r="Y171" s="344">
        <v>2930</v>
      </c>
      <c r="AA171" s="344">
        <v>775122.83</v>
      </c>
      <c r="AB171" s="344">
        <v>67066.100000000006</v>
      </c>
      <c r="AE171" s="76">
        <f t="shared" si="19"/>
        <v>349515.16000000003</v>
      </c>
      <c r="AF171" s="31">
        <f t="shared" si="20"/>
        <v>9</v>
      </c>
      <c r="AG171" s="21">
        <f t="shared" si="17"/>
        <v>349506.16000000003</v>
      </c>
      <c r="AH171" s="15">
        <f t="shared" si="21"/>
        <v>2368749.63</v>
      </c>
      <c r="AI171" s="16">
        <f t="shared" si="22"/>
        <v>2582646.9300000002</v>
      </c>
      <c r="AJ171" s="26">
        <f t="shared" si="18"/>
        <v>-213897.30000000028</v>
      </c>
    </row>
    <row r="172" spans="1:36" x14ac:dyDescent="0.25">
      <c r="A172" s="1" t="s">
        <v>521</v>
      </c>
      <c r="B172" s="1" t="s">
        <v>522</v>
      </c>
      <c r="C172" s="66">
        <v>5131</v>
      </c>
      <c r="D172" s="67" t="s">
        <v>1246</v>
      </c>
      <c r="E172" s="253" t="s">
        <v>3183</v>
      </c>
      <c r="F172" s="229">
        <v>967250.7</v>
      </c>
      <c r="G172" s="229">
        <v>0</v>
      </c>
      <c r="H172" s="229">
        <v>68975.710000000006</v>
      </c>
      <c r="I172" s="253">
        <v>408606.86</v>
      </c>
      <c r="J172" s="253">
        <v>51481.75</v>
      </c>
      <c r="N172" s="233">
        <v>870.27</v>
      </c>
      <c r="P172" s="253">
        <v>-1203640.3899999999</v>
      </c>
      <c r="Q172" s="253">
        <v>2400624.13</v>
      </c>
      <c r="S172" s="342">
        <v>1391237.82</v>
      </c>
      <c r="T172" s="342">
        <v>270480</v>
      </c>
      <c r="U172" s="342">
        <v>878.89</v>
      </c>
      <c r="V172" s="342">
        <v>2061010</v>
      </c>
      <c r="W172" s="342">
        <v>12000</v>
      </c>
      <c r="X172" s="344">
        <v>2500215</v>
      </c>
      <c r="Y172" s="344">
        <v>6558</v>
      </c>
      <c r="Z172" s="344">
        <v>12425</v>
      </c>
      <c r="AA172" s="344">
        <v>751541.4</v>
      </c>
      <c r="AB172" s="344">
        <v>166406.29999999999</v>
      </c>
      <c r="AE172" s="76">
        <f t="shared" si="19"/>
        <v>1036226.4099999999</v>
      </c>
      <c r="AF172" s="31">
        <f t="shared" si="20"/>
        <v>870.27</v>
      </c>
      <c r="AG172" s="21">
        <f t="shared" si="17"/>
        <v>1035356.1399999999</v>
      </c>
      <c r="AH172" s="15">
        <f t="shared" si="21"/>
        <v>3735606.71</v>
      </c>
      <c r="AI172" s="16">
        <f t="shared" si="22"/>
        <v>3437145.6999999997</v>
      </c>
      <c r="AJ172" s="26">
        <f t="shared" si="18"/>
        <v>298461.01000000024</v>
      </c>
    </row>
    <row r="173" spans="1:36" x14ac:dyDescent="0.25">
      <c r="A173" s="1" t="s">
        <v>521</v>
      </c>
      <c r="B173" s="1" t="s">
        <v>522</v>
      </c>
      <c r="C173" s="66">
        <v>3470</v>
      </c>
      <c r="D173" s="67" t="s">
        <v>1247</v>
      </c>
      <c r="E173" s="253" t="s">
        <v>3184</v>
      </c>
      <c r="F173" s="229">
        <v>1322734.9099999999</v>
      </c>
      <c r="G173" s="229">
        <v>-10622.15</v>
      </c>
      <c r="H173" s="229">
        <v>109430.33</v>
      </c>
      <c r="I173" s="253">
        <v>84214</v>
      </c>
      <c r="J173" s="253">
        <v>371184.08</v>
      </c>
      <c r="N173" s="233">
        <v>23283.98</v>
      </c>
      <c r="P173" s="253">
        <v>-87585.72</v>
      </c>
      <c r="Q173" s="253">
        <v>1658240.02</v>
      </c>
      <c r="S173" s="342">
        <v>1979096.05</v>
      </c>
      <c r="T173" s="342">
        <v>61450</v>
      </c>
      <c r="U173" s="342">
        <v>1394.73</v>
      </c>
      <c r="V173" s="342">
        <v>1533390</v>
      </c>
      <c r="W173" s="342">
        <v>7500</v>
      </c>
      <c r="X173" s="344">
        <v>2208384</v>
      </c>
      <c r="Y173" s="344">
        <v>3210</v>
      </c>
      <c r="Z173" s="344">
        <v>14573</v>
      </c>
      <c r="AA173" s="344">
        <v>932490.82</v>
      </c>
      <c r="AB173" s="344">
        <v>141170.07</v>
      </c>
      <c r="AE173" s="76">
        <f t="shared" si="19"/>
        <v>1421543.09</v>
      </c>
      <c r="AF173" s="31">
        <f t="shared" si="20"/>
        <v>23283.98</v>
      </c>
      <c r="AG173" s="21">
        <f t="shared" si="17"/>
        <v>1398259.11</v>
      </c>
      <c r="AH173" s="15">
        <f t="shared" si="21"/>
        <v>3582830.7800000003</v>
      </c>
      <c r="AI173" s="16">
        <f t="shared" si="22"/>
        <v>3299827.8899999997</v>
      </c>
      <c r="AJ173" s="26">
        <f t="shared" si="18"/>
        <v>283002.8900000006</v>
      </c>
    </row>
    <row r="174" spans="1:36" x14ac:dyDescent="0.25">
      <c r="A174" s="1" t="s">
        <v>521</v>
      </c>
      <c r="B174" s="1" t="s">
        <v>522</v>
      </c>
      <c r="C174" s="66">
        <v>6314</v>
      </c>
      <c r="D174" s="67" t="s">
        <v>1248</v>
      </c>
      <c r="E174" s="253" t="s">
        <v>3185</v>
      </c>
      <c r="F174" s="229">
        <v>878454.34</v>
      </c>
      <c r="G174" s="229">
        <v>0</v>
      </c>
      <c r="H174" s="229">
        <v>15753.94</v>
      </c>
      <c r="I174" s="253">
        <v>382973.26</v>
      </c>
      <c r="J174" s="253">
        <v>72441.5</v>
      </c>
      <c r="N174" s="233">
        <v>35</v>
      </c>
      <c r="P174" s="253">
        <v>-1244954.96</v>
      </c>
      <c r="Q174" s="253">
        <v>2400624.13</v>
      </c>
      <c r="S174" s="342">
        <v>2153750.0499999998</v>
      </c>
      <c r="U174" s="342">
        <v>893.31</v>
      </c>
      <c r="V174" s="342">
        <v>1526410</v>
      </c>
      <c r="W174" s="342">
        <v>14100</v>
      </c>
      <c r="X174" s="344">
        <v>2295369.33</v>
      </c>
      <c r="Y174" s="344">
        <v>3548</v>
      </c>
      <c r="Z174" s="344">
        <v>10940</v>
      </c>
      <c r="AA174" s="344">
        <v>1099819.33</v>
      </c>
      <c r="AB174" s="344">
        <v>91557.83</v>
      </c>
      <c r="AE174" s="76">
        <f t="shared" si="19"/>
        <v>894208.27999999991</v>
      </c>
      <c r="AF174" s="31">
        <f t="shared" si="20"/>
        <v>35</v>
      </c>
      <c r="AG174" s="21">
        <f t="shared" si="17"/>
        <v>894173.27999999991</v>
      </c>
      <c r="AH174" s="15">
        <f t="shared" si="21"/>
        <v>3695153.36</v>
      </c>
      <c r="AI174" s="16">
        <f t="shared" si="22"/>
        <v>3501234.49</v>
      </c>
      <c r="AJ174" s="26">
        <f t="shared" si="18"/>
        <v>193918.86999999965</v>
      </c>
    </row>
    <row r="175" spans="1:36" x14ac:dyDescent="0.25">
      <c r="A175" s="1" t="s">
        <v>525</v>
      </c>
      <c r="B175" s="1" t="s">
        <v>526</v>
      </c>
      <c r="C175" s="66">
        <v>4818</v>
      </c>
      <c r="D175" s="67" t="s">
        <v>1249</v>
      </c>
      <c r="E175" s="253" t="s">
        <v>3186</v>
      </c>
      <c r="F175" s="229">
        <v>1417299.23</v>
      </c>
      <c r="G175" s="229">
        <v>0</v>
      </c>
      <c r="H175" s="229">
        <v>241599.98</v>
      </c>
      <c r="I175" s="253">
        <v>110917.87</v>
      </c>
      <c r="J175" s="253">
        <v>154135.48000000001</v>
      </c>
      <c r="N175" s="233">
        <v>65.42</v>
      </c>
      <c r="P175" s="253">
        <v>-809123.31</v>
      </c>
      <c r="Q175" s="253">
        <v>1908740.29</v>
      </c>
      <c r="R175" s="342">
        <v>0</v>
      </c>
      <c r="S175" s="342">
        <v>1628821.78</v>
      </c>
      <c r="T175" s="342">
        <v>436060</v>
      </c>
      <c r="U175" s="342">
        <v>1246.73</v>
      </c>
      <c r="V175" s="342">
        <v>1585984</v>
      </c>
      <c r="W175" s="342">
        <v>232105.5</v>
      </c>
      <c r="X175" s="344">
        <v>2314808</v>
      </c>
      <c r="Y175" s="344">
        <v>14903</v>
      </c>
      <c r="Z175" s="344">
        <v>450</v>
      </c>
      <c r="AA175" s="344">
        <v>680610.49</v>
      </c>
      <c r="AB175" s="344">
        <v>49176.36</v>
      </c>
      <c r="AE175" s="76">
        <f t="shared" si="19"/>
        <v>1658899.21</v>
      </c>
      <c r="AF175" s="31">
        <f t="shared" si="20"/>
        <v>65.42</v>
      </c>
      <c r="AG175" s="21">
        <f t="shared" si="17"/>
        <v>1658833.79</v>
      </c>
      <c r="AH175" s="15">
        <f t="shared" si="21"/>
        <v>3884218.01</v>
      </c>
      <c r="AI175" s="16">
        <f t="shared" si="22"/>
        <v>3059947.85</v>
      </c>
      <c r="AJ175" s="26">
        <f t="shared" si="18"/>
        <v>824270.15999999968</v>
      </c>
    </row>
    <row r="176" spans="1:36" x14ac:dyDescent="0.25">
      <c r="A176" s="1" t="s">
        <v>525</v>
      </c>
      <c r="B176" s="1" t="s">
        <v>526</v>
      </c>
      <c r="C176" s="66">
        <v>3493</v>
      </c>
      <c r="D176" s="67" t="s">
        <v>1250</v>
      </c>
      <c r="E176" s="253" t="s">
        <v>3187</v>
      </c>
      <c r="F176" s="229">
        <v>1248479.69</v>
      </c>
      <c r="G176" s="229">
        <v>0</v>
      </c>
      <c r="H176" s="229">
        <v>105584.18</v>
      </c>
      <c r="I176" s="253">
        <v>314698.46000000002</v>
      </c>
      <c r="J176" s="253">
        <v>114516.4</v>
      </c>
      <c r="N176" s="233">
        <v>46.73</v>
      </c>
      <c r="P176" s="253">
        <v>-591939.9</v>
      </c>
      <c r="Q176" s="253">
        <v>2036218.61</v>
      </c>
      <c r="R176" s="342">
        <v>0</v>
      </c>
      <c r="S176" s="342">
        <v>1927893.74</v>
      </c>
      <c r="T176" s="342">
        <v>80000</v>
      </c>
      <c r="U176" s="342">
        <v>1122.8800000000001</v>
      </c>
      <c r="V176" s="342">
        <v>1298053.31</v>
      </c>
      <c r="W176" s="342">
        <v>5991</v>
      </c>
      <c r="X176" s="344">
        <v>2040419.31</v>
      </c>
      <c r="Y176" s="344">
        <v>10140</v>
      </c>
      <c r="AA176" s="344">
        <v>742032.02</v>
      </c>
      <c r="AB176" s="344">
        <v>181516.31</v>
      </c>
      <c r="AE176" s="76">
        <f t="shared" si="19"/>
        <v>1354063.8699999999</v>
      </c>
      <c r="AF176" s="31">
        <f t="shared" si="20"/>
        <v>46.73</v>
      </c>
      <c r="AG176" s="21">
        <f t="shared" si="17"/>
        <v>1354017.14</v>
      </c>
      <c r="AH176" s="15">
        <f t="shared" si="21"/>
        <v>3313060.9299999997</v>
      </c>
      <c r="AI176" s="16">
        <f t="shared" si="22"/>
        <v>2974107.64</v>
      </c>
      <c r="AJ176" s="26">
        <f t="shared" si="18"/>
        <v>338953.28999999957</v>
      </c>
    </row>
    <row r="177" spans="1:36" x14ac:dyDescent="0.25">
      <c r="A177" s="1" t="s">
        <v>525</v>
      </c>
      <c r="B177" s="1" t="s">
        <v>526</v>
      </c>
      <c r="C177" s="66">
        <v>2171</v>
      </c>
      <c r="D177" s="67" t="s">
        <v>1251</v>
      </c>
      <c r="E177" s="253" t="s">
        <v>3188</v>
      </c>
      <c r="F177" s="229">
        <v>936582.02</v>
      </c>
      <c r="G177" s="229">
        <v>0</v>
      </c>
      <c r="H177" s="229">
        <v>175937.61</v>
      </c>
      <c r="I177" s="253">
        <v>10</v>
      </c>
      <c r="J177" s="253">
        <v>142063.17000000001</v>
      </c>
      <c r="N177" s="233">
        <v>37.380000000000003</v>
      </c>
      <c r="P177" s="253">
        <v>-1653436.38</v>
      </c>
      <c r="Q177" s="253">
        <v>2581996.2400000002</v>
      </c>
      <c r="R177" s="342">
        <v>0</v>
      </c>
      <c r="S177" s="342">
        <v>1174003.01</v>
      </c>
      <c r="T177" s="342">
        <v>90276</v>
      </c>
      <c r="U177" s="342">
        <v>893.35</v>
      </c>
      <c r="V177" s="342">
        <v>988120</v>
      </c>
      <c r="W177" s="342">
        <v>214942.5</v>
      </c>
      <c r="X177" s="344">
        <v>1608506</v>
      </c>
      <c r="AA177" s="344">
        <v>470370.6</v>
      </c>
      <c r="AB177" s="344">
        <v>63362.7</v>
      </c>
      <c r="AE177" s="76">
        <f t="shared" si="19"/>
        <v>1112519.6299999999</v>
      </c>
      <c r="AF177" s="31">
        <f t="shared" si="20"/>
        <v>37.380000000000003</v>
      </c>
      <c r="AG177" s="21">
        <f t="shared" si="17"/>
        <v>1112482.25</v>
      </c>
      <c r="AH177" s="15">
        <f t="shared" si="21"/>
        <v>2468234.8600000003</v>
      </c>
      <c r="AI177" s="16">
        <f t="shared" si="22"/>
        <v>2142239.3000000003</v>
      </c>
      <c r="AJ177" s="26">
        <f t="shared" si="18"/>
        <v>325995.56000000006</v>
      </c>
    </row>
    <row r="178" spans="1:36" x14ac:dyDescent="0.25">
      <c r="A178" s="1" t="s">
        <v>525</v>
      </c>
      <c r="B178" s="1" t="s">
        <v>526</v>
      </c>
      <c r="C178" s="66">
        <v>4974</v>
      </c>
      <c r="D178" s="67" t="s">
        <v>1252</v>
      </c>
      <c r="E178" s="253" t="s">
        <v>3189</v>
      </c>
      <c r="F178" s="229">
        <v>1144038.26</v>
      </c>
      <c r="G178" s="229">
        <v>0</v>
      </c>
      <c r="H178" s="229">
        <v>250381.97</v>
      </c>
      <c r="I178" s="253">
        <v>54109.07</v>
      </c>
      <c r="J178" s="253">
        <v>493045.73</v>
      </c>
      <c r="N178" s="233">
        <v>46.89</v>
      </c>
      <c r="P178" s="253">
        <v>287294.28999999998</v>
      </c>
      <c r="Q178" s="253">
        <v>1442473.15</v>
      </c>
      <c r="R178" s="342">
        <v>0</v>
      </c>
      <c r="S178" s="342">
        <v>1763893.89</v>
      </c>
      <c r="T178" s="342">
        <v>257313</v>
      </c>
      <c r="U178" s="342">
        <v>1057.0999999999999</v>
      </c>
      <c r="V178" s="342">
        <v>1186700</v>
      </c>
      <c r="W178" s="342">
        <v>6300</v>
      </c>
      <c r="X178" s="344">
        <v>1783055</v>
      </c>
      <c r="Y178" s="344">
        <v>14673</v>
      </c>
      <c r="AA178" s="344">
        <v>670907.47</v>
      </c>
      <c r="AB178" s="344">
        <v>534867.81999999995</v>
      </c>
      <c r="AE178" s="76">
        <f t="shared" si="19"/>
        <v>1394420.23</v>
      </c>
      <c r="AF178" s="31">
        <f t="shared" si="20"/>
        <v>46.89</v>
      </c>
      <c r="AG178" s="21">
        <f t="shared" si="17"/>
        <v>1394373.34</v>
      </c>
      <c r="AH178" s="15">
        <f t="shared" si="21"/>
        <v>3215263.99</v>
      </c>
      <c r="AI178" s="16">
        <f t="shared" si="22"/>
        <v>3003503.2899999996</v>
      </c>
      <c r="AJ178" s="26">
        <f t="shared" si="18"/>
        <v>211760.70000000065</v>
      </c>
    </row>
    <row r="179" spans="1:36" x14ac:dyDescent="0.25">
      <c r="A179" s="1" t="s">
        <v>525</v>
      </c>
      <c r="B179" s="1" t="s">
        <v>526</v>
      </c>
      <c r="C179" s="66">
        <v>2190</v>
      </c>
      <c r="D179" s="67" t="s">
        <v>1253</v>
      </c>
      <c r="E179" s="253" t="s">
        <v>3190</v>
      </c>
      <c r="F179" s="229">
        <v>873247.57</v>
      </c>
      <c r="G179" s="229">
        <v>0</v>
      </c>
      <c r="H179" s="229">
        <v>29894.11</v>
      </c>
      <c r="I179" s="253">
        <v>118026.4</v>
      </c>
      <c r="J179" s="253">
        <v>102515.91</v>
      </c>
      <c r="N179" s="233">
        <v>0</v>
      </c>
      <c r="P179" s="253">
        <v>-623138</v>
      </c>
      <c r="Q179" s="253">
        <v>1708773.29</v>
      </c>
      <c r="R179" s="342">
        <v>0</v>
      </c>
      <c r="S179" s="342">
        <v>1050976.01</v>
      </c>
      <c r="T179" s="342">
        <v>65400</v>
      </c>
      <c r="U179" s="342">
        <v>915.75</v>
      </c>
      <c r="V179" s="342">
        <v>831500</v>
      </c>
      <c r="W179" s="342">
        <v>2000</v>
      </c>
      <c r="X179" s="344">
        <v>1160570</v>
      </c>
      <c r="Y179" s="344">
        <v>6295</v>
      </c>
      <c r="AA179" s="344">
        <v>612216.78</v>
      </c>
      <c r="AB179" s="344">
        <v>133661.28</v>
      </c>
      <c r="AE179" s="76">
        <f t="shared" si="19"/>
        <v>903141.67999999993</v>
      </c>
      <c r="AF179" s="31">
        <f t="shared" si="20"/>
        <v>0</v>
      </c>
      <c r="AG179" s="21">
        <f t="shared" si="17"/>
        <v>903141.67999999993</v>
      </c>
      <c r="AH179" s="15">
        <f t="shared" si="21"/>
        <v>1950791.76</v>
      </c>
      <c r="AI179" s="16">
        <f t="shared" si="22"/>
        <v>1912743.06</v>
      </c>
      <c r="AJ179" s="26">
        <f t="shared" si="18"/>
        <v>38048.699999999953</v>
      </c>
    </row>
    <row r="180" spans="1:36" x14ac:dyDescent="0.25">
      <c r="A180" s="1" t="s">
        <v>525</v>
      </c>
      <c r="B180" s="1" t="s">
        <v>526</v>
      </c>
      <c r="C180" s="66">
        <v>3183</v>
      </c>
      <c r="D180" s="67" t="s">
        <v>1254</v>
      </c>
      <c r="E180" s="253" t="s">
        <v>3191</v>
      </c>
      <c r="F180" s="229">
        <v>852887.39</v>
      </c>
      <c r="G180" s="229">
        <v>0</v>
      </c>
      <c r="H180" s="229">
        <v>140304.74</v>
      </c>
      <c r="I180" s="253">
        <v>16459.25</v>
      </c>
      <c r="J180" s="253">
        <v>12702.5</v>
      </c>
      <c r="N180" s="233">
        <v>0</v>
      </c>
      <c r="P180" s="253">
        <v>-965140.15</v>
      </c>
      <c r="Q180" s="253">
        <v>1572242.02</v>
      </c>
      <c r="R180" s="342">
        <v>0</v>
      </c>
      <c r="S180" s="342">
        <v>1257242.03</v>
      </c>
      <c r="T180" s="342">
        <v>146335</v>
      </c>
      <c r="U180" s="342">
        <v>1591.04</v>
      </c>
      <c r="V180" s="342">
        <v>1174380</v>
      </c>
      <c r="W180" s="342">
        <v>300</v>
      </c>
      <c r="X180" s="344">
        <v>1707202</v>
      </c>
      <c r="Y180" s="344">
        <v>4285</v>
      </c>
      <c r="AA180" s="344">
        <v>423368.43</v>
      </c>
      <c r="AB180" s="344">
        <v>29740.63</v>
      </c>
      <c r="AE180" s="76">
        <f t="shared" si="19"/>
        <v>993192.13</v>
      </c>
      <c r="AF180" s="31">
        <f t="shared" si="20"/>
        <v>0</v>
      </c>
      <c r="AG180" s="21">
        <f t="shared" si="17"/>
        <v>993192.13</v>
      </c>
      <c r="AH180" s="15">
        <f t="shared" si="21"/>
        <v>2579848.0700000003</v>
      </c>
      <c r="AI180" s="16">
        <f t="shared" si="22"/>
        <v>2164596.06</v>
      </c>
      <c r="AJ180" s="26">
        <f t="shared" si="18"/>
        <v>415252.01000000024</v>
      </c>
    </row>
    <row r="181" spans="1:36" x14ac:dyDescent="0.25">
      <c r="A181" s="1" t="s">
        <v>525</v>
      </c>
      <c r="B181" s="1" t="s">
        <v>526</v>
      </c>
      <c r="C181" s="66">
        <v>3642</v>
      </c>
      <c r="D181" s="67" t="s">
        <v>1255</v>
      </c>
      <c r="E181" s="253" t="s">
        <v>3192</v>
      </c>
      <c r="F181" s="229">
        <v>838064.61</v>
      </c>
      <c r="G181" s="229">
        <v>0</v>
      </c>
      <c r="H181" s="229">
        <v>241089.78</v>
      </c>
      <c r="I181" s="253">
        <v>83765.16</v>
      </c>
      <c r="J181" s="253">
        <v>387966.76</v>
      </c>
      <c r="N181" s="233">
        <v>69.319999999999993</v>
      </c>
      <c r="P181" s="253">
        <v>343243.43</v>
      </c>
      <c r="Q181" s="253">
        <v>1286359.3700000001</v>
      </c>
      <c r="R181" s="342">
        <v>0</v>
      </c>
      <c r="S181" s="342">
        <v>1649585.96</v>
      </c>
      <c r="T181" s="342">
        <v>195000</v>
      </c>
      <c r="U181" s="342">
        <v>971.76</v>
      </c>
      <c r="V181" s="342">
        <v>1337900</v>
      </c>
      <c r="W181" s="342">
        <v>3800</v>
      </c>
      <c r="X181" s="344">
        <v>1861576</v>
      </c>
      <c r="Y181" s="344">
        <v>4565</v>
      </c>
      <c r="Z181" s="344">
        <v>200</v>
      </c>
      <c r="AA181" s="344">
        <v>1000953.93</v>
      </c>
      <c r="AB181" s="344">
        <v>398748.6</v>
      </c>
      <c r="AE181" s="76">
        <f t="shared" si="19"/>
        <v>1079154.3899999999</v>
      </c>
      <c r="AF181" s="31">
        <f t="shared" si="20"/>
        <v>69.319999999999993</v>
      </c>
      <c r="AG181" s="21">
        <f t="shared" si="17"/>
        <v>1079085.0699999998</v>
      </c>
      <c r="AH181" s="15">
        <f t="shared" si="21"/>
        <v>3187257.7199999997</v>
      </c>
      <c r="AI181" s="16">
        <f t="shared" si="22"/>
        <v>3266043.5300000003</v>
      </c>
      <c r="AJ181" s="26">
        <f t="shared" si="18"/>
        <v>-78785.810000000522</v>
      </c>
    </row>
    <row r="182" spans="1:36" x14ac:dyDescent="0.25">
      <c r="A182" s="1" t="s">
        <v>529</v>
      </c>
      <c r="B182" s="1" t="s">
        <v>531</v>
      </c>
      <c r="C182" s="66">
        <v>3093</v>
      </c>
      <c r="D182" s="67" t="s">
        <v>1256</v>
      </c>
      <c r="E182" s="253" t="s">
        <v>3193</v>
      </c>
      <c r="F182" s="229">
        <v>563264.76</v>
      </c>
      <c r="G182" s="229">
        <v>41454.879999999997</v>
      </c>
      <c r="H182" s="229">
        <v>62688.87</v>
      </c>
      <c r="I182" s="253">
        <v>208117.33</v>
      </c>
      <c r="J182" s="253">
        <v>95511.6</v>
      </c>
      <c r="K182" s="233">
        <v>31486.47</v>
      </c>
      <c r="L182" s="233">
        <v>59.43</v>
      </c>
      <c r="M182" s="233">
        <v>1107</v>
      </c>
      <c r="P182" s="253">
        <v>-842146.48</v>
      </c>
      <c r="Q182" s="253">
        <v>1621669.25</v>
      </c>
      <c r="S182" s="342">
        <v>873670.75</v>
      </c>
      <c r="T182" s="342">
        <v>133110</v>
      </c>
      <c r="U182" s="342">
        <v>644.9</v>
      </c>
      <c r="V182" s="342">
        <v>629432</v>
      </c>
      <c r="W182" s="342">
        <v>226020.89</v>
      </c>
      <c r="X182" s="344">
        <v>1140504</v>
      </c>
      <c r="AA182" s="344">
        <v>490480.81</v>
      </c>
      <c r="AB182" s="344">
        <v>73031.960000000006</v>
      </c>
      <c r="AE182" s="76">
        <f t="shared" si="19"/>
        <v>667408.51</v>
      </c>
      <c r="AF182" s="31">
        <f t="shared" si="20"/>
        <v>32652.9</v>
      </c>
      <c r="AG182" s="21">
        <f t="shared" si="17"/>
        <v>634755.61</v>
      </c>
      <c r="AH182" s="15">
        <f t="shared" si="21"/>
        <v>1862878.54</v>
      </c>
      <c r="AI182" s="16">
        <f t="shared" si="22"/>
        <v>1704016.77</v>
      </c>
      <c r="AJ182" s="26">
        <f t="shared" si="18"/>
        <v>158861.77000000002</v>
      </c>
    </row>
    <row r="183" spans="1:36" x14ac:dyDescent="0.25">
      <c r="A183" s="1" t="s">
        <v>529</v>
      </c>
      <c r="B183" s="1" t="s">
        <v>531</v>
      </c>
      <c r="C183" s="66">
        <v>2775</v>
      </c>
      <c r="D183" s="67" t="s">
        <v>1257</v>
      </c>
      <c r="E183" s="253" t="s">
        <v>3194</v>
      </c>
      <c r="F183" s="229">
        <v>280225.75</v>
      </c>
      <c r="G183" s="229">
        <v>13600</v>
      </c>
      <c r="H183" s="229">
        <v>81323.460000000006</v>
      </c>
      <c r="I183" s="253">
        <v>197640.97</v>
      </c>
      <c r="J183" s="253">
        <v>723278.41</v>
      </c>
      <c r="K183" s="233">
        <v>39685</v>
      </c>
      <c r="P183" s="253">
        <v>-958470.21</v>
      </c>
      <c r="Q183" s="253">
        <v>2143817.25</v>
      </c>
      <c r="S183" s="342">
        <v>1350605.46</v>
      </c>
      <c r="T183" s="342">
        <v>144530</v>
      </c>
      <c r="U183" s="342">
        <v>168.28</v>
      </c>
      <c r="V183" s="342">
        <v>1215200</v>
      </c>
      <c r="W183" s="342">
        <v>139350</v>
      </c>
      <c r="X183" s="344">
        <v>1859346</v>
      </c>
      <c r="Y183" s="344">
        <v>4800</v>
      </c>
      <c r="AA183" s="344">
        <v>699660.79</v>
      </c>
      <c r="AB183" s="344">
        <v>215010.4</v>
      </c>
      <c r="AE183" s="76">
        <f t="shared" si="19"/>
        <v>375149.21</v>
      </c>
      <c r="AF183" s="31">
        <f t="shared" si="20"/>
        <v>39685</v>
      </c>
      <c r="AG183" s="21">
        <f t="shared" si="17"/>
        <v>335464.21000000002</v>
      </c>
      <c r="AH183" s="15">
        <f t="shared" si="21"/>
        <v>2849853.74</v>
      </c>
      <c r="AI183" s="16">
        <f t="shared" si="22"/>
        <v>2778817.19</v>
      </c>
      <c r="AJ183" s="26">
        <f t="shared" si="18"/>
        <v>71036.550000000279</v>
      </c>
    </row>
    <row r="184" spans="1:36" x14ac:dyDescent="0.25">
      <c r="A184" s="1" t="s">
        <v>529</v>
      </c>
      <c r="B184" s="1" t="s">
        <v>531</v>
      </c>
      <c r="C184" s="66">
        <v>2224</v>
      </c>
      <c r="D184" s="67" t="s">
        <v>1258</v>
      </c>
      <c r="E184" s="253" t="s">
        <v>3195</v>
      </c>
      <c r="F184" s="229">
        <v>498902.38</v>
      </c>
      <c r="G184" s="229">
        <v>21798</v>
      </c>
      <c r="H184" s="229">
        <v>34082.83</v>
      </c>
      <c r="I184" s="253">
        <v>2115304.13</v>
      </c>
      <c r="J184" s="253">
        <v>217318.44</v>
      </c>
      <c r="P184" s="253">
        <v>2499694.38</v>
      </c>
      <c r="Q184" s="253">
        <v>309335.96999999997</v>
      </c>
      <c r="S184" s="342">
        <v>794312.02</v>
      </c>
      <c r="T184" s="342">
        <v>94640</v>
      </c>
      <c r="U184" s="342">
        <v>548.46</v>
      </c>
      <c r="V184" s="342">
        <v>891200</v>
      </c>
      <c r="W184" s="342">
        <v>159537.60000000001</v>
      </c>
      <c r="X184" s="344">
        <v>1267976</v>
      </c>
      <c r="AA184" s="344">
        <v>444881.63</v>
      </c>
      <c r="AB184" s="344">
        <v>149005.01999999999</v>
      </c>
      <c r="AE184" s="76">
        <f t="shared" si="19"/>
        <v>554783.21</v>
      </c>
      <c r="AF184" s="31">
        <f t="shared" si="20"/>
        <v>0</v>
      </c>
      <c r="AG184" s="21">
        <f t="shared" si="17"/>
        <v>554783.21</v>
      </c>
      <c r="AH184" s="15">
        <f t="shared" si="21"/>
        <v>1940238.08</v>
      </c>
      <c r="AI184" s="16">
        <f t="shared" si="22"/>
        <v>1861862.65</v>
      </c>
      <c r="AJ184" s="26">
        <f t="shared" si="18"/>
        <v>78375.430000000168</v>
      </c>
    </row>
    <row r="185" spans="1:36" x14ac:dyDescent="0.25">
      <c r="A185" s="1" t="s">
        <v>529</v>
      </c>
      <c r="B185" s="1" t="s">
        <v>531</v>
      </c>
      <c r="C185" s="66">
        <v>2037</v>
      </c>
      <c r="D185" s="67" t="s">
        <v>1259</v>
      </c>
      <c r="E185" s="253" t="s">
        <v>3196</v>
      </c>
      <c r="F185" s="229">
        <v>352024.07</v>
      </c>
      <c r="G185" s="229">
        <v>35123.74</v>
      </c>
      <c r="H185" s="229">
        <v>37623.370000000003</v>
      </c>
      <c r="I185" s="253">
        <v>89463.17</v>
      </c>
      <c r="J185" s="253">
        <v>707158.95</v>
      </c>
      <c r="K185" s="233">
        <v>18531</v>
      </c>
      <c r="L185" s="233">
        <v>65094</v>
      </c>
      <c r="N185" s="233">
        <v>2650</v>
      </c>
      <c r="P185" s="253">
        <v>-1304155.3899999999</v>
      </c>
      <c r="Q185" s="253">
        <v>1558084.6</v>
      </c>
      <c r="S185" s="342">
        <v>784412.64</v>
      </c>
      <c r="T185" s="342">
        <v>99590</v>
      </c>
      <c r="U185" s="342">
        <v>261.76</v>
      </c>
      <c r="V185" s="342">
        <v>601878</v>
      </c>
      <c r="W185" s="342">
        <v>847670.81</v>
      </c>
      <c r="X185" s="344">
        <v>958620</v>
      </c>
      <c r="AA185" s="344">
        <v>399903.31</v>
      </c>
      <c r="AB185" s="344">
        <v>94100.81</v>
      </c>
      <c r="AE185" s="76">
        <f t="shared" si="19"/>
        <v>424771.18</v>
      </c>
      <c r="AF185" s="31">
        <f t="shared" si="20"/>
        <v>86275</v>
      </c>
      <c r="AG185" s="21">
        <f t="shared" si="17"/>
        <v>338496.18</v>
      </c>
      <c r="AH185" s="15">
        <f t="shared" si="21"/>
        <v>2333813.21</v>
      </c>
      <c r="AI185" s="16">
        <f t="shared" si="22"/>
        <v>1452624.12</v>
      </c>
      <c r="AJ185" s="26">
        <f t="shared" si="18"/>
        <v>881189.08999999985</v>
      </c>
    </row>
    <row r="186" spans="1:36" x14ac:dyDescent="0.25">
      <c r="A186" s="1" t="s">
        <v>529</v>
      </c>
      <c r="B186" s="1" t="s">
        <v>531</v>
      </c>
      <c r="C186" s="66">
        <v>3571</v>
      </c>
      <c r="D186" s="67" t="s">
        <v>1260</v>
      </c>
      <c r="E186" s="253" t="s">
        <v>3197</v>
      </c>
      <c r="F186" s="229">
        <v>572412.99</v>
      </c>
      <c r="G186" s="229">
        <v>17600</v>
      </c>
      <c r="H186" s="229">
        <v>42502.36</v>
      </c>
      <c r="I186" s="253">
        <v>345384.75</v>
      </c>
      <c r="J186" s="253">
        <v>94358.75</v>
      </c>
      <c r="N186" s="233">
        <v>918</v>
      </c>
      <c r="P186" s="253">
        <v>-1127068.18</v>
      </c>
      <c r="Q186" s="253">
        <v>1939631.19</v>
      </c>
      <c r="S186" s="342">
        <v>1307695.1499999999</v>
      </c>
      <c r="T186" s="342">
        <v>149240</v>
      </c>
      <c r="U186" s="342">
        <v>429.36</v>
      </c>
      <c r="V186" s="342">
        <v>1333310</v>
      </c>
      <c r="W186" s="342">
        <v>200264.34</v>
      </c>
      <c r="X186" s="344">
        <v>1897330</v>
      </c>
      <c r="AA186" s="344">
        <v>733095.25</v>
      </c>
      <c r="AB186" s="344">
        <v>101735.76</v>
      </c>
      <c r="AE186" s="76">
        <f t="shared" si="19"/>
        <v>632515.35</v>
      </c>
      <c r="AF186" s="31">
        <f t="shared" si="20"/>
        <v>918</v>
      </c>
      <c r="AG186" s="21">
        <f t="shared" si="17"/>
        <v>631597.35</v>
      </c>
      <c r="AH186" s="15">
        <f t="shared" si="21"/>
        <v>2990938.8499999996</v>
      </c>
      <c r="AI186" s="16">
        <f t="shared" si="22"/>
        <v>2732161.01</v>
      </c>
      <c r="AJ186" s="26">
        <f t="shared" si="18"/>
        <v>258777.83999999985</v>
      </c>
    </row>
    <row r="187" spans="1:36" x14ac:dyDescent="0.25">
      <c r="A187" s="1" t="s">
        <v>529</v>
      </c>
      <c r="B187" s="1" t="s">
        <v>531</v>
      </c>
      <c r="C187" s="66">
        <v>6793</v>
      </c>
      <c r="D187" s="67" t="s">
        <v>1261</v>
      </c>
      <c r="E187" s="253" t="s">
        <v>3198</v>
      </c>
      <c r="F187" s="229">
        <v>916664.04</v>
      </c>
      <c r="G187" s="229">
        <v>113864.35</v>
      </c>
      <c r="H187" s="229">
        <v>72111.3</v>
      </c>
      <c r="I187" s="253">
        <v>102247.28</v>
      </c>
      <c r="J187" s="253">
        <v>131067.87</v>
      </c>
      <c r="K187" s="233">
        <v>32830</v>
      </c>
      <c r="P187" s="253">
        <v>-1524067.47</v>
      </c>
      <c r="Q187" s="253">
        <v>2258666.42</v>
      </c>
      <c r="S187" s="342">
        <v>1712185.24</v>
      </c>
      <c r="T187" s="342">
        <v>211260</v>
      </c>
      <c r="U187" s="342">
        <v>611.98</v>
      </c>
      <c r="V187" s="342">
        <v>2024992</v>
      </c>
      <c r="W187" s="342">
        <v>330238.32</v>
      </c>
      <c r="X187" s="344">
        <v>2912304</v>
      </c>
      <c r="AA187" s="344">
        <v>729668.03</v>
      </c>
      <c r="AB187" s="344">
        <v>68789.62</v>
      </c>
      <c r="AE187" s="76">
        <f t="shared" si="19"/>
        <v>1102639.69</v>
      </c>
      <c r="AF187" s="31">
        <f t="shared" si="20"/>
        <v>32830</v>
      </c>
      <c r="AG187" s="21">
        <f t="shared" si="17"/>
        <v>1069809.69</v>
      </c>
      <c r="AH187" s="15">
        <f t="shared" si="21"/>
        <v>4279287.54</v>
      </c>
      <c r="AI187" s="16">
        <f t="shared" si="22"/>
        <v>3710761.6500000004</v>
      </c>
      <c r="AJ187" s="26">
        <f t="shared" si="18"/>
        <v>568525.88999999966</v>
      </c>
    </row>
    <row r="188" spans="1:36" x14ac:dyDescent="0.25">
      <c r="A188" s="1" t="s">
        <v>529</v>
      </c>
      <c r="B188" s="1" t="s">
        <v>531</v>
      </c>
      <c r="C188" s="66">
        <v>1011</v>
      </c>
      <c r="D188" s="67" t="s">
        <v>1262</v>
      </c>
      <c r="E188" s="253" t="s">
        <v>3199</v>
      </c>
      <c r="F188" s="229">
        <v>277937.90999999997</v>
      </c>
      <c r="G188" s="229">
        <v>43050.46</v>
      </c>
      <c r="H188" s="229">
        <v>75659.460000000006</v>
      </c>
      <c r="I188" s="253">
        <v>-49685.16</v>
      </c>
      <c r="J188" s="253">
        <v>396809.25</v>
      </c>
      <c r="K188" s="233">
        <v>33722</v>
      </c>
      <c r="L188" s="233">
        <v>25327.5</v>
      </c>
      <c r="P188" s="253">
        <v>-2693394.2</v>
      </c>
      <c r="Q188" s="253">
        <v>3335566.08</v>
      </c>
      <c r="S188" s="342">
        <v>669649.17000000004</v>
      </c>
      <c r="T188" s="342">
        <v>70000</v>
      </c>
      <c r="U188" s="342">
        <v>246.74</v>
      </c>
      <c r="V188" s="342">
        <v>784440</v>
      </c>
      <c r="W188" s="342">
        <v>73459.520000000004</v>
      </c>
      <c r="X188" s="344">
        <v>1108101</v>
      </c>
      <c r="AA188" s="344">
        <v>300710.63</v>
      </c>
      <c r="AB188" s="344">
        <v>146433.26</v>
      </c>
      <c r="AE188" s="76">
        <f t="shared" si="19"/>
        <v>396647.83</v>
      </c>
      <c r="AF188" s="31">
        <f t="shared" si="20"/>
        <v>59049.5</v>
      </c>
      <c r="AG188" s="21">
        <f t="shared" si="17"/>
        <v>337598.33</v>
      </c>
      <c r="AH188" s="15">
        <f t="shared" si="21"/>
        <v>1597795.4300000002</v>
      </c>
      <c r="AI188" s="16">
        <f t="shared" si="22"/>
        <v>1555244.89</v>
      </c>
      <c r="AJ188" s="26">
        <f t="shared" si="18"/>
        <v>42550.54000000027</v>
      </c>
    </row>
    <row r="189" spans="1:36" x14ac:dyDescent="0.25">
      <c r="A189" s="1" t="s">
        <v>529</v>
      </c>
      <c r="B189" s="1" t="s">
        <v>531</v>
      </c>
      <c r="C189" s="66">
        <v>3164</v>
      </c>
      <c r="D189" s="67" t="s">
        <v>1263</v>
      </c>
      <c r="E189" s="253" t="s">
        <v>3200</v>
      </c>
      <c r="F189" s="229">
        <v>545293.43000000005</v>
      </c>
      <c r="G189" s="229">
        <v>26000</v>
      </c>
      <c r="H189" s="229">
        <v>10499.65</v>
      </c>
      <c r="I189" s="253">
        <v>149144.92000000001</v>
      </c>
      <c r="J189" s="253">
        <v>52242.48</v>
      </c>
      <c r="K189" s="233">
        <v>12970.77</v>
      </c>
      <c r="L189" s="233">
        <v>7808.89</v>
      </c>
      <c r="N189" s="233">
        <v>1351</v>
      </c>
      <c r="P189" s="253">
        <v>-1368300.04</v>
      </c>
      <c r="Q189" s="253">
        <v>1980732.96</v>
      </c>
      <c r="S189" s="342">
        <v>1023666.95</v>
      </c>
      <c r="T189" s="342">
        <v>72385</v>
      </c>
      <c r="U189" s="342">
        <v>683.06</v>
      </c>
      <c r="V189" s="342">
        <v>1150624</v>
      </c>
      <c r="W189" s="342">
        <v>185527.81</v>
      </c>
      <c r="X189" s="344">
        <v>1754917.5</v>
      </c>
      <c r="AA189" s="344">
        <v>461414.38</v>
      </c>
      <c r="AB189" s="344">
        <v>67938.039999999994</v>
      </c>
      <c r="AE189" s="76">
        <f t="shared" si="19"/>
        <v>581793.08000000007</v>
      </c>
      <c r="AF189" s="31">
        <f t="shared" si="20"/>
        <v>22130.66</v>
      </c>
      <c r="AG189" s="21">
        <f t="shared" si="17"/>
        <v>559662.42000000004</v>
      </c>
      <c r="AH189" s="15">
        <f t="shared" si="21"/>
        <v>2432886.8199999998</v>
      </c>
      <c r="AI189" s="16">
        <f t="shared" si="22"/>
        <v>2284269.92</v>
      </c>
      <c r="AJ189" s="26">
        <f t="shared" si="18"/>
        <v>148616.89999999991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0"/>
  <sheetViews>
    <sheetView topLeftCell="AD1" zoomScale="120" zoomScaleNormal="120" workbookViewId="0">
      <selection sqref="A1:AG1048576"/>
    </sheetView>
  </sheetViews>
  <sheetFormatPr defaultColWidth="33.09765625" defaultRowHeight="13.8" x14ac:dyDescent="0.25"/>
  <cols>
    <col min="1" max="1" width="33.09765625" style="251"/>
    <col min="2" max="4" width="33.09765625" style="89"/>
    <col min="5" max="8" width="33.09765625" style="251"/>
    <col min="9" max="12" width="33.09765625" style="232"/>
    <col min="13" max="16" width="33.09765625" style="251"/>
    <col min="17" max="23" width="33.09765625" style="73"/>
    <col min="24" max="31" width="33.09765625" style="90"/>
    <col min="32" max="16384" width="33.09765625" style="251"/>
  </cols>
  <sheetData>
    <row r="1" spans="1:33" x14ac:dyDescent="0.25">
      <c r="A1" s="250" t="s">
        <v>2458</v>
      </c>
      <c r="B1" s="89" t="s">
        <v>2459</v>
      </c>
      <c r="C1" s="89" t="s">
        <v>2460</v>
      </c>
      <c r="D1" s="89" t="s">
        <v>2461</v>
      </c>
      <c r="E1" s="251" t="s">
        <v>2462</v>
      </c>
      <c r="F1" s="251" t="s">
        <v>2463</v>
      </c>
      <c r="G1" s="251" t="s">
        <v>2464</v>
      </c>
      <c r="H1" s="251" t="s">
        <v>2465</v>
      </c>
      <c r="I1" s="232" t="s">
        <v>2613</v>
      </c>
      <c r="J1" s="232" t="s">
        <v>2466</v>
      </c>
      <c r="K1" s="232" t="s">
        <v>2467</v>
      </c>
      <c r="L1" s="232" t="s">
        <v>2469</v>
      </c>
      <c r="M1" s="251" t="s">
        <v>2470</v>
      </c>
      <c r="N1" s="251" t="s">
        <v>2471</v>
      </c>
      <c r="O1" s="251" t="s">
        <v>2472</v>
      </c>
      <c r="P1" s="251" t="s">
        <v>2473</v>
      </c>
      <c r="Q1" s="73" t="s">
        <v>2474</v>
      </c>
      <c r="R1" s="73" t="s">
        <v>3217</v>
      </c>
      <c r="S1" s="73" t="s">
        <v>2476</v>
      </c>
      <c r="T1" s="73" t="s">
        <v>2477</v>
      </c>
      <c r="U1" s="73" t="s">
        <v>2478</v>
      </c>
      <c r="V1" s="73" t="s">
        <v>2479</v>
      </c>
      <c r="W1" s="73" t="s">
        <v>2615</v>
      </c>
      <c r="X1" s="90" t="s">
        <v>2480</v>
      </c>
      <c r="Y1" s="90" t="s">
        <v>2482</v>
      </c>
      <c r="Z1" s="90" t="s">
        <v>2483</v>
      </c>
      <c r="AA1" s="90" t="s">
        <v>2484</v>
      </c>
      <c r="AB1" s="90" t="s">
        <v>2485</v>
      </c>
      <c r="AC1" s="90" t="s">
        <v>2486</v>
      </c>
      <c r="AD1" s="90" t="s">
        <v>2487</v>
      </c>
      <c r="AE1" s="90" t="s">
        <v>2488</v>
      </c>
      <c r="AF1" s="251" t="s">
        <v>2617</v>
      </c>
      <c r="AG1" s="251" t="s">
        <v>2489</v>
      </c>
    </row>
    <row r="2" spans="1:33" x14ac:dyDescent="0.25">
      <c r="A2" s="250" t="s">
        <v>2490</v>
      </c>
      <c r="B2" s="89" t="s">
        <v>2491</v>
      </c>
      <c r="C2" s="89" t="s">
        <v>2492</v>
      </c>
      <c r="D2" s="89" t="s">
        <v>2493</v>
      </c>
      <c r="E2" s="251" t="s">
        <v>2494</v>
      </c>
      <c r="F2" s="251" t="s">
        <v>2495</v>
      </c>
      <c r="G2" s="251" t="s">
        <v>2496</v>
      </c>
      <c r="H2" s="251" t="s">
        <v>2497</v>
      </c>
      <c r="I2" s="232" t="s">
        <v>2619</v>
      </c>
      <c r="J2" s="232" t="s">
        <v>2498</v>
      </c>
      <c r="K2" s="232" t="s">
        <v>2499</v>
      </c>
      <c r="L2" s="232" t="s">
        <v>2501</v>
      </c>
      <c r="M2" s="251" t="s">
        <v>2502</v>
      </c>
      <c r="N2" s="251" t="s">
        <v>2503</v>
      </c>
      <c r="O2" s="251" t="s">
        <v>2504</v>
      </c>
      <c r="P2" s="251" t="s">
        <v>2505</v>
      </c>
      <c r="Q2" s="73" t="s">
        <v>2506</v>
      </c>
      <c r="R2" s="73" t="s">
        <v>3218</v>
      </c>
      <c r="S2" s="73" t="s">
        <v>2508</v>
      </c>
      <c r="T2" s="73" t="s">
        <v>2509</v>
      </c>
      <c r="U2" s="73" t="s">
        <v>2510</v>
      </c>
      <c r="V2" s="73" t="s">
        <v>2511</v>
      </c>
      <c r="W2" s="73" t="s">
        <v>2621</v>
      </c>
      <c r="X2" s="90" t="s">
        <v>2512</v>
      </c>
      <c r="Y2" s="90" t="s">
        <v>2514</v>
      </c>
      <c r="Z2" s="90" t="s">
        <v>2515</v>
      </c>
      <c r="AA2" s="90" t="s">
        <v>2516</v>
      </c>
      <c r="AB2" s="90" t="s">
        <v>2517</v>
      </c>
      <c r="AC2" s="90" t="s">
        <v>2518</v>
      </c>
      <c r="AD2" s="90" t="s">
        <v>2519</v>
      </c>
      <c r="AE2" s="90" t="s">
        <v>2520</v>
      </c>
      <c r="AF2" s="251" t="s">
        <v>2623</v>
      </c>
      <c r="AG2" s="251" t="s">
        <v>2521</v>
      </c>
    </row>
    <row r="3" spans="1:33" x14ac:dyDescent="0.25">
      <c r="A3" s="250" t="s">
        <v>2522</v>
      </c>
      <c r="B3" s="89">
        <v>68077792.010000005</v>
      </c>
      <c r="C3" s="89">
        <v>1737317.43</v>
      </c>
      <c r="D3" s="89">
        <v>19050299.98</v>
      </c>
      <c r="E3" s="251">
        <v>24</v>
      </c>
      <c r="F3" s="251">
        <v>103634735.7</v>
      </c>
      <c r="G3" s="251">
        <v>39334462.939999998</v>
      </c>
      <c r="H3" s="251">
        <v>2</v>
      </c>
      <c r="I3" s="232">
        <v>315400</v>
      </c>
      <c r="J3" s="232">
        <v>345900</v>
      </c>
      <c r="K3" s="232">
        <v>2812443.39</v>
      </c>
      <c r="L3" s="232">
        <v>4775203.7300000004</v>
      </c>
      <c r="M3" s="251">
        <v>647153.76</v>
      </c>
      <c r="N3" s="251">
        <v>702666</v>
      </c>
      <c r="O3" s="251">
        <v>-246434.05</v>
      </c>
      <c r="P3" s="251">
        <v>-60844606.240000002</v>
      </c>
      <c r="Q3" s="73">
        <v>273748269.48000002</v>
      </c>
      <c r="R3" s="73">
        <v>16</v>
      </c>
      <c r="S3" s="73">
        <v>6462.69</v>
      </c>
      <c r="T3" s="73">
        <v>116591509.53</v>
      </c>
      <c r="U3" s="73">
        <v>12040368.15</v>
      </c>
      <c r="V3" s="73">
        <v>81311.679999999993</v>
      </c>
      <c r="W3" s="73">
        <v>2300</v>
      </c>
      <c r="X3" s="90">
        <v>149229530.49000001</v>
      </c>
      <c r="Y3" s="90">
        <v>18041289.690000001</v>
      </c>
      <c r="Z3" s="90">
        <v>187310689.43000001</v>
      </c>
      <c r="AA3" s="90">
        <v>488203.73</v>
      </c>
      <c r="AB3" s="90">
        <v>762026.78</v>
      </c>
      <c r="AC3" s="90">
        <v>77422755.879999995</v>
      </c>
      <c r="AD3" s="90">
        <v>19118612.43</v>
      </c>
      <c r="AE3" s="90">
        <v>140000</v>
      </c>
      <c r="AF3" s="251">
        <v>19902</v>
      </c>
      <c r="AG3" s="251">
        <v>521159.99</v>
      </c>
    </row>
    <row r="4" spans="1:33" x14ac:dyDescent="0.25">
      <c r="A4" s="250" t="s">
        <v>3219</v>
      </c>
      <c r="B4" s="89">
        <v>621086.77</v>
      </c>
      <c r="C4" s="89">
        <v>0</v>
      </c>
      <c r="D4" s="89">
        <v>48303.48</v>
      </c>
      <c r="F4" s="251">
        <v>133187.72</v>
      </c>
      <c r="G4" s="251">
        <v>202087.74</v>
      </c>
      <c r="K4" s="232">
        <v>39567</v>
      </c>
      <c r="L4" s="232">
        <v>50955</v>
      </c>
      <c r="M4" s="251">
        <v>106</v>
      </c>
      <c r="N4" s="251">
        <v>36000</v>
      </c>
      <c r="O4" s="251">
        <v>4655.03</v>
      </c>
      <c r="P4" s="251">
        <v>-1537378.48</v>
      </c>
      <c r="Q4" s="73">
        <v>2193223.69</v>
      </c>
      <c r="T4" s="73">
        <v>1033077.78</v>
      </c>
      <c r="V4" s="73">
        <v>712.99</v>
      </c>
      <c r="X4" s="90">
        <v>1246420</v>
      </c>
      <c r="Z4" s="90">
        <v>1397074</v>
      </c>
      <c r="AA4" s="90">
        <v>720</v>
      </c>
      <c r="AB4" s="90">
        <v>814</v>
      </c>
      <c r="AC4" s="90">
        <v>642244.17000000004</v>
      </c>
      <c r="AD4" s="90">
        <v>21821.13</v>
      </c>
    </row>
    <row r="5" spans="1:33" x14ac:dyDescent="0.25">
      <c r="A5" s="250" t="s">
        <v>3220</v>
      </c>
      <c r="B5" s="89">
        <v>686179.06</v>
      </c>
      <c r="C5" s="89">
        <v>0</v>
      </c>
      <c r="D5" s="89">
        <v>87032.58</v>
      </c>
      <c r="F5" s="251">
        <v>869419.91</v>
      </c>
      <c r="G5" s="251">
        <v>746962.01</v>
      </c>
      <c r="J5" s="232">
        <v>2500</v>
      </c>
      <c r="K5" s="232">
        <v>19506</v>
      </c>
      <c r="M5" s="251">
        <v>109.15</v>
      </c>
      <c r="P5" s="251">
        <v>829965.58</v>
      </c>
      <c r="Q5" s="73">
        <v>1265427.9099999999</v>
      </c>
      <c r="T5" s="73">
        <v>1125716.6399999999</v>
      </c>
      <c r="V5" s="73">
        <v>746.41</v>
      </c>
      <c r="X5" s="90">
        <v>1473990</v>
      </c>
      <c r="Z5" s="90">
        <v>1621310</v>
      </c>
      <c r="AA5" s="90">
        <v>8494</v>
      </c>
      <c r="AB5" s="90">
        <v>3240</v>
      </c>
      <c r="AC5" s="90">
        <v>676905.39</v>
      </c>
      <c r="AD5" s="90">
        <v>17938.740000000002</v>
      </c>
      <c r="AG5" s="251">
        <v>480</v>
      </c>
    </row>
    <row r="6" spans="1:33" x14ac:dyDescent="0.25">
      <c r="A6" s="250" t="s">
        <v>3221</v>
      </c>
      <c r="B6" s="89">
        <v>903022.85</v>
      </c>
      <c r="C6" s="89">
        <v>0</v>
      </c>
      <c r="D6" s="89">
        <v>115061.44</v>
      </c>
      <c r="F6" s="251">
        <v>1013214.69</v>
      </c>
      <c r="G6" s="251">
        <v>789053.08</v>
      </c>
      <c r="J6" s="232">
        <v>3000</v>
      </c>
      <c r="K6" s="232">
        <v>13030</v>
      </c>
      <c r="L6" s="232">
        <v>248430</v>
      </c>
      <c r="M6" s="251">
        <v>46255.91</v>
      </c>
      <c r="N6" s="251">
        <v>161000</v>
      </c>
      <c r="P6" s="251">
        <v>-1287332.8700000001</v>
      </c>
      <c r="Q6" s="73">
        <v>3482828.65</v>
      </c>
      <c r="T6" s="73">
        <v>847178.23999999999</v>
      </c>
      <c r="U6" s="73">
        <v>97390</v>
      </c>
      <c r="V6" s="73">
        <v>417.11</v>
      </c>
      <c r="X6" s="90">
        <v>1597000</v>
      </c>
      <c r="Z6" s="90">
        <v>1738522</v>
      </c>
      <c r="AC6" s="90">
        <v>502810.05</v>
      </c>
      <c r="AD6" s="90">
        <v>147512.93</v>
      </c>
    </row>
    <row r="7" spans="1:33" x14ac:dyDescent="0.25">
      <c r="A7" s="250" t="s">
        <v>3222</v>
      </c>
      <c r="B7" s="89">
        <v>580392.12</v>
      </c>
      <c r="C7" s="89">
        <v>0</v>
      </c>
      <c r="D7" s="89">
        <v>80213.820000000007</v>
      </c>
      <c r="F7" s="251">
        <v>301642.56</v>
      </c>
      <c r="G7" s="251">
        <v>402796.76</v>
      </c>
      <c r="J7" s="232">
        <v>2000</v>
      </c>
      <c r="K7" s="232">
        <v>147746.63</v>
      </c>
      <c r="L7" s="232">
        <v>82000</v>
      </c>
      <c r="M7" s="251">
        <v>11486</v>
      </c>
      <c r="P7" s="251">
        <v>-2967990.04</v>
      </c>
      <c r="Q7" s="73">
        <v>3940312</v>
      </c>
      <c r="T7" s="73">
        <v>1173046.3400000001</v>
      </c>
      <c r="V7" s="73">
        <v>385.49</v>
      </c>
      <c r="X7" s="90">
        <v>518370</v>
      </c>
      <c r="Z7" s="90">
        <v>610632</v>
      </c>
      <c r="AA7" s="90">
        <v>3000</v>
      </c>
      <c r="AB7" s="90">
        <v>880</v>
      </c>
      <c r="AC7" s="90">
        <v>773065.56</v>
      </c>
      <c r="AD7" s="90">
        <v>154733.6</v>
      </c>
    </row>
    <row r="8" spans="1:33" x14ac:dyDescent="0.25">
      <c r="A8" s="250" t="s">
        <v>3223</v>
      </c>
      <c r="B8" s="89">
        <v>617194.49</v>
      </c>
      <c r="C8" s="89">
        <v>0</v>
      </c>
      <c r="D8" s="89">
        <v>66960.259999999995</v>
      </c>
      <c r="F8" s="251">
        <v>297960.86</v>
      </c>
      <c r="G8" s="251">
        <v>289885.82</v>
      </c>
      <c r="I8" s="232">
        <v>194900</v>
      </c>
      <c r="J8" s="232">
        <v>3500</v>
      </c>
      <c r="K8" s="232">
        <v>26950</v>
      </c>
      <c r="L8" s="232">
        <v>60000</v>
      </c>
      <c r="N8" s="251">
        <v>13500</v>
      </c>
      <c r="P8" s="251">
        <v>-1417248.34</v>
      </c>
      <c r="Q8" s="73">
        <v>2735240.51</v>
      </c>
      <c r="T8" s="73">
        <v>909033.71</v>
      </c>
      <c r="V8" s="73">
        <v>662.39</v>
      </c>
      <c r="X8" s="90">
        <v>1013380</v>
      </c>
      <c r="Y8" s="90">
        <v>300</v>
      </c>
      <c r="Z8" s="90">
        <v>1107551</v>
      </c>
      <c r="AA8" s="90">
        <v>23640</v>
      </c>
      <c r="AB8" s="90">
        <v>1334</v>
      </c>
      <c r="AC8" s="90">
        <v>724600.84</v>
      </c>
      <c r="AD8" s="90">
        <v>21291</v>
      </c>
    </row>
    <row r="9" spans="1:33" x14ac:dyDescent="0.25">
      <c r="A9" s="250" t="s">
        <v>3224</v>
      </c>
      <c r="B9" s="89">
        <v>429845.87</v>
      </c>
      <c r="C9" s="89">
        <v>0</v>
      </c>
      <c r="D9" s="89">
        <v>64998</v>
      </c>
      <c r="E9" s="251">
        <v>24</v>
      </c>
      <c r="F9" s="251">
        <v>757035.11</v>
      </c>
      <c r="G9" s="251">
        <v>1195767.0900000001</v>
      </c>
      <c r="K9" s="232">
        <v>20610</v>
      </c>
      <c r="L9" s="232">
        <v>110000</v>
      </c>
      <c r="N9" s="251">
        <v>15000</v>
      </c>
      <c r="P9" s="251">
        <v>-228419.82</v>
      </c>
      <c r="Q9" s="73">
        <v>2266802.89</v>
      </c>
      <c r="T9" s="73">
        <v>689710.23</v>
      </c>
      <c r="V9" s="73">
        <v>185.03</v>
      </c>
      <c r="X9" s="90">
        <v>567716</v>
      </c>
      <c r="Z9" s="90">
        <v>660213</v>
      </c>
      <c r="AA9" s="90">
        <v>3000</v>
      </c>
      <c r="AC9" s="90">
        <v>311097.06</v>
      </c>
      <c r="AD9" s="90">
        <v>19624.2</v>
      </c>
    </row>
    <row r="10" spans="1:33" x14ac:dyDescent="0.25">
      <c r="A10" s="250" t="s">
        <v>3225</v>
      </c>
      <c r="B10" s="89">
        <v>590781.55000000005</v>
      </c>
      <c r="C10" s="89">
        <v>0</v>
      </c>
      <c r="D10" s="89">
        <v>127927.14</v>
      </c>
      <c r="E10" s="251">
        <v>0</v>
      </c>
      <c r="F10" s="251">
        <v>940955.74</v>
      </c>
      <c r="G10" s="251">
        <v>490645.67</v>
      </c>
      <c r="K10" s="232">
        <v>24696</v>
      </c>
      <c r="L10" s="232">
        <v>59320</v>
      </c>
      <c r="M10" s="251">
        <v>492</v>
      </c>
      <c r="N10" s="251">
        <v>42000</v>
      </c>
      <c r="P10" s="251">
        <v>-654080.4</v>
      </c>
      <c r="Q10" s="73">
        <v>2678016.84</v>
      </c>
      <c r="T10" s="73">
        <v>1008702.67</v>
      </c>
      <c r="V10" s="73">
        <v>696.43</v>
      </c>
      <c r="X10" s="90">
        <v>1136000</v>
      </c>
      <c r="Z10" s="90">
        <v>1250059</v>
      </c>
      <c r="AC10" s="90">
        <v>635014.93000000005</v>
      </c>
      <c r="AD10" s="90">
        <v>260459.5</v>
      </c>
      <c r="AG10" s="251">
        <v>0.01</v>
      </c>
    </row>
    <row r="11" spans="1:33" x14ac:dyDescent="0.25">
      <c r="A11" s="250" t="s">
        <v>3226</v>
      </c>
      <c r="B11" s="89">
        <v>542876.52</v>
      </c>
      <c r="C11" s="89">
        <v>0</v>
      </c>
      <c r="D11" s="89">
        <v>221860.82</v>
      </c>
      <c r="F11" s="251">
        <v>1795974.48</v>
      </c>
      <c r="G11" s="251">
        <v>313612.64</v>
      </c>
      <c r="K11" s="232">
        <v>23780</v>
      </c>
      <c r="L11" s="232">
        <v>32000</v>
      </c>
      <c r="M11" s="251">
        <v>35676.730000000003</v>
      </c>
      <c r="N11" s="251">
        <v>18000</v>
      </c>
      <c r="P11" s="251">
        <v>2082938.43</v>
      </c>
      <c r="Q11" s="73">
        <v>585220.22</v>
      </c>
      <c r="T11" s="73">
        <v>925696.61</v>
      </c>
      <c r="U11" s="73">
        <v>43800</v>
      </c>
      <c r="V11" s="73">
        <v>671.48</v>
      </c>
      <c r="X11" s="90">
        <v>922070</v>
      </c>
      <c r="Z11" s="90">
        <v>1070365</v>
      </c>
      <c r="AA11" s="90">
        <v>7235</v>
      </c>
      <c r="AB11" s="90">
        <v>4528</v>
      </c>
      <c r="AC11" s="90">
        <v>545801.19999999995</v>
      </c>
      <c r="AD11" s="90">
        <v>167599.81</v>
      </c>
    </row>
    <row r="12" spans="1:33" x14ac:dyDescent="0.25">
      <c r="A12" s="250" t="s">
        <v>3227</v>
      </c>
      <c r="B12" s="89">
        <v>570540.77</v>
      </c>
      <c r="C12" s="89">
        <v>0</v>
      </c>
      <c r="D12" s="89">
        <v>195034.65</v>
      </c>
      <c r="F12" s="251">
        <v>345439.92</v>
      </c>
      <c r="G12" s="251">
        <v>857983.73</v>
      </c>
      <c r="J12" s="232">
        <v>2000</v>
      </c>
      <c r="K12" s="232">
        <v>21960</v>
      </c>
      <c r="P12" s="251">
        <v>187202.73</v>
      </c>
      <c r="Q12" s="73">
        <v>1804328.64</v>
      </c>
      <c r="T12" s="73">
        <v>745782.77</v>
      </c>
      <c r="V12" s="73">
        <v>603.67999999999995</v>
      </c>
      <c r="X12" s="90">
        <v>1264200</v>
      </c>
      <c r="Z12" s="90">
        <v>1354200</v>
      </c>
      <c r="AC12" s="90">
        <v>391019.29</v>
      </c>
      <c r="AD12" s="90">
        <v>311859.46000000002</v>
      </c>
    </row>
    <row r="13" spans="1:33" x14ac:dyDescent="0.25">
      <c r="A13" s="250" t="s">
        <v>3228</v>
      </c>
      <c r="B13" s="89">
        <v>580283.6</v>
      </c>
      <c r="C13" s="89">
        <v>0</v>
      </c>
      <c r="D13" s="89">
        <v>69857.34</v>
      </c>
      <c r="F13" s="251">
        <v>194216.97</v>
      </c>
      <c r="G13" s="251">
        <v>410471.84</v>
      </c>
      <c r="K13" s="232">
        <v>20720</v>
      </c>
      <c r="M13" s="251">
        <v>912.5</v>
      </c>
      <c r="N13" s="251">
        <v>0</v>
      </c>
      <c r="P13" s="251">
        <v>279301.18</v>
      </c>
      <c r="Q13" s="73">
        <v>667029.63</v>
      </c>
      <c r="T13" s="73">
        <v>1237111.5900000001</v>
      </c>
      <c r="U13" s="73">
        <v>40700</v>
      </c>
      <c r="V13" s="73">
        <v>528.29</v>
      </c>
      <c r="X13" s="90">
        <v>678170</v>
      </c>
      <c r="Y13" s="90">
        <v>99550</v>
      </c>
      <c r="Z13" s="90">
        <v>801116.5</v>
      </c>
      <c r="AA13" s="90">
        <v>640</v>
      </c>
      <c r="AB13" s="90">
        <v>1630</v>
      </c>
      <c r="AC13" s="90">
        <v>886033.64</v>
      </c>
      <c r="AD13" s="90">
        <v>79773.3</v>
      </c>
    </row>
    <row r="14" spans="1:33" x14ac:dyDescent="0.25">
      <c r="A14" s="250" t="s">
        <v>3229</v>
      </c>
      <c r="B14" s="89">
        <v>525630.36</v>
      </c>
      <c r="C14" s="89">
        <v>0</v>
      </c>
      <c r="D14" s="89">
        <v>238597.83</v>
      </c>
      <c r="F14" s="251">
        <v>3</v>
      </c>
      <c r="G14" s="251">
        <v>587610.80000000005</v>
      </c>
      <c r="K14" s="232">
        <v>7620</v>
      </c>
      <c r="M14" s="251">
        <v>279</v>
      </c>
      <c r="N14" s="251">
        <v>6450</v>
      </c>
      <c r="P14" s="251">
        <v>-83200.23</v>
      </c>
      <c r="Q14" s="73">
        <v>818351.54</v>
      </c>
      <c r="T14" s="73">
        <v>1295188.56</v>
      </c>
      <c r="V14" s="73">
        <v>423.36</v>
      </c>
      <c r="X14" s="90">
        <v>671020</v>
      </c>
      <c r="Z14" s="90">
        <v>820711.12</v>
      </c>
      <c r="AC14" s="90">
        <v>476352.12</v>
      </c>
      <c r="AD14" s="90">
        <v>47227</v>
      </c>
      <c r="AG14" s="251">
        <v>20000</v>
      </c>
    </row>
    <row r="15" spans="1:33" x14ac:dyDescent="0.25">
      <c r="A15" s="250" t="s">
        <v>3230</v>
      </c>
      <c r="B15" s="89">
        <v>488746.8</v>
      </c>
      <c r="C15" s="89">
        <v>0</v>
      </c>
      <c r="D15" s="89">
        <v>60406.67</v>
      </c>
      <c r="F15" s="251">
        <v>560406.09</v>
      </c>
      <c r="G15" s="251">
        <v>117172.33</v>
      </c>
      <c r="K15" s="232">
        <v>25520</v>
      </c>
      <c r="L15" s="232">
        <v>148580</v>
      </c>
      <c r="M15" s="251">
        <v>1191</v>
      </c>
      <c r="P15" s="251">
        <v>-3321696.58</v>
      </c>
      <c r="Q15" s="73">
        <v>3873985.05</v>
      </c>
      <c r="T15" s="73">
        <v>1395477.58</v>
      </c>
      <c r="V15" s="73">
        <v>332.55</v>
      </c>
      <c r="X15" s="90">
        <v>1214070</v>
      </c>
      <c r="Y15" s="90">
        <v>1404.96</v>
      </c>
      <c r="Z15" s="90">
        <v>1256070</v>
      </c>
      <c r="AA15" s="90">
        <v>38037</v>
      </c>
      <c r="AC15" s="90">
        <v>578184.81000000006</v>
      </c>
      <c r="AD15" s="90">
        <v>239840.86</v>
      </c>
    </row>
    <row r="16" spans="1:33" x14ac:dyDescent="0.25">
      <c r="A16" s="250" t="s">
        <v>3231</v>
      </c>
      <c r="B16" s="89">
        <v>273229.19</v>
      </c>
      <c r="C16" s="89">
        <v>0</v>
      </c>
      <c r="D16" s="89">
        <v>194945.2</v>
      </c>
      <c r="F16" s="251">
        <v>1534511.04</v>
      </c>
      <c r="G16" s="251">
        <v>203199.08</v>
      </c>
      <c r="K16" s="232">
        <v>10900</v>
      </c>
      <c r="L16" s="232">
        <v>38858.01</v>
      </c>
      <c r="M16" s="251">
        <v>235.58</v>
      </c>
      <c r="N16" s="251">
        <v>-9000</v>
      </c>
      <c r="P16" s="251">
        <v>-89046.39</v>
      </c>
      <c r="Q16" s="73">
        <v>2037072.22</v>
      </c>
      <c r="T16" s="73">
        <v>932481.88</v>
      </c>
      <c r="U16" s="73">
        <v>30411</v>
      </c>
      <c r="V16" s="73">
        <v>274.73</v>
      </c>
      <c r="X16" s="90">
        <v>1046940</v>
      </c>
      <c r="Z16" s="90">
        <v>1141713.04</v>
      </c>
      <c r="AA16" s="90">
        <v>3640</v>
      </c>
      <c r="AB16" s="90">
        <v>2430</v>
      </c>
      <c r="AC16" s="90">
        <v>521147.69</v>
      </c>
      <c r="AD16" s="90">
        <v>124311.79</v>
      </c>
    </row>
    <row r="17" spans="1:33" x14ac:dyDescent="0.25">
      <c r="A17" s="250" t="s">
        <v>3232</v>
      </c>
      <c r="B17" s="89">
        <v>263211.01</v>
      </c>
      <c r="C17" s="89">
        <v>0</v>
      </c>
      <c r="D17" s="89">
        <v>67939.81</v>
      </c>
      <c r="F17" s="251">
        <v>187264.71</v>
      </c>
      <c r="G17" s="251">
        <v>560550.36</v>
      </c>
      <c r="K17" s="232">
        <v>36351</v>
      </c>
      <c r="M17" s="251">
        <v>-197</v>
      </c>
      <c r="O17" s="251">
        <v>7161.58</v>
      </c>
      <c r="P17" s="251">
        <v>-1796234.87</v>
      </c>
      <c r="Q17" s="73">
        <v>2706524.69</v>
      </c>
      <c r="T17" s="73">
        <v>755056.08</v>
      </c>
      <c r="V17" s="73">
        <v>336.55</v>
      </c>
      <c r="X17" s="90">
        <v>1087730</v>
      </c>
      <c r="Z17" s="90">
        <v>1126746.52</v>
      </c>
      <c r="AC17" s="90">
        <v>441814.94</v>
      </c>
      <c r="AD17" s="90">
        <v>149200.68</v>
      </c>
    </row>
    <row r="18" spans="1:33" x14ac:dyDescent="0.25">
      <c r="A18" s="250" t="s">
        <v>3233</v>
      </c>
      <c r="B18" s="89">
        <v>309879.03999999998</v>
      </c>
      <c r="C18" s="89">
        <v>2492.5</v>
      </c>
      <c r="D18" s="89">
        <v>254020.3</v>
      </c>
      <c r="F18" s="251">
        <v>1920015.19</v>
      </c>
      <c r="G18" s="251">
        <v>389656.01</v>
      </c>
      <c r="J18" s="232">
        <v>22000</v>
      </c>
      <c r="K18" s="232">
        <v>51780</v>
      </c>
      <c r="M18" s="251">
        <v>-284</v>
      </c>
      <c r="N18" s="251">
        <v>78150</v>
      </c>
      <c r="P18" s="251">
        <v>1836658.15</v>
      </c>
      <c r="Q18" s="73">
        <v>865508.28</v>
      </c>
      <c r="T18" s="73">
        <v>1073263.8999999999</v>
      </c>
      <c r="V18" s="73">
        <v>267.42</v>
      </c>
      <c r="X18" s="90">
        <v>875910</v>
      </c>
      <c r="Z18" s="90">
        <v>1090247.05</v>
      </c>
      <c r="AA18" s="90">
        <v>3000</v>
      </c>
      <c r="AB18" s="90">
        <v>1000</v>
      </c>
      <c r="AC18" s="90">
        <v>693846.02</v>
      </c>
      <c r="AD18" s="90">
        <v>139097.64000000001</v>
      </c>
    </row>
    <row r="19" spans="1:33" x14ac:dyDescent="0.25">
      <c r="A19" s="250" t="s">
        <v>3234</v>
      </c>
      <c r="B19" s="89">
        <v>502799.71</v>
      </c>
      <c r="C19" s="89">
        <v>0</v>
      </c>
      <c r="D19" s="89">
        <v>52671.06</v>
      </c>
      <c r="F19" s="251">
        <v>3310.46</v>
      </c>
      <c r="G19" s="251">
        <v>-6070.26</v>
      </c>
      <c r="K19" s="232">
        <v>29760</v>
      </c>
      <c r="M19" s="251">
        <v>858</v>
      </c>
      <c r="N19" s="251">
        <v>14400</v>
      </c>
      <c r="O19" s="251">
        <v>10715</v>
      </c>
      <c r="P19" s="251">
        <v>-2466273.4900000002</v>
      </c>
      <c r="Q19" s="73">
        <v>2831701.19</v>
      </c>
      <c r="T19" s="73">
        <v>1260141.1200000001</v>
      </c>
      <c r="U19" s="73">
        <v>299670</v>
      </c>
      <c r="V19" s="73">
        <v>582.29</v>
      </c>
      <c r="X19" s="90">
        <v>1154190</v>
      </c>
      <c r="Z19" s="90">
        <v>1306089</v>
      </c>
      <c r="AA19" s="90">
        <v>640</v>
      </c>
      <c r="AB19" s="90">
        <v>2430</v>
      </c>
      <c r="AC19" s="90">
        <v>582689.11</v>
      </c>
      <c r="AD19" s="90">
        <v>691185.03</v>
      </c>
    </row>
    <row r="20" spans="1:33" x14ac:dyDescent="0.25">
      <c r="A20" s="250" t="s">
        <v>3235</v>
      </c>
      <c r="B20" s="89">
        <v>394214.44</v>
      </c>
      <c r="C20" s="89">
        <v>0</v>
      </c>
      <c r="D20" s="89">
        <v>204514.17</v>
      </c>
      <c r="F20" s="251">
        <v>2389469.6</v>
      </c>
      <c r="G20" s="251">
        <v>649908.9</v>
      </c>
      <c r="K20" s="232">
        <v>6720</v>
      </c>
      <c r="M20" s="251">
        <v>439</v>
      </c>
      <c r="N20" s="251">
        <v>78000</v>
      </c>
      <c r="P20" s="251">
        <v>-1874082.52</v>
      </c>
      <c r="Q20" s="73">
        <v>5546813.3099999996</v>
      </c>
      <c r="T20" s="73">
        <v>1027842.93</v>
      </c>
      <c r="U20" s="73">
        <v>285000</v>
      </c>
      <c r="V20" s="73">
        <v>1040.24</v>
      </c>
      <c r="X20" s="90">
        <v>1199280</v>
      </c>
      <c r="Y20" s="90">
        <v>1015</v>
      </c>
      <c r="Z20" s="90">
        <v>1407712.77</v>
      </c>
      <c r="AA20" s="90">
        <v>7662.73</v>
      </c>
      <c r="AB20" s="90">
        <v>18656.43</v>
      </c>
      <c r="AC20" s="90">
        <v>1027484.83</v>
      </c>
      <c r="AD20" s="90">
        <v>172444.09</v>
      </c>
    </row>
    <row r="21" spans="1:33" x14ac:dyDescent="0.25">
      <c r="A21" s="250" t="s">
        <v>3236</v>
      </c>
      <c r="B21" s="89">
        <v>674013.43</v>
      </c>
      <c r="C21" s="89">
        <v>0</v>
      </c>
      <c r="D21" s="89">
        <v>100810.27</v>
      </c>
      <c r="F21" s="251">
        <v>2366897.9</v>
      </c>
      <c r="G21" s="251">
        <v>1287239.6399999999</v>
      </c>
      <c r="J21" s="232">
        <v>2000</v>
      </c>
      <c r="K21" s="232">
        <v>28013</v>
      </c>
      <c r="L21" s="232">
        <v>0</v>
      </c>
      <c r="M21" s="251">
        <v>375</v>
      </c>
      <c r="N21" s="251">
        <v>40</v>
      </c>
      <c r="P21" s="251">
        <v>2902103.98</v>
      </c>
      <c r="Q21" s="73">
        <v>1606327.04</v>
      </c>
      <c r="T21" s="73">
        <v>1393162.88</v>
      </c>
      <c r="V21" s="73">
        <v>1149.08</v>
      </c>
      <c r="X21" s="90">
        <v>2179880</v>
      </c>
      <c r="Z21" s="90">
        <v>2415754</v>
      </c>
      <c r="AA21" s="90">
        <v>8175</v>
      </c>
      <c r="AC21" s="90">
        <v>922869.67</v>
      </c>
      <c r="AD21" s="90">
        <v>315291.07</v>
      </c>
      <c r="AG21" s="251">
        <v>22000</v>
      </c>
    </row>
    <row r="22" spans="1:33" x14ac:dyDescent="0.25">
      <c r="A22" s="250" t="s">
        <v>3237</v>
      </c>
      <c r="B22" s="89">
        <v>1021566.45</v>
      </c>
      <c r="C22" s="89">
        <v>0</v>
      </c>
      <c r="D22" s="89">
        <v>177049.19</v>
      </c>
      <c r="F22" s="251">
        <v>1658653.17</v>
      </c>
      <c r="G22" s="251">
        <v>564790.97</v>
      </c>
      <c r="K22" s="232">
        <v>23870</v>
      </c>
      <c r="M22" s="251">
        <v>418.69</v>
      </c>
      <c r="P22" s="251">
        <v>1859056.31</v>
      </c>
      <c r="Q22" s="73">
        <v>1373222.93</v>
      </c>
      <c r="T22" s="73">
        <v>881247.1</v>
      </c>
      <c r="V22" s="73">
        <v>1174.27</v>
      </c>
      <c r="X22" s="90">
        <v>733690</v>
      </c>
      <c r="Z22" s="90">
        <v>880760</v>
      </c>
      <c r="AA22" s="90">
        <v>3000</v>
      </c>
      <c r="AB22" s="90">
        <v>2160</v>
      </c>
      <c r="AC22" s="90">
        <v>373106.52</v>
      </c>
      <c r="AD22" s="90">
        <v>171593</v>
      </c>
      <c r="AG22" s="251">
        <v>20000</v>
      </c>
    </row>
    <row r="23" spans="1:33" x14ac:dyDescent="0.25">
      <c r="A23" s="250" t="s">
        <v>3238</v>
      </c>
      <c r="B23" s="89">
        <v>510850.46</v>
      </c>
      <c r="C23" s="89">
        <v>0</v>
      </c>
      <c r="D23" s="89">
        <v>573940.39</v>
      </c>
      <c r="F23" s="251">
        <v>2271475.2999999998</v>
      </c>
      <c r="G23" s="251">
        <v>454387.9</v>
      </c>
      <c r="K23" s="232">
        <v>12720</v>
      </c>
      <c r="L23" s="232">
        <v>29120</v>
      </c>
      <c r="M23" s="251">
        <v>85.2</v>
      </c>
      <c r="N23" s="251">
        <v>42000</v>
      </c>
      <c r="P23" s="251">
        <v>2193361.35</v>
      </c>
      <c r="Q23" s="73">
        <v>466379.49</v>
      </c>
      <c r="T23" s="73">
        <v>1874636.35</v>
      </c>
      <c r="U23" s="73">
        <v>57500</v>
      </c>
      <c r="V23" s="73">
        <v>522.22</v>
      </c>
      <c r="W23" s="73">
        <v>2300</v>
      </c>
      <c r="X23" s="90">
        <v>842240</v>
      </c>
      <c r="Z23" s="90">
        <v>928785</v>
      </c>
      <c r="AB23" s="90">
        <v>4000</v>
      </c>
      <c r="AC23" s="90">
        <v>574240.63</v>
      </c>
      <c r="AD23" s="90">
        <v>203184.93</v>
      </c>
    </row>
    <row r="24" spans="1:33" x14ac:dyDescent="0.25">
      <c r="A24" s="250" t="s">
        <v>3239</v>
      </c>
      <c r="B24" s="89">
        <v>553380.19999999995</v>
      </c>
      <c r="C24" s="89">
        <v>58342.6</v>
      </c>
      <c r="D24" s="89">
        <v>140307.87</v>
      </c>
      <c r="F24" s="251">
        <v>219149.94</v>
      </c>
      <c r="G24" s="251">
        <v>287137.44</v>
      </c>
      <c r="J24" s="232">
        <v>50000</v>
      </c>
      <c r="K24" s="232">
        <v>28350</v>
      </c>
      <c r="M24" s="251">
        <v>0</v>
      </c>
      <c r="N24" s="251">
        <v>124400</v>
      </c>
      <c r="P24" s="251">
        <v>-1061836.3400000001</v>
      </c>
      <c r="Q24" s="73">
        <v>1804328.64</v>
      </c>
      <c r="T24" s="73">
        <v>1105420.3400000001</v>
      </c>
      <c r="V24" s="73">
        <v>235.16</v>
      </c>
      <c r="X24" s="90">
        <v>337290</v>
      </c>
      <c r="Y24" s="90">
        <v>102000</v>
      </c>
      <c r="Z24" s="90">
        <v>501092</v>
      </c>
      <c r="AA24" s="90">
        <v>19640</v>
      </c>
      <c r="AB24" s="90">
        <v>1334</v>
      </c>
      <c r="AC24" s="90">
        <v>532502.79</v>
      </c>
      <c r="AD24" s="90">
        <v>177300.96</v>
      </c>
    </row>
    <row r="25" spans="1:33" x14ac:dyDescent="0.25">
      <c r="A25" s="250" t="s">
        <v>3240</v>
      </c>
      <c r="B25" s="89">
        <v>417598.44</v>
      </c>
      <c r="C25" s="89">
        <v>0</v>
      </c>
      <c r="D25" s="89">
        <v>262868.33</v>
      </c>
      <c r="F25" s="251">
        <v>374036.98</v>
      </c>
      <c r="G25" s="251">
        <v>242939.45</v>
      </c>
      <c r="J25" s="232">
        <v>2000</v>
      </c>
      <c r="K25" s="232">
        <v>69613</v>
      </c>
      <c r="L25" s="232">
        <v>88750</v>
      </c>
      <c r="N25" s="251">
        <v>12360</v>
      </c>
      <c r="P25" s="251">
        <v>-394850.18</v>
      </c>
      <c r="Q25" s="73">
        <v>1601555.91</v>
      </c>
      <c r="T25" s="73">
        <v>813707.54</v>
      </c>
      <c r="U25" s="73">
        <v>21720</v>
      </c>
      <c r="V25" s="73">
        <v>325.56</v>
      </c>
      <c r="X25" s="90">
        <v>1285670</v>
      </c>
      <c r="Z25" s="90">
        <v>1446698.4</v>
      </c>
      <c r="AA25" s="90">
        <v>3400</v>
      </c>
      <c r="AC25" s="90">
        <v>698199.95</v>
      </c>
      <c r="AD25" s="90">
        <v>55110.28</v>
      </c>
    </row>
    <row r="26" spans="1:33" x14ac:dyDescent="0.25">
      <c r="A26" s="250" t="s">
        <v>3241</v>
      </c>
      <c r="B26" s="89">
        <v>256666.92</v>
      </c>
      <c r="C26" s="89">
        <v>0</v>
      </c>
      <c r="D26" s="89">
        <v>74562.36</v>
      </c>
      <c r="F26" s="251">
        <v>45239.53</v>
      </c>
      <c r="G26" s="251">
        <v>375426.09</v>
      </c>
      <c r="K26" s="232">
        <v>22271</v>
      </c>
      <c r="L26" s="232">
        <v>75000</v>
      </c>
      <c r="M26" s="251">
        <v>349.86</v>
      </c>
      <c r="N26" s="251">
        <v>22800</v>
      </c>
      <c r="P26" s="251">
        <v>-675637.59</v>
      </c>
      <c r="Q26" s="73">
        <v>1188537.31</v>
      </c>
      <c r="T26" s="73">
        <v>882980.02</v>
      </c>
      <c r="U26" s="73">
        <v>51700</v>
      </c>
      <c r="V26" s="73">
        <v>286.16000000000003</v>
      </c>
      <c r="X26" s="90">
        <v>1007760</v>
      </c>
      <c r="Y26" s="90">
        <v>0.01</v>
      </c>
      <c r="Z26" s="90">
        <v>1120044</v>
      </c>
      <c r="AA26" s="90">
        <v>1534</v>
      </c>
      <c r="AC26" s="90">
        <v>622055.91</v>
      </c>
      <c r="AD26" s="90">
        <v>80517.960000000006</v>
      </c>
    </row>
    <row r="27" spans="1:33" x14ac:dyDescent="0.25">
      <c r="A27" s="250" t="s">
        <v>3361</v>
      </c>
      <c r="B27" s="89">
        <v>294821.77</v>
      </c>
      <c r="C27" s="89">
        <v>0</v>
      </c>
      <c r="D27" s="89">
        <v>27735</v>
      </c>
      <c r="F27" s="251">
        <v>669816.15</v>
      </c>
      <c r="G27" s="251">
        <v>385247.5</v>
      </c>
      <c r="J27" s="232">
        <v>-6000</v>
      </c>
      <c r="K27" s="232">
        <v>-21460</v>
      </c>
      <c r="L27" s="232">
        <v>195760</v>
      </c>
      <c r="M27" s="251">
        <v>-549</v>
      </c>
      <c r="O27" s="251">
        <v>14425.64</v>
      </c>
      <c r="P27" s="251">
        <v>-2535080.56</v>
      </c>
      <c r="Q27" s="73">
        <v>3378480.39</v>
      </c>
      <c r="T27" s="73">
        <v>1020171.7</v>
      </c>
      <c r="U27" s="73">
        <v>104100</v>
      </c>
      <c r="V27" s="73">
        <v>468.52</v>
      </c>
      <c r="X27" s="90">
        <v>100140</v>
      </c>
      <c r="Z27" s="90">
        <v>207527.4</v>
      </c>
      <c r="AC27" s="90">
        <v>575993.96</v>
      </c>
      <c r="AD27" s="90">
        <v>89314.91</v>
      </c>
    </row>
    <row r="28" spans="1:33" x14ac:dyDescent="0.25">
      <c r="A28" s="250" t="s">
        <v>3366</v>
      </c>
      <c r="B28" s="89">
        <v>433962.57</v>
      </c>
      <c r="C28" s="89">
        <v>19000</v>
      </c>
      <c r="D28" s="89">
        <v>139542.44</v>
      </c>
      <c r="F28" s="251">
        <v>3325483.95</v>
      </c>
      <c r="G28" s="251">
        <v>405304.34</v>
      </c>
      <c r="K28" s="232">
        <v>19490</v>
      </c>
      <c r="M28" s="251">
        <v>176</v>
      </c>
      <c r="P28" s="251">
        <v>-534458.64</v>
      </c>
      <c r="Q28" s="73">
        <v>4652638.84</v>
      </c>
      <c r="T28" s="73">
        <v>758667.56</v>
      </c>
      <c r="U28" s="73">
        <v>170000</v>
      </c>
      <c r="V28" s="73">
        <v>363.25</v>
      </c>
      <c r="X28" s="90">
        <v>467540</v>
      </c>
      <c r="Z28" s="90">
        <v>612781.84</v>
      </c>
      <c r="AA28" s="90">
        <v>4000</v>
      </c>
      <c r="AB28" s="90">
        <v>1974</v>
      </c>
      <c r="AC28" s="90">
        <v>397567.16</v>
      </c>
      <c r="AD28" s="90">
        <v>194800.71</v>
      </c>
    </row>
    <row r="29" spans="1:33" x14ac:dyDescent="0.25">
      <c r="A29" s="250" t="s">
        <v>3242</v>
      </c>
      <c r="B29" s="89">
        <v>275324.28999999998</v>
      </c>
      <c r="D29" s="89">
        <v>21221.32</v>
      </c>
      <c r="F29" s="251">
        <v>2054299.02</v>
      </c>
      <c r="G29" s="251">
        <v>240396.83</v>
      </c>
      <c r="M29" s="251">
        <v>493</v>
      </c>
      <c r="P29" s="251">
        <v>-1255164.97</v>
      </c>
      <c r="Q29" s="73">
        <v>3908830.71</v>
      </c>
      <c r="T29" s="73">
        <v>849875.91</v>
      </c>
      <c r="U29" s="73">
        <v>26355</v>
      </c>
      <c r="V29" s="73">
        <v>302.95999999999998</v>
      </c>
      <c r="X29" s="90">
        <v>2121260</v>
      </c>
      <c r="Y29" s="90">
        <v>348240</v>
      </c>
      <c r="Z29" s="90">
        <v>2387001</v>
      </c>
      <c r="AB29" s="90">
        <v>640</v>
      </c>
      <c r="AC29" s="90">
        <v>743662.25</v>
      </c>
      <c r="AD29" s="90">
        <v>215353.98</v>
      </c>
      <c r="AG29" s="251">
        <v>62293.919999999998</v>
      </c>
    </row>
    <row r="30" spans="1:33" x14ac:dyDescent="0.25">
      <c r="A30" s="250" t="s">
        <v>3243</v>
      </c>
      <c r="B30" s="89">
        <v>245275.35</v>
      </c>
      <c r="C30" s="89">
        <v>0</v>
      </c>
      <c r="D30" s="89">
        <v>166242.26999999999</v>
      </c>
      <c r="F30" s="251">
        <v>784344</v>
      </c>
      <c r="G30" s="251">
        <v>539493</v>
      </c>
      <c r="M30" s="251">
        <v>-163.4</v>
      </c>
      <c r="P30" s="251">
        <v>-2764505.63</v>
      </c>
      <c r="Q30" s="73">
        <v>4779390.07</v>
      </c>
      <c r="S30" s="73">
        <v>770.1</v>
      </c>
      <c r="T30" s="73">
        <v>1028138.52</v>
      </c>
      <c r="X30" s="90">
        <v>1223800</v>
      </c>
      <c r="Y30" s="90">
        <v>140000</v>
      </c>
      <c r="Z30" s="90">
        <v>1473351.42</v>
      </c>
      <c r="AB30" s="90">
        <v>6990</v>
      </c>
      <c r="AC30" s="90">
        <v>1062173.6200000001</v>
      </c>
      <c r="AD30" s="90">
        <v>129560</v>
      </c>
    </row>
    <row r="31" spans="1:33" x14ac:dyDescent="0.25">
      <c r="A31" s="250" t="s">
        <v>3244</v>
      </c>
      <c r="B31" s="89">
        <v>237918.81</v>
      </c>
      <c r="C31" s="89">
        <v>0</v>
      </c>
      <c r="D31" s="89">
        <v>16148.62</v>
      </c>
      <c r="G31" s="251">
        <v>348229.68</v>
      </c>
      <c r="M31" s="251">
        <v>155</v>
      </c>
      <c r="P31" s="251">
        <v>-966644.63</v>
      </c>
      <c r="Q31" s="73">
        <v>1728640.99</v>
      </c>
      <c r="T31" s="73">
        <v>677900.93</v>
      </c>
      <c r="V31" s="73">
        <v>391.45</v>
      </c>
      <c r="X31" s="90">
        <v>1200000</v>
      </c>
      <c r="Y31" s="90">
        <v>158291.92000000001</v>
      </c>
      <c r="Z31" s="90">
        <v>1341644</v>
      </c>
      <c r="AB31" s="90">
        <v>3530</v>
      </c>
      <c r="AC31" s="90">
        <v>753567.21</v>
      </c>
      <c r="AD31" s="90">
        <v>97697.34</v>
      </c>
    </row>
    <row r="32" spans="1:33" x14ac:dyDescent="0.25">
      <c r="A32" s="250" t="s">
        <v>3245</v>
      </c>
      <c r="B32" s="89">
        <v>464298.07</v>
      </c>
      <c r="C32" s="89">
        <v>3075</v>
      </c>
      <c r="D32" s="89">
        <v>73902.62</v>
      </c>
      <c r="F32" s="251">
        <v>3273400.99</v>
      </c>
      <c r="G32" s="251">
        <v>147554.87</v>
      </c>
      <c r="K32" s="232">
        <v>460.2</v>
      </c>
      <c r="M32" s="251">
        <v>347500</v>
      </c>
      <c r="P32" s="251">
        <v>1287760.1399999999</v>
      </c>
      <c r="Q32" s="73">
        <v>2399403.2599999998</v>
      </c>
      <c r="S32" s="73">
        <v>250.61</v>
      </c>
      <c r="T32" s="73">
        <v>1022252.5</v>
      </c>
      <c r="Z32" s="90">
        <v>447836</v>
      </c>
      <c r="AB32" s="90">
        <v>19096</v>
      </c>
      <c r="AC32" s="90">
        <v>518793.34</v>
      </c>
      <c r="AD32" s="90">
        <v>109229.82</v>
      </c>
      <c r="AG32" s="251">
        <v>440</v>
      </c>
    </row>
    <row r="33" spans="1:33" x14ac:dyDescent="0.25">
      <c r="A33" s="250" t="s">
        <v>3246</v>
      </c>
      <c r="B33" s="89">
        <v>286047.33</v>
      </c>
      <c r="C33" s="89">
        <v>0</v>
      </c>
      <c r="D33" s="89">
        <v>47459.37</v>
      </c>
      <c r="F33" s="251">
        <v>11198698.76</v>
      </c>
      <c r="G33" s="251">
        <v>596040.37</v>
      </c>
      <c r="M33" s="251">
        <v>434.8</v>
      </c>
      <c r="P33" s="251">
        <v>12405553.76</v>
      </c>
      <c r="T33" s="73">
        <v>826229.5</v>
      </c>
      <c r="V33" s="73">
        <v>831.98</v>
      </c>
      <c r="X33" s="90">
        <v>985980</v>
      </c>
      <c r="Y33" s="90">
        <v>339790</v>
      </c>
      <c r="Z33" s="90">
        <v>1482765</v>
      </c>
      <c r="AB33" s="90">
        <v>31056</v>
      </c>
      <c r="AC33" s="90">
        <v>711196.51</v>
      </c>
      <c r="AD33" s="90">
        <v>165556.70000000001</v>
      </c>
      <c r="AE33" s="90">
        <v>30000</v>
      </c>
      <c r="AG33" s="251">
        <v>10000</v>
      </c>
    </row>
    <row r="34" spans="1:33" x14ac:dyDescent="0.25">
      <c r="A34" s="250" t="s">
        <v>3247</v>
      </c>
      <c r="B34" s="89">
        <v>405533.91</v>
      </c>
      <c r="C34" s="89">
        <v>0</v>
      </c>
      <c r="D34" s="89">
        <v>29750.43</v>
      </c>
      <c r="F34" s="251">
        <v>790028.74</v>
      </c>
      <c r="G34" s="251">
        <v>366143.42</v>
      </c>
      <c r="M34" s="251">
        <v>63038.77</v>
      </c>
      <c r="P34" s="251">
        <v>-487318</v>
      </c>
      <c r="Q34" s="73">
        <v>2109112.34</v>
      </c>
      <c r="T34" s="73">
        <v>653793.18999999994</v>
      </c>
      <c r="V34" s="73">
        <v>1000.18</v>
      </c>
      <c r="Y34" s="90">
        <v>148320</v>
      </c>
      <c r="Z34" s="90">
        <v>291204</v>
      </c>
      <c r="AB34" s="90">
        <v>2000</v>
      </c>
      <c r="AC34" s="90">
        <v>477072.29</v>
      </c>
      <c r="AD34" s="90">
        <v>116213.69</v>
      </c>
      <c r="AG34" s="251">
        <v>10000</v>
      </c>
    </row>
    <row r="35" spans="1:33" x14ac:dyDescent="0.25">
      <c r="A35" s="250" t="s">
        <v>3248</v>
      </c>
      <c r="B35" s="89">
        <v>125688.37</v>
      </c>
      <c r="C35" s="89">
        <v>0</v>
      </c>
      <c r="D35" s="89">
        <v>74612.45</v>
      </c>
      <c r="F35" s="251">
        <v>2020459.48</v>
      </c>
      <c r="G35" s="251">
        <v>276588.92</v>
      </c>
      <c r="M35" s="251">
        <v>5617</v>
      </c>
      <c r="O35" s="251">
        <v>-67697.34</v>
      </c>
      <c r="P35" s="251">
        <v>879294.19</v>
      </c>
      <c r="Q35" s="73">
        <v>2003005.18</v>
      </c>
      <c r="T35" s="73">
        <v>767113.56</v>
      </c>
      <c r="Y35" s="90">
        <v>52400</v>
      </c>
      <c r="Z35" s="90">
        <v>424694</v>
      </c>
      <c r="AB35" s="90">
        <v>47212</v>
      </c>
      <c r="AC35" s="90">
        <v>499831.89</v>
      </c>
      <c r="AD35" s="90">
        <v>150645.48000000001</v>
      </c>
      <c r="AG35" s="251">
        <v>20000</v>
      </c>
    </row>
    <row r="36" spans="1:33" x14ac:dyDescent="0.25">
      <c r="A36" s="250" t="s">
        <v>3249</v>
      </c>
      <c r="B36" s="89">
        <v>231485.67</v>
      </c>
      <c r="C36" s="89">
        <v>142001.56</v>
      </c>
      <c r="D36" s="89">
        <v>47107.42</v>
      </c>
      <c r="F36" s="251">
        <v>1173471</v>
      </c>
      <c r="G36" s="251">
        <v>181015.48</v>
      </c>
      <c r="M36" s="251">
        <v>507</v>
      </c>
      <c r="P36" s="251">
        <v>-290153.67</v>
      </c>
      <c r="Q36" s="73">
        <v>2067007.72</v>
      </c>
      <c r="T36" s="73">
        <v>769526.03</v>
      </c>
      <c r="V36" s="73">
        <v>266.62</v>
      </c>
      <c r="Y36" s="90">
        <v>127200</v>
      </c>
      <c r="Z36" s="90">
        <v>267116</v>
      </c>
      <c r="AB36" s="90">
        <v>1260</v>
      </c>
      <c r="AC36" s="90">
        <v>543406.27</v>
      </c>
      <c r="AD36" s="90">
        <v>87490.3</v>
      </c>
    </row>
    <row r="37" spans="1:33" x14ac:dyDescent="0.25">
      <c r="A37" s="250" t="s">
        <v>3250</v>
      </c>
      <c r="B37" s="89">
        <v>13771.08</v>
      </c>
      <c r="C37" s="89">
        <v>42667.22</v>
      </c>
      <c r="D37" s="89">
        <v>266545.08</v>
      </c>
      <c r="F37" s="251">
        <v>516588.95</v>
      </c>
      <c r="G37" s="251">
        <v>870820.21</v>
      </c>
      <c r="M37" s="251">
        <v>43884</v>
      </c>
      <c r="N37" s="251">
        <v>8180</v>
      </c>
      <c r="P37" s="251">
        <v>-737011.12</v>
      </c>
      <c r="Q37" s="73">
        <v>2721924.84</v>
      </c>
      <c r="S37" s="73">
        <v>360.43</v>
      </c>
      <c r="T37" s="73">
        <v>852359.32</v>
      </c>
      <c r="X37" s="90">
        <v>818094</v>
      </c>
      <c r="Y37" s="90">
        <v>134345.57999999999</v>
      </c>
      <c r="Z37" s="90">
        <v>1142436</v>
      </c>
      <c r="AB37" s="90">
        <v>41236</v>
      </c>
      <c r="AC37" s="90">
        <v>838612.51</v>
      </c>
      <c r="AD37" s="90">
        <v>109460</v>
      </c>
    </row>
    <row r="38" spans="1:33" x14ac:dyDescent="0.25">
      <c r="A38" s="250" t="s">
        <v>3251</v>
      </c>
      <c r="B38" s="89">
        <v>519520.14</v>
      </c>
      <c r="C38" s="89">
        <v>0</v>
      </c>
      <c r="D38" s="89">
        <v>120976.91</v>
      </c>
      <c r="F38" s="251">
        <v>3</v>
      </c>
      <c r="G38" s="251">
        <v>-113836.3</v>
      </c>
      <c r="K38" s="232">
        <v>30600</v>
      </c>
      <c r="M38" s="251">
        <v>961</v>
      </c>
      <c r="P38" s="251">
        <v>-727589.17</v>
      </c>
      <c r="Q38" s="73">
        <v>1153430.04</v>
      </c>
      <c r="T38" s="73">
        <v>519729.21</v>
      </c>
      <c r="U38" s="73">
        <v>97600</v>
      </c>
      <c r="V38" s="73">
        <v>515.98</v>
      </c>
      <c r="X38" s="90">
        <v>1005520</v>
      </c>
      <c r="Y38" s="90">
        <v>208986.37</v>
      </c>
      <c r="Z38" s="90">
        <v>1309322.2</v>
      </c>
      <c r="AB38" s="90">
        <v>3540</v>
      </c>
      <c r="AC38" s="90">
        <v>424202.01</v>
      </c>
      <c r="AD38" s="90">
        <v>26025.47</v>
      </c>
    </row>
    <row r="39" spans="1:33" x14ac:dyDescent="0.25">
      <c r="A39" s="250" t="s">
        <v>3252</v>
      </c>
      <c r="B39" s="89">
        <v>879219.08</v>
      </c>
      <c r="C39" s="89">
        <v>0</v>
      </c>
      <c r="D39" s="89">
        <v>353871.58</v>
      </c>
      <c r="F39" s="251">
        <v>-486926.23</v>
      </c>
      <c r="G39" s="251">
        <v>44565.94</v>
      </c>
      <c r="K39" s="232">
        <v>23150</v>
      </c>
      <c r="M39" s="251">
        <v>320.75</v>
      </c>
      <c r="P39" s="251">
        <v>-2377952.9500000002</v>
      </c>
      <c r="Q39" s="73">
        <v>2737074.7</v>
      </c>
      <c r="T39" s="73">
        <v>882277.73</v>
      </c>
      <c r="U39" s="73">
        <v>139695</v>
      </c>
      <c r="V39" s="73">
        <v>872.85</v>
      </c>
      <c r="X39" s="90">
        <v>969380</v>
      </c>
      <c r="Y39" s="90">
        <v>107600</v>
      </c>
      <c r="Z39" s="90">
        <v>1178532</v>
      </c>
      <c r="AA39" s="90">
        <v>3190</v>
      </c>
      <c r="AB39" s="90">
        <v>9847.9</v>
      </c>
      <c r="AC39" s="90">
        <v>412562.08</v>
      </c>
      <c r="AD39" s="90">
        <v>87555.73</v>
      </c>
    </row>
    <row r="40" spans="1:33" x14ac:dyDescent="0.25">
      <c r="A40" s="250" t="s">
        <v>3253</v>
      </c>
      <c r="B40" s="89">
        <v>544732.85</v>
      </c>
      <c r="C40" s="89">
        <v>0</v>
      </c>
      <c r="D40" s="89">
        <v>142981.38</v>
      </c>
      <c r="F40" s="251">
        <v>52012.21</v>
      </c>
      <c r="G40" s="251">
        <v>63862.67</v>
      </c>
      <c r="K40" s="232">
        <v>6300</v>
      </c>
      <c r="M40" s="251">
        <v>-124</v>
      </c>
      <c r="P40" s="251">
        <v>-805608.92</v>
      </c>
      <c r="Q40" s="73">
        <v>1656318.18</v>
      </c>
      <c r="T40" s="73">
        <v>476081.67</v>
      </c>
      <c r="U40" s="73">
        <v>43335</v>
      </c>
      <c r="V40" s="73">
        <v>1662.63</v>
      </c>
      <c r="X40" s="90">
        <v>1039370</v>
      </c>
      <c r="Y40" s="90">
        <v>51052</v>
      </c>
      <c r="Z40" s="90">
        <v>1217699.22</v>
      </c>
      <c r="AB40" s="90">
        <v>32491.8</v>
      </c>
      <c r="AC40" s="90">
        <v>317098.58</v>
      </c>
      <c r="AD40" s="90">
        <v>97507.85</v>
      </c>
    </row>
    <row r="41" spans="1:33" x14ac:dyDescent="0.25">
      <c r="A41" s="250" t="s">
        <v>3254</v>
      </c>
      <c r="B41" s="89">
        <v>343650.77</v>
      </c>
      <c r="C41" s="89">
        <v>0</v>
      </c>
      <c r="D41" s="89">
        <v>63422.95</v>
      </c>
      <c r="F41" s="251">
        <v>78545.009999999995</v>
      </c>
      <c r="G41" s="251">
        <v>-87913.23</v>
      </c>
      <c r="K41" s="232">
        <v>47330</v>
      </c>
      <c r="M41" s="251">
        <v>200.35</v>
      </c>
      <c r="P41" s="251">
        <v>-866827.35</v>
      </c>
      <c r="Q41" s="73">
        <v>1118559.83</v>
      </c>
      <c r="T41" s="73">
        <v>642156.6</v>
      </c>
      <c r="U41" s="73">
        <v>52860</v>
      </c>
      <c r="V41" s="73">
        <v>355.19</v>
      </c>
      <c r="X41" s="90">
        <v>901000</v>
      </c>
      <c r="Y41" s="90">
        <v>57800</v>
      </c>
      <c r="Z41" s="90">
        <v>1178016</v>
      </c>
      <c r="AB41" s="90">
        <v>1600</v>
      </c>
      <c r="AC41" s="90">
        <v>321066.57</v>
      </c>
      <c r="AD41" s="90">
        <v>35246.550000000003</v>
      </c>
      <c r="AG41" s="251">
        <v>19800</v>
      </c>
    </row>
    <row r="42" spans="1:33" x14ac:dyDescent="0.25">
      <c r="A42" s="250" t="s">
        <v>3255</v>
      </c>
      <c r="B42" s="89">
        <v>179618.72</v>
      </c>
      <c r="C42" s="89">
        <v>-21309.02</v>
      </c>
      <c r="D42" s="89">
        <v>243138.81</v>
      </c>
      <c r="F42" s="251">
        <v>-881831.06</v>
      </c>
      <c r="G42" s="251">
        <v>-149028.44</v>
      </c>
      <c r="K42" s="232">
        <v>48740</v>
      </c>
      <c r="M42" s="251">
        <v>1311</v>
      </c>
      <c r="P42" s="251">
        <v>-2014323.3</v>
      </c>
      <c r="Q42" s="73">
        <v>1381244.13</v>
      </c>
      <c r="T42" s="73">
        <v>657328.14</v>
      </c>
      <c r="U42" s="73">
        <v>62740</v>
      </c>
      <c r="V42" s="73">
        <v>227.5</v>
      </c>
      <c r="X42" s="90">
        <v>845940</v>
      </c>
      <c r="Y42" s="90">
        <v>96500</v>
      </c>
      <c r="Z42" s="90">
        <v>1162359</v>
      </c>
      <c r="AA42" s="90">
        <v>4390</v>
      </c>
      <c r="AB42" s="90">
        <v>9547.9</v>
      </c>
      <c r="AC42" s="90">
        <v>392287.68</v>
      </c>
      <c r="AD42" s="90">
        <v>140533.88</v>
      </c>
    </row>
    <row r="43" spans="1:33" x14ac:dyDescent="0.25">
      <c r="A43" s="250" t="s">
        <v>3256</v>
      </c>
      <c r="B43" s="89">
        <v>469245.5</v>
      </c>
      <c r="C43" s="89">
        <v>19059.310000000001</v>
      </c>
      <c r="D43" s="89">
        <v>216160.82</v>
      </c>
      <c r="F43" s="251">
        <v>54798.45</v>
      </c>
      <c r="G43" s="251">
        <v>-152452.37</v>
      </c>
      <c r="K43" s="232">
        <v>83280</v>
      </c>
      <c r="M43" s="251">
        <v>928.35</v>
      </c>
      <c r="P43" s="251">
        <v>-873823.49</v>
      </c>
      <c r="Q43" s="73">
        <v>1240631.49</v>
      </c>
      <c r="T43" s="73">
        <v>725011.92</v>
      </c>
      <c r="U43" s="73">
        <v>170818.54</v>
      </c>
      <c r="V43" s="73">
        <v>617.74</v>
      </c>
      <c r="X43" s="90">
        <v>1228420</v>
      </c>
      <c r="Y43" s="90">
        <v>145000</v>
      </c>
      <c r="Z43" s="90">
        <v>1585857</v>
      </c>
      <c r="AB43" s="90">
        <v>94457.9</v>
      </c>
      <c r="AC43" s="90">
        <v>318033.82</v>
      </c>
      <c r="AD43" s="90">
        <v>115724.12</v>
      </c>
    </row>
    <row r="44" spans="1:33" x14ac:dyDescent="0.25">
      <c r="A44" s="250" t="s">
        <v>3257</v>
      </c>
      <c r="B44" s="89">
        <v>592635.93999999994</v>
      </c>
      <c r="C44" s="89">
        <v>106184.02</v>
      </c>
      <c r="D44" s="89">
        <v>190911.58</v>
      </c>
      <c r="F44" s="251">
        <v>23124.41</v>
      </c>
      <c r="G44" s="251">
        <v>3732.59</v>
      </c>
      <c r="K44" s="232">
        <v>11700</v>
      </c>
      <c r="M44" s="251">
        <v>-60.95</v>
      </c>
      <c r="P44" s="251">
        <v>-2314784.25</v>
      </c>
      <c r="Q44" s="73">
        <v>2770050.54</v>
      </c>
      <c r="T44" s="73">
        <v>644173.25</v>
      </c>
      <c r="U44" s="73">
        <v>263340</v>
      </c>
      <c r="V44" s="73">
        <v>469.83</v>
      </c>
      <c r="Z44" s="90">
        <v>101757</v>
      </c>
      <c r="AC44" s="90">
        <v>305621.21999999997</v>
      </c>
      <c r="AD44" s="90">
        <v>50921.66</v>
      </c>
    </row>
    <row r="45" spans="1:33" x14ac:dyDescent="0.25">
      <c r="A45" s="250" t="s">
        <v>3258</v>
      </c>
      <c r="B45" s="89">
        <v>830248.94</v>
      </c>
      <c r="C45" s="89">
        <v>0</v>
      </c>
      <c r="D45" s="89">
        <v>73790.59</v>
      </c>
      <c r="F45" s="251">
        <v>38097.31</v>
      </c>
      <c r="G45" s="251">
        <v>146831.85999999999</v>
      </c>
      <c r="K45" s="232">
        <v>8540</v>
      </c>
      <c r="M45" s="251">
        <v>1125.8599999999999</v>
      </c>
      <c r="P45" s="251">
        <v>-1508943.95</v>
      </c>
      <c r="Q45" s="73">
        <v>2356118.79</v>
      </c>
      <c r="T45" s="73">
        <v>614227.02</v>
      </c>
      <c r="U45" s="73">
        <v>243200</v>
      </c>
      <c r="V45" s="73">
        <v>895.87</v>
      </c>
      <c r="X45" s="90">
        <v>884790</v>
      </c>
      <c r="Y45" s="90">
        <v>179271</v>
      </c>
      <c r="Z45" s="90">
        <v>1156387</v>
      </c>
      <c r="AA45" s="90">
        <v>600</v>
      </c>
      <c r="AC45" s="90">
        <v>500363.71</v>
      </c>
      <c r="AD45" s="90">
        <v>32905.18</v>
      </c>
    </row>
    <row r="46" spans="1:33" x14ac:dyDescent="0.25">
      <c r="A46" s="250" t="s">
        <v>3259</v>
      </c>
      <c r="B46" s="89">
        <v>414584.27</v>
      </c>
      <c r="C46" s="89">
        <v>11900</v>
      </c>
      <c r="D46" s="89">
        <v>73748.31</v>
      </c>
      <c r="F46" s="251">
        <v>52146.85</v>
      </c>
      <c r="G46" s="251">
        <v>187800.37</v>
      </c>
      <c r="J46" s="232">
        <v>-5000</v>
      </c>
      <c r="K46" s="232">
        <v>108580</v>
      </c>
      <c r="L46" s="232">
        <v>2759</v>
      </c>
      <c r="M46" s="251">
        <v>2284.8000000000002</v>
      </c>
      <c r="O46" s="251">
        <v>-341908.85</v>
      </c>
      <c r="P46" s="251">
        <v>-1074278.1100000001</v>
      </c>
      <c r="Q46" s="73">
        <v>1990390.15</v>
      </c>
      <c r="T46" s="73">
        <v>616941.25</v>
      </c>
      <c r="U46" s="73">
        <v>126000</v>
      </c>
      <c r="V46" s="73">
        <v>388.05</v>
      </c>
      <c r="X46" s="90">
        <v>258150</v>
      </c>
      <c r="Y46" s="90">
        <v>176686</v>
      </c>
      <c r="Z46" s="90">
        <v>457350</v>
      </c>
      <c r="AB46" s="90">
        <v>3240</v>
      </c>
      <c r="AC46" s="90">
        <v>518435.58</v>
      </c>
      <c r="AD46" s="90">
        <v>141786.91</v>
      </c>
    </row>
    <row r="47" spans="1:33" x14ac:dyDescent="0.25">
      <c r="A47" s="250" t="s">
        <v>3260</v>
      </c>
      <c r="B47" s="89">
        <v>529020.65</v>
      </c>
      <c r="C47" s="89">
        <v>0</v>
      </c>
      <c r="D47" s="89">
        <v>96666.71</v>
      </c>
      <c r="F47" s="251">
        <v>275449.49</v>
      </c>
      <c r="G47" s="251">
        <v>-22698.44</v>
      </c>
      <c r="J47" s="232">
        <v>100000</v>
      </c>
      <c r="K47" s="232">
        <v>212560</v>
      </c>
      <c r="M47" s="251">
        <v>577.91</v>
      </c>
      <c r="P47" s="251">
        <v>-41549.97</v>
      </c>
      <c r="Q47" s="73">
        <v>498635.02</v>
      </c>
      <c r="T47" s="73">
        <v>602275.72</v>
      </c>
      <c r="U47" s="73">
        <v>111150</v>
      </c>
      <c r="V47" s="73">
        <v>498.26</v>
      </c>
      <c r="X47" s="90">
        <v>506600</v>
      </c>
      <c r="Y47" s="90">
        <v>88200</v>
      </c>
      <c r="Z47" s="90">
        <v>767192</v>
      </c>
      <c r="AB47" s="90">
        <v>25475.8</v>
      </c>
      <c r="AC47" s="90">
        <v>379016.89</v>
      </c>
      <c r="AD47" s="90">
        <v>28823.84</v>
      </c>
    </row>
    <row r="48" spans="1:33" x14ac:dyDescent="0.25">
      <c r="A48" s="250" t="s">
        <v>3261</v>
      </c>
      <c r="B48" s="89">
        <v>102686.34</v>
      </c>
      <c r="C48" s="89">
        <v>0</v>
      </c>
      <c r="D48" s="89">
        <v>200065.39</v>
      </c>
      <c r="F48" s="251">
        <v>3</v>
      </c>
      <c r="G48" s="251">
        <v>-22709.61</v>
      </c>
      <c r="K48" s="232">
        <v>47530</v>
      </c>
      <c r="M48" s="251">
        <v>0</v>
      </c>
      <c r="P48" s="251">
        <v>-958.14</v>
      </c>
      <c r="Q48" s="73">
        <v>452082.82</v>
      </c>
      <c r="T48" s="73">
        <v>514957.8</v>
      </c>
      <c r="U48" s="73">
        <v>66420</v>
      </c>
      <c r="V48" s="73">
        <v>129.72</v>
      </c>
      <c r="X48" s="90">
        <v>755650</v>
      </c>
      <c r="Y48" s="90">
        <v>94300</v>
      </c>
      <c r="Z48" s="90">
        <v>1155731.01</v>
      </c>
      <c r="AA48" s="90">
        <v>3190</v>
      </c>
      <c r="AB48" s="90">
        <v>9747.9</v>
      </c>
      <c r="AC48" s="90">
        <v>419284.4</v>
      </c>
      <c r="AD48" s="90">
        <v>40528.769999999997</v>
      </c>
      <c r="AG48" s="251">
        <v>21585</v>
      </c>
    </row>
    <row r="49" spans="1:33" x14ac:dyDescent="0.25">
      <c r="A49" s="250" t="s">
        <v>3262</v>
      </c>
      <c r="B49" s="89">
        <v>607502.16</v>
      </c>
      <c r="C49" s="89">
        <v>0</v>
      </c>
      <c r="D49" s="89">
        <v>48045.39</v>
      </c>
      <c r="F49" s="251">
        <v>2462353.2599999998</v>
      </c>
      <c r="G49" s="251">
        <v>127521.84</v>
      </c>
      <c r="K49" s="232">
        <v>27430</v>
      </c>
      <c r="M49" s="251">
        <v>37.380000000000003</v>
      </c>
      <c r="P49" s="251">
        <v>-2271483.98</v>
      </c>
      <c r="Q49" s="73">
        <v>5378772.1500000004</v>
      </c>
      <c r="T49" s="73">
        <v>551759.31999999995</v>
      </c>
      <c r="U49" s="73">
        <v>80725</v>
      </c>
      <c r="V49" s="73">
        <v>1440.15</v>
      </c>
      <c r="X49" s="90">
        <v>971440</v>
      </c>
      <c r="Y49" s="90">
        <v>133400</v>
      </c>
      <c r="Z49" s="90">
        <v>1173266</v>
      </c>
      <c r="AB49" s="90">
        <v>12737.9</v>
      </c>
      <c r="AC49" s="90">
        <v>339221.45</v>
      </c>
      <c r="AD49" s="90">
        <v>102872.02</v>
      </c>
    </row>
    <row r="50" spans="1:33" x14ac:dyDescent="0.25">
      <c r="A50" s="250" t="s">
        <v>3263</v>
      </c>
      <c r="B50" s="89">
        <v>372196.86</v>
      </c>
      <c r="C50" s="89">
        <v>0</v>
      </c>
      <c r="D50" s="89">
        <v>387096.42</v>
      </c>
      <c r="F50" s="251">
        <v>-214824</v>
      </c>
      <c r="G50" s="251">
        <v>-407658.1</v>
      </c>
      <c r="K50" s="232">
        <v>10850</v>
      </c>
      <c r="M50" s="251">
        <v>816</v>
      </c>
      <c r="N50" s="251">
        <v>4586</v>
      </c>
      <c r="P50" s="251">
        <v>-1745833.8</v>
      </c>
      <c r="Q50" s="73">
        <v>1780248.13</v>
      </c>
      <c r="T50" s="73">
        <v>666028.54</v>
      </c>
      <c r="U50" s="73">
        <v>57188</v>
      </c>
      <c r="V50" s="73">
        <v>782.76</v>
      </c>
      <c r="X50" s="90">
        <v>1186280</v>
      </c>
      <c r="Y50" s="90">
        <v>126000</v>
      </c>
      <c r="Z50" s="90">
        <v>1510143</v>
      </c>
      <c r="AB50" s="90">
        <v>4000</v>
      </c>
      <c r="AC50" s="90">
        <v>299467.40999999997</v>
      </c>
      <c r="AD50" s="90">
        <v>136524.04</v>
      </c>
    </row>
    <row r="51" spans="1:33" x14ac:dyDescent="0.25">
      <c r="A51" s="250" t="s">
        <v>3264</v>
      </c>
      <c r="B51" s="89">
        <v>607371.42000000004</v>
      </c>
      <c r="C51" s="89">
        <v>186284.24</v>
      </c>
      <c r="D51" s="89">
        <v>50022.21</v>
      </c>
      <c r="F51" s="251">
        <v>846746.72</v>
      </c>
      <c r="G51" s="251">
        <v>297207.14</v>
      </c>
      <c r="K51" s="232">
        <v>1000</v>
      </c>
      <c r="L51" s="232">
        <v>57130</v>
      </c>
      <c r="M51" s="251">
        <v>1633.6</v>
      </c>
      <c r="N51" s="251">
        <v>28800</v>
      </c>
      <c r="P51" s="251">
        <v>-948420.44</v>
      </c>
      <c r="Q51" s="73">
        <v>2690789.95</v>
      </c>
      <c r="T51" s="73">
        <v>773498.46</v>
      </c>
      <c r="U51" s="73">
        <v>34950</v>
      </c>
      <c r="V51" s="73">
        <v>633.70000000000005</v>
      </c>
      <c r="X51" s="90">
        <v>990270</v>
      </c>
      <c r="Y51" s="90">
        <v>31496</v>
      </c>
      <c r="Z51" s="90">
        <v>1144161.3999999999</v>
      </c>
      <c r="AA51" s="90">
        <v>900</v>
      </c>
      <c r="AC51" s="90">
        <v>528018.14</v>
      </c>
      <c r="AD51" s="90">
        <v>1070</v>
      </c>
    </row>
    <row r="52" spans="1:33" x14ac:dyDescent="0.25">
      <c r="A52" s="250" t="s">
        <v>3265</v>
      </c>
      <c r="B52" s="89">
        <v>839943.45</v>
      </c>
      <c r="C52" s="89">
        <v>10000</v>
      </c>
      <c r="D52" s="89">
        <v>179263.47</v>
      </c>
      <c r="F52" s="251">
        <v>367083.96</v>
      </c>
      <c r="G52" s="251">
        <v>-58649.51</v>
      </c>
      <c r="M52" s="251">
        <v>2552</v>
      </c>
      <c r="P52" s="251">
        <v>-840710.45</v>
      </c>
      <c r="Q52" s="73">
        <v>2057308.95</v>
      </c>
      <c r="T52" s="73">
        <v>502614.7</v>
      </c>
      <c r="U52" s="73">
        <v>35200</v>
      </c>
      <c r="V52" s="73">
        <v>1038.9000000000001</v>
      </c>
      <c r="X52" s="90">
        <v>804810</v>
      </c>
      <c r="Y52" s="90">
        <v>22200</v>
      </c>
      <c r="Z52" s="90">
        <v>890178.04</v>
      </c>
      <c r="AC52" s="90">
        <v>281094.11</v>
      </c>
      <c r="AD52" s="90">
        <v>76100.58</v>
      </c>
    </row>
    <row r="53" spans="1:33" x14ac:dyDescent="0.25">
      <c r="A53" s="250" t="s">
        <v>3266</v>
      </c>
      <c r="B53" s="89">
        <v>220510.25</v>
      </c>
      <c r="C53" s="89">
        <v>0</v>
      </c>
      <c r="D53" s="89">
        <v>62524.75</v>
      </c>
      <c r="F53" s="251">
        <v>112157.27</v>
      </c>
      <c r="G53" s="251">
        <v>122122.31</v>
      </c>
      <c r="K53" s="232">
        <v>-116900</v>
      </c>
      <c r="M53" s="251">
        <v>-4847.29</v>
      </c>
      <c r="P53" s="251">
        <v>-1536534.27</v>
      </c>
      <c r="Q53" s="73">
        <v>1988049.06</v>
      </c>
      <c r="T53" s="73">
        <v>603397.28</v>
      </c>
      <c r="V53" s="73">
        <v>138.51</v>
      </c>
      <c r="X53" s="90">
        <v>278910</v>
      </c>
      <c r="Y53" s="90">
        <v>116900</v>
      </c>
      <c r="Z53" s="90">
        <v>463916</v>
      </c>
      <c r="AC53" s="90">
        <v>307596.68</v>
      </c>
      <c r="AD53" s="90">
        <v>40286.03</v>
      </c>
    </row>
    <row r="54" spans="1:33" x14ac:dyDescent="0.25">
      <c r="A54" s="250" t="s">
        <v>3267</v>
      </c>
      <c r="B54" s="89">
        <v>188247.4</v>
      </c>
      <c r="C54" s="89">
        <v>77437.259999999995</v>
      </c>
      <c r="D54" s="89">
        <v>228426.9</v>
      </c>
      <c r="F54" s="251">
        <v>5336.35</v>
      </c>
      <c r="G54" s="251">
        <v>89849.16</v>
      </c>
      <c r="K54" s="232">
        <v>21590</v>
      </c>
      <c r="M54" s="251">
        <v>970.34</v>
      </c>
      <c r="P54" s="251">
        <v>-1545421.4</v>
      </c>
      <c r="Q54" s="73">
        <v>1911374.52</v>
      </c>
      <c r="T54" s="73">
        <v>621362.06999999995</v>
      </c>
      <c r="U54" s="73">
        <v>53800</v>
      </c>
      <c r="V54" s="73">
        <v>163.03</v>
      </c>
      <c r="X54" s="90">
        <v>1049660</v>
      </c>
      <c r="Y54" s="90">
        <v>109000</v>
      </c>
      <c r="Z54" s="90">
        <v>1360319</v>
      </c>
      <c r="AA54" s="90">
        <v>1500</v>
      </c>
      <c r="AC54" s="90">
        <v>237595.1</v>
      </c>
      <c r="AD54" s="90">
        <v>33787.39</v>
      </c>
    </row>
    <row r="55" spans="1:33" x14ac:dyDescent="0.25">
      <c r="A55" s="250" t="s">
        <v>3268</v>
      </c>
      <c r="B55" s="89">
        <v>567459.53</v>
      </c>
      <c r="C55" s="89">
        <v>5772.76</v>
      </c>
      <c r="D55" s="89">
        <v>9490.19</v>
      </c>
      <c r="F55" s="251">
        <v>91420.160000000003</v>
      </c>
      <c r="G55" s="251">
        <v>107528.63</v>
      </c>
      <c r="K55" s="232">
        <v>32890</v>
      </c>
      <c r="M55" s="251">
        <v>0</v>
      </c>
      <c r="P55" s="251">
        <v>-1235904.1599999999</v>
      </c>
      <c r="Q55" s="73">
        <v>1946410.43</v>
      </c>
      <c r="S55" s="73">
        <v>431.55</v>
      </c>
      <c r="T55" s="73">
        <v>552055.47</v>
      </c>
      <c r="U55" s="73">
        <v>283500</v>
      </c>
      <c r="X55" s="90">
        <v>895194</v>
      </c>
      <c r="Y55" s="90">
        <v>61500</v>
      </c>
      <c r="Z55" s="90">
        <v>1111403.97</v>
      </c>
      <c r="AA55" s="90">
        <v>4010</v>
      </c>
      <c r="AB55" s="90">
        <v>4108</v>
      </c>
      <c r="AC55" s="90">
        <v>582179.94999999995</v>
      </c>
      <c r="AD55" s="90">
        <v>52704.1</v>
      </c>
    </row>
    <row r="56" spans="1:33" x14ac:dyDescent="0.25">
      <c r="A56" s="250" t="s">
        <v>3269</v>
      </c>
      <c r="B56" s="89">
        <v>257944.42</v>
      </c>
      <c r="C56" s="89">
        <v>62169.75</v>
      </c>
      <c r="D56" s="89">
        <v>49451.64</v>
      </c>
      <c r="F56" s="251">
        <v>311680.53999999998</v>
      </c>
      <c r="G56" s="251">
        <v>69531.27</v>
      </c>
      <c r="K56" s="232">
        <v>24624.68</v>
      </c>
      <c r="M56" s="251">
        <v>0</v>
      </c>
      <c r="P56" s="251">
        <v>-515451.99</v>
      </c>
      <c r="Q56" s="73">
        <v>1372237.86</v>
      </c>
      <c r="T56" s="73">
        <v>547480.56000000006</v>
      </c>
      <c r="U56" s="73">
        <v>158200</v>
      </c>
      <c r="V56" s="73">
        <v>428.66</v>
      </c>
      <c r="X56" s="90">
        <v>525158.46</v>
      </c>
      <c r="Y56" s="90">
        <v>53100</v>
      </c>
      <c r="Z56" s="90">
        <v>637658.46</v>
      </c>
      <c r="AA56" s="90">
        <v>11040</v>
      </c>
      <c r="AC56" s="90">
        <v>618129.79</v>
      </c>
      <c r="AD56" s="90">
        <v>148172.35999999999</v>
      </c>
    </row>
    <row r="57" spans="1:33" x14ac:dyDescent="0.25">
      <c r="A57" s="250" t="s">
        <v>3270</v>
      </c>
      <c r="B57" s="89">
        <v>169399.63</v>
      </c>
      <c r="C57" s="89">
        <v>0</v>
      </c>
      <c r="D57" s="89">
        <v>68148.179999999993</v>
      </c>
      <c r="F57" s="251">
        <v>18154.849999999999</v>
      </c>
      <c r="G57" s="251">
        <v>17459.18</v>
      </c>
      <c r="J57" s="232">
        <v>3000</v>
      </c>
      <c r="K57" s="232">
        <v>27690</v>
      </c>
      <c r="M57" s="251">
        <v>28.04</v>
      </c>
      <c r="P57" s="251">
        <v>-731115.29</v>
      </c>
      <c r="Q57" s="73">
        <v>1028783.07</v>
      </c>
      <c r="S57" s="73">
        <v>420.52</v>
      </c>
      <c r="T57" s="73">
        <v>749711.03</v>
      </c>
      <c r="U57" s="73">
        <v>90000</v>
      </c>
      <c r="X57" s="90">
        <v>500640</v>
      </c>
      <c r="Y57" s="90">
        <v>40000</v>
      </c>
      <c r="Z57" s="90">
        <v>666429.23</v>
      </c>
      <c r="AA57" s="90">
        <v>4600</v>
      </c>
      <c r="AB57" s="90">
        <v>580</v>
      </c>
      <c r="AC57" s="90">
        <v>736615.65</v>
      </c>
      <c r="AD57" s="90">
        <v>27770.65</v>
      </c>
    </row>
    <row r="58" spans="1:33" x14ac:dyDescent="0.25">
      <c r="A58" s="250" t="s">
        <v>3271</v>
      </c>
      <c r="B58" s="89">
        <v>749058.69</v>
      </c>
      <c r="C58" s="89">
        <v>3166.02</v>
      </c>
      <c r="D58" s="89">
        <v>38048.44</v>
      </c>
      <c r="F58" s="251">
        <v>62211.3</v>
      </c>
      <c r="G58" s="251">
        <v>43977.99</v>
      </c>
      <c r="J58" s="232">
        <v>2000</v>
      </c>
      <c r="K58" s="232">
        <v>33010.46</v>
      </c>
      <c r="M58" s="251">
        <v>37.380000000000003</v>
      </c>
      <c r="P58" s="251">
        <v>148458.21</v>
      </c>
      <c r="Q58" s="73">
        <v>566631.65</v>
      </c>
      <c r="T58" s="73">
        <v>817027.59</v>
      </c>
      <c r="U58" s="73">
        <v>254500</v>
      </c>
      <c r="V58" s="73">
        <v>899.23</v>
      </c>
      <c r="X58" s="90">
        <v>641030.79</v>
      </c>
      <c r="Y58" s="90">
        <v>51100</v>
      </c>
      <c r="Z58" s="90">
        <v>830177.79</v>
      </c>
      <c r="AA58" s="90">
        <v>7640</v>
      </c>
      <c r="AB58" s="90">
        <v>660</v>
      </c>
      <c r="AC58" s="90">
        <v>759378.8</v>
      </c>
      <c r="AD58" s="90">
        <v>20376.28</v>
      </c>
    </row>
    <row r="59" spans="1:33" x14ac:dyDescent="0.25">
      <c r="A59" s="250" t="s">
        <v>3272</v>
      </c>
      <c r="B59" s="89">
        <v>136174.79</v>
      </c>
      <c r="C59" s="89">
        <v>27181.38</v>
      </c>
      <c r="D59" s="89">
        <v>19377.41</v>
      </c>
      <c r="F59" s="251">
        <v>68486.86</v>
      </c>
      <c r="G59" s="251">
        <v>138618.04</v>
      </c>
      <c r="K59" s="232">
        <v>28220</v>
      </c>
      <c r="M59" s="251">
        <v>0</v>
      </c>
      <c r="P59" s="251">
        <v>-1409197.29</v>
      </c>
      <c r="Q59" s="73">
        <v>1787234.17</v>
      </c>
      <c r="T59" s="73">
        <v>478311</v>
      </c>
      <c r="U59" s="73">
        <v>103000</v>
      </c>
      <c r="V59" s="73">
        <v>157.15</v>
      </c>
      <c r="X59" s="90">
        <v>667103.5</v>
      </c>
      <c r="Y59" s="90">
        <v>58940</v>
      </c>
      <c r="Z59" s="90">
        <v>771368.5</v>
      </c>
      <c r="AA59" s="90">
        <v>8510</v>
      </c>
      <c r="AB59" s="90">
        <v>350</v>
      </c>
      <c r="AC59" s="90">
        <v>420765.4</v>
      </c>
      <c r="AD59" s="90">
        <v>122936.15</v>
      </c>
    </row>
    <row r="60" spans="1:33" x14ac:dyDescent="0.25">
      <c r="A60" s="250" t="s">
        <v>3273</v>
      </c>
      <c r="B60" s="89">
        <v>21318.37</v>
      </c>
      <c r="C60" s="89">
        <v>0</v>
      </c>
      <c r="D60" s="89">
        <v>39446.400000000001</v>
      </c>
      <c r="F60" s="251">
        <v>1946973.17</v>
      </c>
      <c r="G60" s="251">
        <v>30788.21</v>
      </c>
      <c r="K60" s="232">
        <v>7800</v>
      </c>
      <c r="M60" s="251">
        <v>233</v>
      </c>
      <c r="P60" s="251">
        <v>-1598096.62</v>
      </c>
      <c r="Q60" s="73">
        <v>3909726.18</v>
      </c>
      <c r="T60" s="73">
        <v>514480.32</v>
      </c>
      <c r="U60" s="73">
        <v>139000</v>
      </c>
      <c r="V60" s="73">
        <v>136.55000000000001</v>
      </c>
      <c r="X60" s="90">
        <v>1095780</v>
      </c>
      <c r="Y60" s="90">
        <v>58700</v>
      </c>
      <c r="Z60" s="90">
        <v>1298311</v>
      </c>
      <c r="AA60" s="90">
        <v>10590</v>
      </c>
      <c r="AB60" s="90">
        <v>1028</v>
      </c>
      <c r="AC60" s="90">
        <v>648378.15</v>
      </c>
      <c r="AD60" s="90">
        <v>130926.13</v>
      </c>
    </row>
    <row r="61" spans="1:33" x14ac:dyDescent="0.25">
      <c r="A61" s="250" t="s">
        <v>3274</v>
      </c>
      <c r="B61" s="89">
        <v>339544.34</v>
      </c>
      <c r="C61" s="89">
        <v>1245.57</v>
      </c>
      <c r="D61" s="89">
        <v>40939.129999999997</v>
      </c>
      <c r="F61" s="251">
        <v>59079.77</v>
      </c>
      <c r="G61" s="251">
        <v>822182.23</v>
      </c>
      <c r="J61" s="232">
        <v>3000</v>
      </c>
      <c r="K61" s="232">
        <v>35720</v>
      </c>
      <c r="M61" s="251">
        <v>28.03</v>
      </c>
      <c r="P61" s="251">
        <v>-1299964.49</v>
      </c>
      <c r="Q61" s="73">
        <v>2469567.41</v>
      </c>
      <c r="S61" s="73">
        <v>480.99</v>
      </c>
      <c r="T61" s="73">
        <v>707129.93</v>
      </c>
      <c r="U61" s="73">
        <v>85525</v>
      </c>
      <c r="X61" s="90">
        <v>1021290.5</v>
      </c>
      <c r="Y61" s="90">
        <v>55600</v>
      </c>
      <c r="Z61" s="90">
        <v>1230974.5</v>
      </c>
      <c r="AA61" s="90">
        <v>11920</v>
      </c>
      <c r="AB61" s="90">
        <v>1120</v>
      </c>
      <c r="AC61" s="90">
        <v>426745.4</v>
      </c>
      <c r="AD61" s="90">
        <v>144626.43</v>
      </c>
    </row>
    <row r="62" spans="1:33" ht="16.5" customHeight="1" x14ac:dyDescent="0.25">
      <c r="A62" s="250" t="s">
        <v>3359</v>
      </c>
      <c r="B62" s="89">
        <v>299674.44</v>
      </c>
      <c r="C62" s="89">
        <v>676.18</v>
      </c>
      <c r="D62" s="89">
        <v>61038.91</v>
      </c>
      <c r="F62" s="251">
        <v>328092.78999999998</v>
      </c>
      <c r="G62" s="251">
        <v>91728.23</v>
      </c>
      <c r="J62" s="232">
        <v>3000</v>
      </c>
      <c r="K62" s="232">
        <v>25700</v>
      </c>
      <c r="M62" s="251">
        <v>35.04</v>
      </c>
      <c r="O62" s="251">
        <v>-204294.74</v>
      </c>
      <c r="P62" s="251">
        <v>-1134743.55</v>
      </c>
      <c r="Q62" s="73">
        <v>2114448.44</v>
      </c>
      <c r="T62" s="73">
        <v>482977.75</v>
      </c>
      <c r="U62" s="73">
        <v>119700</v>
      </c>
      <c r="V62" s="73">
        <v>263.83</v>
      </c>
      <c r="X62" s="90">
        <v>1069590.54</v>
      </c>
      <c r="Y62" s="90">
        <v>52800</v>
      </c>
      <c r="Z62" s="90">
        <v>1190190.54</v>
      </c>
      <c r="AC62" s="90">
        <v>446160.43</v>
      </c>
      <c r="AD62" s="90">
        <v>104475.79</v>
      </c>
      <c r="AG62" s="251">
        <v>7440</v>
      </c>
    </row>
    <row r="63" spans="1:33" x14ac:dyDescent="0.25">
      <c r="A63" s="250" t="s">
        <v>3362</v>
      </c>
      <c r="B63" s="89">
        <v>429273.22</v>
      </c>
      <c r="C63" s="89">
        <v>0</v>
      </c>
      <c r="D63" s="89">
        <v>18798.73</v>
      </c>
      <c r="F63" s="251">
        <v>1610271.69</v>
      </c>
      <c r="G63" s="251">
        <v>90084.85</v>
      </c>
      <c r="K63" s="232">
        <v>31300</v>
      </c>
      <c r="M63" s="251">
        <v>211.54</v>
      </c>
      <c r="P63" s="251">
        <v>-883155.8</v>
      </c>
      <c r="Q63" s="73">
        <v>2791483.6</v>
      </c>
      <c r="T63" s="73">
        <v>544184.96</v>
      </c>
      <c r="U63" s="73">
        <v>312000</v>
      </c>
      <c r="V63" s="73">
        <v>245.83</v>
      </c>
      <c r="X63" s="90">
        <v>1318160</v>
      </c>
      <c r="Y63" s="90">
        <v>15000</v>
      </c>
      <c r="Z63" s="90">
        <v>1531224</v>
      </c>
      <c r="AA63" s="90">
        <v>5440</v>
      </c>
      <c r="AB63" s="90">
        <v>1190</v>
      </c>
      <c r="AC63" s="90">
        <v>340640.13</v>
      </c>
      <c r="AD63" s="90">
        <v>102507.51</v>
      </c>
    </row>
    <row r="64" spans="1:33" x14ac:dyDescent="0.25">
      <c r="A64" s="250" t="s">
        <v>3275</v>
      </c>
      <c r="B64" s="89">
        <v>879572.76</v>
      </c>
      <c r="C64" s="89">
        <v>0</v>
      </c>
      <c r="D64" s="89">
        <v>393147.12</v>
      </c>
      <c r="F64" s="251">
        <v>291709.86</v>
      </c>
      <c r="G64" s="251">
        <v>172835.36</v>
      </c>
      <c r="K64" s="232">
        <v>69000</v>
      </c>
      <c r="L64" s="232">
        <v>35845</v>
      </c>
      <c r="M64" s="251">
        <v>271</v>
      </c>
      <c r="P64" s="251">
        <v>-162730.41</v>
      </c>
      <c r="Q64" s="73">
        <v>1683662.57</v>
      </c>
      <c r="T64" s="73">
        <v>631012.48</v>
      </c>
      <c r="U64" s="73">
        <v>6375</v>
      </c>
      <c r="V64" s="73">
        <v>1091.3900000000001</v>
      </c>
      <c r="X64" s="90">
        <v>2035042.9</v>
      </c>
      <c r="Y64" s="90">
        <v>116800</v>
      </c>
      <c r="Z64" s="90">
        <v>2310056.9</v>
      </c>
      <c r="AA64" s="90">
        <v>6522.6</v>
      </c>
      <c r="AC64" s="90">
        <v>300043.28999999998</v>
      </c>
      <c r="AD64" s="90">
        <v>62482.04</v>
      </c>
    </row>
    <row r="65" spans="1:33" x14ac:dyDescent="0.25">
      <c r="A65" s="250" t="s">
        <v>3276</v>
      </c>
      <c r="B65" s="89">
        <v>711233.93</v>
      </c>
      <c r="C65" s="89">
        <v>0</v>
      </c>
      <c r="D65" s="89">
        <v>55361.1</v>
      </c>
      <c r="F65" s="251">
        <v>4841.7</v>
      </c>
      <c r="G65" s="251">
        <v>353227.84</v>
      </c>
      <c r="K65" s="232">
        <v>16200</v>
      </c>
      <c r="L65" s="232">
        <v>121050</v>
      </c>
      <c r="M65" s="251">
        <v>242</v>
      </c>
      <c r="O65" s="251">
        <v>-239565.73</v>
      </c>
      <c r="P65" s="251">
        <v>31279.25</v>
      </c>
      <c r="Q65" s="73">
        <v>1188971.67</v>
      </c>
      <c r="T65" s="73">
        <v>559393.19999999995</v>
      </c>
      <c r="V65" s="73">
        <v>940.69</v>
      </c>
      <c r="X65" s="90">
        <v>671260.03</v>
      </c>
      <c r="Y65" s="90">
        <v>123959.82</v>
      </c>
      <c r="Z65" s="90">
        <v>910609.85</v>
      </c>
      <c r="AA65" s="90">
        <v>15456</v>
      </c>
      <c r="AC65" s="90">
        <v>327515.43</v>
      </c>
      <c r="AD65" s="90">
        <v>95485.08</v>
      </c>
    </row>
    <row r="66" spans="1:33" x14ac:dyDescent="0.25">
      <c r="A66" s="250" t="s">
        <v>3277</v>
      </c>
      <c r="B66" s="89">
        <v>384806.69</v>
      </c>
      <c r="C66" s="89">
        <v>0</v>
      </c>
      <c r="D66" s="89">
        <v>68529.539999999994</v>
      </c>
      <c r="F66" s="251">
        <v>416784.59</v>
      </c>
      <c r="G66" s="251">
        <v>272067.71999999997</v>
      </c>
      <c r="K66" s="232">
        <v>14650</v>
      </c>
      <c r="M66" s="251">
        <v>279</v>
      </c>
      <c r="P66" s="251">
        <v>-725102.88</v>
      </c>
      <c r="Q66" s="73">
        <v>2121250.9300000002</v>
      </c>
      <c r="S66" s="73">
        <v>1431.65</v>
      </c>
      <c r="T66" s="73">
        <v>712593.16</v>
      </c>
      <c r="U66" s="73">
        <v>33310</v>
      </c>
      <c r="X66" s="90">
        <v>882206.5</v>
      </c>
      <c r="Y66" s="90">
        <v>31500</v>
      </c>
      <c r="Z66" s="90">
        <v>1198720.5</v>
      </c>
      <c r="AB66" s="90">
        <v>3960</v>
      </c>
      <c r="AC66" s="90">
        <v>504137.48</v>
      </c>
      <c r="AD66" s="90">
        <v>223111.84</v>
      </c>
    </row>
    <row r="67" spans="1:33" x14ac:dyDescent="0.25">
      <c r="A67" s="250" t="s">
        <v>3278</v>
      </c>
      <c r="B67" s="89">
        <v>400361.76</v>
      </c>
      <c r="C67" s="89">
        <v>55000</v>
      </c>
      <c r="D67" s="89">
        <v>302916.56</v>
      </c>
      <c r="F67" s="251">
        <v>26900.3</v>
      </c>
      <c r="G67" s="251">
        <v>-200957.56</v>
      </c>
      <c r="K67" s="232">
        <v>22620</v>
      </c>
      <c r="L67" s="232">
        <v>58700</v>
      </c>
      <c r="M67" s="251">
        <v>868</v>
      </c>
      <c r="O67" s="251">
        <v>165092.32999999999</v>
      </c>
      <c r="P67" s="251">
        <v>-1082861.3400000001</v>
      </c>
      <c r="Q67" s="73">
        <v>1374864.38</v>
      </c>
      <c r="S67" s="73">
        <v>28.71</v>
      </c>
      <c r="T67" s="73">
        <v>956228.93</v>
      </c>
      <c r="U67" s="73">
        <v>55500</v>
      </c>
      <c r="V67" s="73">
        <v>660.37</v>
      </c>
      <c r="X67" s="90">
        <v>1088483.8999999999</v>
      </c>
      <c r="Y67" s="90">
        <v>83200</v>
      </c>
      <c r="Z67" s="90">
        <v>1634177.9</v>
      </c>
      <c r="AC67" s="90">
        <v>386837.46</v>
      </c>
      <c r="AD67" s="90">
        <v>118148.86</v>
      </c>
    </row>
    <row r="68" spans="1:33" x14ac:dyDescent="0.25">
      <c r="A68" s="250" t="s">
        <v>3279</v>
      </c>
      <c r="B68" s="89">
        <v>604151.88</v>
      </c>
      <c r="C68" s="89">
        <v>0</v>
      </c>
      <c r="D68" s="89">
        <v>102971.25</v>
      </c>
      <c r="F68" s="251">
        <v>300527.39</v>
      </c>
      <c r="G68" s="251">
        <v>916237.96</v>
      </c>
      <c r="K68" s="232">
        <v>81950</v>
      </c>
      <c r="L68" s="232">
        <v>620000</v>
      </c>
      <c r="M68" s="251">
        <v>1359</v>
      </c>
      <c r="P68" s="251">
        <v>-1695627.65</v>
      </c>
      <c r="Q68" s="73">
        <v>2680574.06</v>
      </c>
      <c r="T68" s="73">
        <v>1694006.45</v>
      </c>
      <c r="V68" s="73">
        <v>1075.9100000000001</v>
      </c>
      <c r="X68" s="90">
        <v>2502769.5</v>
      </c>
      <c r="Y68" s="90">
        <v>228200</v>
      </c>
      <c r="Z68" s="90">
        <v>3198894.02</v>
      </c>
      <c r="AA68" s="90">
        <v>13245.2</v>
      </c>
      <c r="AC68" s="90">
        <v>602472.74</v>
      </c>
      <c r="AD68" s="90">
        <v>375806.83</v>
      </c>
    </row>
    <row r="69" spans="1:33" x14ac:dyDescent="0.25">
      <c r="A69" s="250" t="s">
        <v>3280</v>
      </c>
      <c r="B69" s="89">
        <v>702516.54</v>
      </c>
      <c r="C69" s="89">
        <v>5000</v>
      </c>
      <c r="D69" s="89">
        <v>150025.13</v>
      </c>
      <c r="F69" s="251">
        <v>11282.95</v>
      </c>
      <c r="G69" s="251">
        <v>439387.77</v>
      </c>
      <c r="K69" s="232">
        <v>6300</v>
      </c>
      <c r="L69" s="232">
        <v>4020</v>
      </c>
      <c r="M69" s="251">
        <v>3927.1</v>
      </c>
      <c r="N69" s="251">
        <v>5000</v>
      </c>
      <c r="P69" s="251">
        <v>-1039731.37</v>
      </c>
      <c r="Q69" s="73">
        <v>2191965</v>
      </c>
      <c r="T69" s="73">
        <v>494610.89</v>
      </c>
      <c r="U69" s="73">
        <v>48800</v>
      </c>
      <c r="V69" s="73">
        <v>1170.47</v>
      </c>
      <c r="X69" s="90">
        <v>913260</v>
      </c>
      <c r="Y69" s="90">
        <v>409200</v>
      </c>
      <c r="Z69" s="90">
        <v>1217515.97</v>
      </c>
      <c r="AA69" s="90">
        <v>3770</v>
      </c>
      <c r="AB69" s="90">
        <v>5984</v>
      </c>
      <c r="AC69" s="90">
        <v>467283.75</v>
      </c>
      <c r="AD69" s="90">
        <v>35755.980000000003</v>
      </c>
    </row>
    <row r="70" spans="1:33" x14ac:dyDescent="0.25">
      <c r="A70" s="250" t="s">
        <v>3281</v>
      </c>
      <c r="B70" s="89">
        <v>737316.75</v>
      </c>
      <c r="C70" s="89">
        <v>0</v>
      </c>
      <c r="D70" s="89">
        <v>110474.61</v>
      </c>
      <c r="F70" s="251">
        <v>26045.32</v>
      </c>
      <c r="G70" s="251">
        <v>462228.61</v>
      </c>
      <c r="K70" s="232">
        <v>8723.74</v>
      </c>
      <c r="M70" s="251">
        <v>233</v>
      </c>
      <c r="P70" s="251">
        <v>-1045609.05</v>
      </c>
      <c r="Q70" s="73">
        <v>1302561.3500000001</v>
      </c>
      <c r="T70" s="73">
        <v>1959879.85</v>
      </c>
      <c r="U70" s="73">
        <v>7210</v>
      </c>
      <c r="V70" s="73">
        <v>883.33</v>
      </c>
      <c r="X70" s="90">
        <v>796773.14</v>
      </c>
      <c r="Z70" s="90">
        <v>996293.23</v>
      </c>
      <c r="AB70" s="90">
        <v>660</v>
      </c>
      <c r="AC70" s="90">
        <v>567525.56000000006</v>
      </c>
      <c r="AD70" s="90">
        <v>130111.28</v>
      </c>
    </row>
    <row r="71" spans="1:33" x14ac:dyDescent="0.25">
      <c r="A71" s="250" t="s">
        <v>3282</v>
      </c>
      <c r="B71" s="89">
        <v>843713.04</v>
      </c>
      <c r="C71" s="89">
        <v>0</v>
      </c>
      <c r="D71" s="89">
        <v>73639.740000000005</v>
      </c>
      <c r="F71" s="251">
        <v>362550.37</v>
      </c>
      <c r="G71" s="251">
        <v>296823.36</v>
      </c>
      <c r="K71" s="232">
        <v>6300</v>
      </c>
      <c r="L71" s="232">
        <v>144720</v>
      </c>
      <c r="M71" s="251">
        <v>943.5</v>
      </c>
      <c r="P71" s="251">
        <v>-192016.16</v>
      </c>
      <c r="Q71" s="73">
        <v>1726865.73</v>
      </c>
      <c r="S71" s="73">
        <v>1003.58</v>
      </c>
      <c r="T71" s="73">
        <v>787683.86</v>
      </c>
      <c r="U71" s="73">
        <v>181730</v>
      </c>
      <c r="V71" s="73">
        <v>957.66</v>
      </c>
      <c r="X71" s="90">
        <v>1241707.5</v>
      </c>
      <c r="Y71" s="90">
        <v>181200</v>
      </c>
      <c r="Z71" s="90">
        <v>1741666.5</v>
      </c>
      <c r="AA71" s="90">
        <v>1320</v>
      </c>
      <c r="AB71" s="90">
        <v>2356</v>
      </c>
      <c r="AC71" s="90">
        <v>685172.95</v>
      </c>
      <c r="AD71" s="90">
        <v>73853.710000000006</v>
      </c>
    </row>
    <row r="72" spans="1:33" x14ac:dyDescent="0.25">
      <c r="A72" s="250" t="s">
        <v>3283</v>
      </c>
      <c r="B72" s="89">
        <v>456787.66</v>
      </c>
      <c r="C72" s="89">
        <v>0</v>
      </c>
      <c r="D72" s="89">
        <v>197372.12</v>
      </c>
      <c r="F72" s="251">
        <v>201954.94</v>
      </c>
      <c r="G72" s="251">
        <v>89891.08</v>
      </c>
      <c r="K72" s="232">
        <v>6150</v>
      </c>
      <c r="L72" s="232">
        <v>156875</v>
      </c>
      <c r="M72" s="251">
        <v>0</v>
      </c>
      <c r="P72" s="251">
        <v>-142391.49</v>
      </c>
      <c r="Q72" s="73">
        <v>1340923.19</v>
      </c>
      <c r="T72" s="73">
        <v>478075.2</v>
      </c>
      <c r="U72" s="73">
        <v>97875</v>
      </c>
      <c r="V72" s="73">
        <v>750.44</v>
      </c>
      <c r="X72" s="90">
        <v>1658617.7</v>
      </c>
      <c r="Y72" s="90">
        <v>198000</v>
      </c>
      <c r="Z72" s="90">
        <v>2154238.7000000002</v>
      </c>
      <c r="AA72" s="90">
        <v>7800</v>
      </c>
      <c r="AC72" s="90">
        <v>555317.38</v>
      </c>
      <c r="AD72" s="90">
        <v>131513.16</v>
      </c>
    </row>
    <row r="73" spans="1:33" x14ac:dyDescent="0.25">
      <c r="A73" s="250" t="s">
        <v>3284</v>
      </c>
      <c r="B73" s="89">
        <v>811721.43</v>
      </c>
      <c r="C73" s="89">
        <v>0</v>
      </c>
      <c r="D73" s="89">
        <v>145607.95000000001</v>
      </c>
      <c r="F73" s="251">
        <v>591261.64</v>
      </c>
      <c r="G73" s="251">
        <v>142270.39000000001</v>
      </c>
      <c r="K73" s="232">
        <v>10218.219999999999</v>
      </c>
      <c r="L73" s="232">
        <v>129954</v>
      </c>
      <c r="M73" s="251">
        <v>10114</v>
      </c>
      <c r="P73" s="251">
        <v>189188.58</v>
      </c>
      <c r="Q73" s="73">
        <v>1494202.14</v>
      </c>
      <c r="T73" s="73">
        <v>683444.08</v>
      </c>
      <c r="U73" s="73">
        <v>41000</v>
      </c>
      <c r="V73" s="73">
        <v>1601.91</v>
      </c>
      <c r="X73" s="90">
        <v>1229233</v>
      </c>
      <c r="Y73" s="90">
        <v>161500</v>
      </c>
      <c r="Z73" s="90">
        <v>1597106.03</v>
      </c>
      <c r="AA73" s="90">
        <v>14085.2</v>
      </c>
      <c r="AC73" s="90">
        <v>466461.11</v>
      </c>
      <c r="AD73" s="90">
        <v>181942.18</v>
      </c>
    </row>
    <row r="74" spans="1:33" x14ac:dyDescent="0.25">
      <c r="A74" s="250" t="s">
        <v>3285</v>
      </c>
      <c r="B74" s="89">
        <v>888804.05</v>
      </c>
      <c r="C74" s="89">
        <v>0</v>
      </c>
      <c r="D74" s="89">
        <v>85693.32</v>
      </c>
      <c r="F74" s="251">
        <v>1920672.15</v>
      </c>
      <c r="G74" s="251">
        <v>524160.38</v>
      </c>
      <c r="K74" s="232">
        <v>6543</v>
      </c>
      <c r="L74" s="232">
        <v>138776.9</v>
      </c>
      <c r="M74" s="251">
        <v>199.9</v>
      </c>
      <c r="P74" s="251">
        <v>2654231.19</v>
      </c>
      <c r="Q74" s="73">
        <v>464694.52</v>
      </c>
      <c r="T74" s="73">
        <v>472107.21</v>
      </c>
      <c r="U74" s="73">
        <v>74743.100000000006</v>
      </c>
      <c r="V74" s="73">
        <v>1111.5999999999999</v>
      </c>
      <c r="X74" s="90">
        <v>1195245.3999999999</v>
      </c>
      <c r="Y74" s="90">
        <v>406800</v>
      </c>
      <c r="Z74" s="90">
        <v>1413364.4</v>
      </c>
      <c r="AA74" s="90">
        <v>4960</v>
      </c>
      <c r="AC74" s="90">
        <v>376695.63</v>
      </c>
      <c r="AD74" s="90">
        <v>200102.89</v>
      </c>
    </row>
    <row r="75" spans="1:33" x14ac:dyDescent="0.25">
      <c r="A75" s="250" t="s">
        <v>3286</v>
      </c>
      <c r="B75" s="89">
        <v>818777.57</v>
      </c>
      <c r="C75" s="89">
        <v>0</v>
      </c>
      <c r="D75" s="89">
        <v>95551.66</v>
      </c>
      <c r="F75" s="251">
        <v>1120607.3</v>
      </c>
      <c r="G75" s="251">
        <v>174383.82</v>
      </c>
      <c r="K75" s="232">
        <v>14528.52</v>
      </c>
      <c r="L75" s="232">
        <v>183970</v>
      </c>
      <c r="M75" s="251">
        <v>0</v>
      </c>
      <c r="P75" s="251">
        <v>1375394.05</v>
      </c>
      <c r="Q75" s="73">
        <v>961521.58</v>
      </c>
      <c r="T75" s="73">
        <v>528978.03</v>
      </c>
      <c r="U75" s="73">
        <v>81790</v>
      </c>
      <c r="V75" s="73">
        <v>949.11</v>
      </c>
      <c r="X75" s="90">
        <v>1568787.7</v>
      </c>
      <c r="Y75" s="90">
        <v>255400</v>
      </c>
      <c r="Z75" s="90">
        <v>2039607.7</v>
      </c>
      <c r="AA75" s="90">
        <v>8176</v>
      </c>
      <c r="AC75" s="90">
        <v>532706.53</v>
      </c>
      <c r="AD75" s="90">
        <v>181508.41</v>
      </c>
    </row>
    <row r="76" spans="1:33" x14ac:dyDescent="0.25">
      <c r="A76" s="250" t="s">
        <v>3287</v>
      </c>
      <c r="B76" s="89">
        <v>829122.19</v>
      </c>
      <c r="C76" s="89">
        <v>0</v>
      </c>
      <c r="D76" s="89">
        <v>69837.88</v>
      </c>
      <c r="F76" s="251">
        <v>1497976.14</v>
      </c>
      <c r="G76" s="251">
        <v>737305</v>
      </c>
      <c r="K76" s="232">
        <v>23000</v>
      </c>
      <c r="L76" s="232">
        <v>133040</v>
      </c>
      <c r="M76" s="251">
        <v>691</v>
      </c>
      <c r="P76" s="251">
        <v>358846.46</v>
      </c>
      <c r="Q76" s="73">
        <v>2317512.06</v>
      </c>
      <c r="T76" s="73">
        <v>1040845.67</v>
      </c>
      <c r="U76" s="73">
        <v>110800</v>
      </c>
      <c r="V76" s="73">
        <v>1278.99</v>
      </c>
      <c r="X76" s="90">
        <v>847424.7</v>
      </c>
      <c r="Y76" s="90">
        <v>215400</v>
      </c>
      <c r="Z76" s="90">
        <v>1267608.7</v>
      </c>
      <c r="AA76" s="90">
        <v>39960</v>
      </c>
      <c r="AC76" s="90">
        <v>498362.6</v>
      </c>
      <c r="AD76" s="90">
        <v>108666.37</v>
      </c>
    </row>
    <row r="77" spans="1:33" x14ac:dyDescent="0.25">
      <c r="A77" s="250" t="s">
        <v>3288</v>
      </c>
      <c r="B77" s="89">
        <v>772255.44</v>
      </c>
      <c r="C77" s="89">
        <v>10000</v>
      </c>
      <c r="D77" s="89">
        <v>40077.379999999997</v>
      </c>
      <c r="F77" s="251">
        <v>459330.62</v>
      </c>
      <c r="G77" s="251">
        <v>309460.59999999998</v>
      </c>
      <c r="K77" s="232">
        <v>36999.07</v>
      </c>
      <c r="L77" s="232">
        <v>425310</v>
      </c>
      <c r="M77" s="251">
        <v>281</v>
      </c>
      <c r="P77" s="251">
        <v>-1065259.42</v>
      </c>
      <c r="Q77" s="73">
        <v>2233839.69</v>
      </c>
      <c r="T77" s="73">
        <v>559702.59</v>
      </c>
      <c r="U77" s="73">
        <v>3250</v>
      </c>
      <c r="V77" s="73">
        <v>914.77</v>
      </c>
      <c r="X77" s="90">
        <v>1165382.48</v>
      </c>
      <c r="Y77" s="90">
        <v>347300</v>
      </c>
      <c r="Z77" s="90">
        <v>1499937.48</v>
      </c>
      <c r="AA77" s="90">
        <v>1500</v>
      </c>
      <c r="AC77" s="90">
        <v>449954.53</v>
      </c>
      <c r="AD77" s="90">
        <v>165204.13</v>
      </c>
    </row>
    <row r="78" spans="1:33" x14ac:dyDescent="0.25">
      <c r="A78" s="250" t="s">
        <v>3360</v>
      </c>
      <c r="B78" s="89">
        <v>533058.34</v>
      </c>
      <c r="C78" s="89">
        <v>0</v>
      </c>
      <c r="D78" s="89">
        <v>64454.34</v>
      </c>
      <c r="F78" s="251">
        <v>192177.31</v>
      </c>
      <c r="G78" s="251">
        <v>501657.63</v>
      </c>
      <c r="K78" s="232">
        <v>31350</v>
      </c>
      <c r="M78" s="251">
        <v>2559.7399999999998</v>
      </c>
      <c r="P78" s="251">
        <v>-1012256.9</v>
      </c>
      <c r="Q78" s="73">
        <v>2560558.21</v>
      </c>
      <c r="T78" s="73">
        <v>494274.51</v>
      </c>
      <c r="U78" s="73">
        <v>22000</v>
      </c>
      <c r="V78" s="73">
        <v>913.46</v>
      </c>
      <c r="X78" s="90">
        <v>1256974</v>
      </c>
      <c r="Y78" s="90">
        <v>-9590.2999999999993</v>
      </c>
      <c r="Z78" s="90">
        <v>1520527.85</v>
      </c>
      <c r="AA78" s="90">
        <v>360</v>
      </c>
      <c r="AB78" s="90">
        <v>300</v>
      </c>
      <c r="AC78" s="90">
        <v>435613.77</v>
      </c>
      <c r="AD78" s="90">
        <v>98633.48</v>
      </c>
    </row>
    <row r="79" spans="1:33" x14ac:dyDescent="0.25">
      <c r="A79" s="250" t="s">
        <v>3289</v>
      </c>
      <c r="B79" s="89">
        <v>454722.78</v>
      </c>
      <c r="C79" s="89">
        <v>10065</v>
      </c>
      <c r="D79" s="89">
        <v>76029.91</v>
      </c>
      <c r="F79" s="251">
        <v>381428.57</v>
      </c>
      <c r="G79" s="251">
        <v>683200.06</v>
      </c>
      <c r="K79" s="232">
        <v>-118237.44</v>
      </c>
      <c r="L79" s="232">
        <v>177264</v>
      </c>
      <c r="M79" s="251">
        <v>-994</v>
      </c>
      <c r="P79" s="251">
        <v>22471.66</v>
      </c>
      <c r="Q79" s="73">
        <v>1212676.51</v>
      </c>
      <c r="T79" s="73">
        <v>840339.85</v>
      </c>
      <c r="U79" s="73">
        <v>83806</v>
      </c>
      <c r="V79" s="73">
        <v>665.46</v>
      </c>
      <c r="X79" s="90">
        <v>1479000</v>
      </c>
      <c r="Y79" s="90">
        <v>54000</v>
      </c>
      <c r="Z79" s="90">
        <v>1765890.2</v>
      </c>
      <c r="AB79" s="90">
        <v>40111.360000000001</v>
      </c>
      <c r="AC79" s="90">
        <v>282565.55</v>
      </c>
      <c r="AD79" s="90">
        <v>26977.61</v>
      </c>
      <c r="AG79" s="251">
        <v>30001</v>
      </c>
    </row>
    <row r="80" spans="1:33" x14ac:dyDescent="0.25">
      <c r="A80" s="250" t="s">
        <v>3290</v>
      </c>
      <c r="B80" s="89">
        <v>424669.88</v>
      </c>
      <c r="C80" s="89">
        <v>5475</v>
      </c>
      <c r="D80" s="89">
        <v>69011.23</v>
      </c>
      <c r="F80" s="251">
        <v>83170.86</v>
      </c>
      <c r="G80" s="251">
        <v>152134.71</v>
      </c>
      <c r="K80" s="232">
        <v>247310</v>
      </c>
      <c r="L80" s="232">
        <v>177000</v>
      </c>
      <c r="M80" s="251">
        <v>1220.2</v>
      </c>
      <c r="P80" s="251">
        <v>-1162542.96</v>
      </c>
      <c r="Q80" s="73">
        <v>1431387.54</v>
      </c>
      <c r="T80" s="73">
        <v>759170.36</v>
      </c>
      <c r="V80" s="73">
        <v>363.54</v>
      </c>
      <c r="X80" s="90">
        <v>1453340</v>
      </c>
      <c r="Z80" s="90">
        <v>1697650</v>
      </c>
      <c r="AA80" s="90">
        <v>9400</v>
      </c>
      <c r="AC80" s="90">
        <v>348990.93</v>
      </c>
      <c r="AD80" s="90">
        <v>116726.62</v>
      </c>
      <c r="AG80" s="251">
        <v>19.45</v>
      </c>
    </row>
    <row r="81" spans="1:33" x14ac:dyDescent="0.25">
      <c r="A81" s="250" t="s">
        <v>3291</v>
      </c>
      <c r="B81" s="89">
        <v>678166.18</v>
      </c>
      <c r="C81" s="89">
        <v>0</v>
      </c>
      <c r="D81" s="89">
        <v>21985.06</v>
      </c>
      <c r="F81" s="251">
        <v>363146.79</v>
      </c>
      <c r="G81" s="251">
        <v>744093.72</v>
      </c>
      <c r="J81" s="232">
        <v>-75000</v>
      </c>
      <c r="K81" s="232">
        <v>82024.350000000006</v>
      </c>
      <c r="L81" s="232">
        <v>194740</v>
      </c>
      <c r="M81" s="251">
        <v>2755.98</v>
      </c>
      <c r="P81" s="251">
        <v>-372161.7</v>
      </c>
      <c r="Q81" s="73">
        <v>2041384.85</v>
      </c>
      <c r="T81" s="73">
        <v>795750.49</v>
      </c>
      <c r="V81" s="73">
        <v>676.86</v>
      </c>
      <c r="X81" s="90">
        <v>1254800</v>
      </c>
      <c r="Y81" s="90">
        <v>117600</v>
      </c>
      <c r="Z81" s="90">
        <v>1777125.42</v>
      </c>
      <c r="AB81" s="90">
        <v>21562</v>
      </c>
      <c r="AC81" s="90">
        <v>270216.28999999998</v>
      </c>
      <c r="AD81" s="90">
        <v>136275.37</v>
      </c>
      <c r="AG81" s="251">
        <v>30000</v>
      </c>
    </row>
    <row r="82" spans="1:33" x14ac:dyDescent="0.25">
      <c r="A82" s="250" t="s">
        <v>3292</v>
      </c>
      <c r="B82" s="89">
        <v>419558.42</v>
      </c>
      <c r="C82" s="89">
        <v>0</v>
      </c>
      <c r="D82" s="89">
        <v>98078.64</v>
      </c>
      <c r="F82" s="251">
        <v>417253.36</v>
      </c>
      <c r="G82" s="251">
        <v>372090.78</v>
      </c>
      <c r="K82" s="232">
        <v>12000</v>
      </c>
      <c r="L82" s="232">
        <v>179664.82</v>
      </c>
      <c r="M82" s="251">
        <v>8382.5</v>
      </c>
      <c r="P82" s="251">
        <v>-308058.27</v>
      </c>
      <c r="Q82" s="73">
        <v>1173118.0900000001</v>
      </c>
      <c r="T82" s="73">
        <v>767055.25</v>
      </c>
      <c r="U82" s="73">
        <v>45000</v>
      </c>
      <c r="V82" s="73">
        <v>258.5</v>
      </c>
      <c r="X82" s="90">
        <v>1260220</v>
      </c>
      <c r="Y82" s="90">
        <v>162000</v>
      </c>
      <c r="Z82" s="90">
        <v>1535349</v>
      </c>
      <c r="AB82" s="90">
        <v>1035</v>
      </c>
      <c r="AC82" s="90">
        <v>382975.83</v>
      </c>
      <c r="AD82" s="90">
        <v>73299.86</v>
      </c>
    </row>
    <row r="83" spans="1:33" x14ac:dyDescent="0.25">
      <c r="A83" s="250" t="s">
        <v>3293</v>
      </c>
      <c r="B83" s="89">
        <v>463017.43</v>
      </c>
      <c r="C83" s="89">
        <v>0</v>
      </c>
      <c r="D83" s="89">
        <v>14401.6</v>
      </c>
      <c r="F83" s="251">
        <v>493001.22</v>
      </c>
      <c r="G83" s="251">
        <v>216536.2</v>
      </c>
      <c r="L83" s="232">
        <v>-154890</v>
      </c>
      <c r="M83" s="251">
        <v>0</v>
      </c>
      <c r="P83" s="251">
        <v>-15371.01</v>
      </c>
      <c r="Q83" s="73">
        <v>1745362.84</v>
      </c>
      <c r="T83" s="73">
        <v>422316.38</v>
      </c>
      <c r="U83" s="73">
        <v>369780</v>
      </c>
      <c r="V83" s="73">
        <v>1292.27</v>
      </c>
      <c r="X83" s="90">
        <v>1408160</v>
      </c>
      <c r="Y83" s="90">
        <v>160800</v>
      </c>
      <c r="Z83" s="90">
        <v>1743623</v>
      </c>
      <c r="AB83" s="90">
        <v>22940</v>
      </c>
      <c r="AC83" s="90">
        <v>727446.51</v>
      </c>
      <c r="AD83" s="90">
        <v>206484.52</v>
      </c>
      <c r="AG83" s="251">
        <v>50000</v>
      </c>
    </row>
    <row r="84" spans="1:33" x14ac:dyDescent="0.25">
      <c r="A84" s="250" t="s">
        <v>3294</v>
      </c>
      <c r="B84" s="89">
        <v>356265.99</v>
      </c>
      <c r="C84" s="89">
        <v>113548.74</v>
      </c>
      <c r="D84" s="89">
        <v>44669.07</v>
      </c>
      <c r="F84" s="251">
        <v>996248.27</v>
      </c>
      <c r="G84" s="251">
        <v>408622.06</v>
      </c>
      <c r="K84" s="232">
        <v>30791.65</v>
      </c>
      <c r="M84" s="251">
        <v>384.76</v>
      </c>
      <c r="P84" s="251">
        <v>-155564.79</v>
      </c>
      <c r="Q84" s="73">
        <v>1929262.58</v>
      </c>
      <c r="S84" s="73">
        <v>131.1</v>
      </c>
      <c r="T84" s="73">
        <v>886996.91</v>
      </c>
      <c r="U84" s="73">
        <v>117225</v>
      </c>
      <c r="V84" s="73">
        <v>268.55</v>
      </c>
      <c r="X84" s="90">
        <v>1298200</v>
      </c>
      <c r="Y84" s="90">
        <v>14738.5</v>
      </c>
      <c r="Z84" s="90">
        <v>1563654</v>
      </c>
      <c r="AB84" s="90">
        <v>488</v>
      </c>
      <c r="AC84" s="90">
        <v>477644.04</v>
      </c>
      <c r="AD84" s="90">
        <v>160129.96</v>
      </c>
      <c r="AG84" s="251">
        <v>1164.1300000000001</v>
      </c>
    </row>
    <row r="85" spans="1:33" x14ac:dyDescent="0.25">
      <c r="A85" s="250" t="s">
        <v>3295</v>
      </c>
      <c r="B85" s="89">
        <v>573729.31999999995</v>
      </c>
      <c r="C85" s="89">
        <v>15270</v>
      </c>
      <c r="D85" s="89">
        <v>69225.56</v>
      </c>
      <c r="F85" s="251">
        <v>213704.16</v>
      </c>
      <c r="G85" s="251">
        <v>236899.07</v>
      </c>
      <c r="L85" s="232">
        <v>56602</v>
      </c>
      <c r="M85" s="251">
        <v>284</v>
      </c>
      <c r="P85" s="251">
        <v>-939473.83</v>
      </c>
      <c r="Q85" s="73">
        <v>1851699.47</v>
      </c>
      <c r="T85" s="73">
        <v>1013769.4</v>
      </c>
      <c r="V85" s="73">
        <v>431.32</v>
      </c>
      <c r="X85" s="90">
        <v>1165927</v>
      </c>
      <c r="Y85" s="90">
        <v>44400.25</v>
      </c>
      <c r="Z85" s="90">
        <v>1710947</v>
      </c>
      <c r="AA85" s="90">
        <v>3288</v>
      </c>
      <c r="AB85" s="90">
        <v>18080</v>
      </c>
      <c r="AC85" s="90">
        <v>182075.01</v>
      </c>
      <c r="AD85" s="90">
        <v>169615.88</v>
      </c>
      <c r="AG85" s="251">
        <v>805.61</v>
      </c>
    </row>
    <row r="86" spans="1:33" x14ac:dyDescent="0.25">
      <c r="A86" s="250" t="s">
        <v>3296</v>
      </c>
      <c r="B86" s="89">
        <v>359320.88</v>
      </c>
      <c r="C86" s="89">
        <v>25325.13</v>
      </c>
      <c r="D86" s="89">
        <v>58358.23</v>
      </c>
      <c r="F86" s="251">
        <v>518854.97</v>
      </c>
      <c r="G86" s="251">
        <v>333399.81</v>
      </c>
      <c r="K86" s="232">
        <v>-70700</v>
      </c>
      <c r="M86" s="251">
        <v>143.94999999999999</v>
      </c>
      <c r="P86" s="251">
        <v>-185357.02</v>
      </c>
      <c r="Q86" s="73">
        <v>1211766.1200000001</v>
      </c>
      <c r="T86" s="73">
        <v>243296.27</v>
      </c>
      <c r="V86" s="73">
        <v>11.39</v>
      </c>
      <c r="X86" s="90">
        <v>1120235</v>
      </c>
      <c r="Y86" s="90">
        <v>480677.44</v>
      </c>
      <c r="Z86" s="90">
        <v>1186205.95</v>
      </c>
      <c r="AB86" s="90">
        <v>3820</v>
      </c>
      <c r="AC86" s="90">
        <v>265738.06</v>
      </c>
      <c r="AD86" s="90">
        <v>49050.12</v>
      </c>
    </row>
    <row r="87" spans="1:33" x14ac:dyDescent="0.25">
      <c r="A87" s="250" t="s">
        <v>3297</v>
      </c>
      <c r="B87" s="89">
        <v>722739.05</v>
      </c>
      <c r="C87" s="89">
        <v>0</v>
      </c>
      <c r="D87" s="89">
        <v>83662</v>
      </c>
      <c r="F87" s="251">
        <v>3601.31</v>
      </c>
      <c r="G87" s="251">
        <v>540390.01</v>
      </c>
      <c r="K87" s="232">
        <v>350</v>
      </c>
      <c r="L87" s="232">
        <v>142500</v>
      </c>
      <c r="M87" s="251">
        <v>-2570</v>
      </c>
      <c r="P87" s="251">
        <v>187263.65</v>
      </c>
      <c r="Q87" s="73">
        <v>858319.49</v>
      </c>
      <c r="T87" s="73">
        <v>860956.76</v>
      </c>
      <c r="V87" s="73">
        <v>40.69</v>
      </c>
      <c r="X87" s="90">
        <v>1703200</v>
      </c>
      <c r="Y87" s="90">
        <v>197700</v>
      </c>
      <c r="Z87" s="90">
        <v>2097181</v>
      </c>
      <c r="AB87" s="90">
        <v>7374</v>
      </c>
      <c r="AC87" s="90">
        <v>382041.02</v>
      </c>
      <c r="AD87" s="90">
        <v>110772.2</v>
      </c>
    </row>
    <row r="88" spans="1:33" x14ac:dyDescent="0.25">
      <c r="A88" s="250" t="s">
        <v>3367</v>
      </c>
      <c r="B88" s="89">
        <v>392395.01</v>
      </c>
      <c r="C88" s="89">
        <v>12082.6</v>
      </c>
      <c r="D88" s="89">
        <v>8436.27</v>
      </c>
      <c r="F88" s="251">
        <v>407442.86</v>
      </c>
      <c r="G88" s="251">
        <v>159918.04</v>
      </c>
      <c r="K88" s="232">
        <v>38961.17</v>
      </c>
      <c r="L88" s="232">
        <v>95530</v>
      </c>
      <c r="M88" s="251">
        <v>241</v>
      </c>
      <c r="P88" s="251">
        <v>-693413.42</v>
      </c>
      <c r="Q88" s="73">
        <v>1583723.57</v>
      </c>
      <c r="T88" s="73">
        <v>660551.91</v>
      </c>
      <c r="U88" s="73">
        <v>33500</v>
      </c>
      <c r="V88" s="73">
        <v>317.92</v>
      </c>
      <c r="X88" s="90">
        <v>1109070</v>
      </c>
      <c r="Y88" s="90">
        <v>98400</v>
      </c>
      <c r="Z88" s="90">
        <v>1454325</v>
      </c>
      <c r="AB88" s="90">
        <v>800</v>
      </c>
      <c r="AC88" s="90">
        <v>301440.49</v>
      </c>
      <c r="AD88" s="90">
        <v>190041.88</v>
      </c>
    </row>
    <row r="89" spans="1:33" x14ac:dyDescent="0.25">
      <c r="A89" s="250" t="s">
        <v>3298</v>
      </c>
      <c r="B89" s="89">
        <v>386637.82</v>
      </c>
      <c r="C89" s="89">
        <v>0</v>
      </c>
      <c r="D89" s="89">
        <v>32084.42</v>
      </c>
      <c r="F89" s="251">
        <v>14645.24</v>
      </c>
      <c r="G89" s="251">
        <v>153464.29999999999</v>
      </c>
      <c r="K89" s="232">
        <v>6150</v>
      </c>
      <c r="M89" s="251">
        <v>480</v>
      </c>
      <c r="P89" s="251">
        <v>-102055.58</v>
      </c>
      <c r="Q89" s="73">
        <v>378255.7</v>
      </c>
      <c r="T89" s="73">
        <v>624010.22</v>
      </c>
      <c r="U89" s="73">
        <v>209000</v>
      </c>
      <c r="V89" s="73">
        <v>421.36</v>
      </c>
      <c r="Y89" s="90">
        <v>51000</v>
      </c>
      <c r="Z89" s="90">
        <v>200083</v>
      </c>
      <c r="AB89" s="90">
        <v>480</v>
      </c>
      <c r="AC89" s="90">
        <v>277136.28000000003</v>
      </c>
      <c r="AD89" s="90">
        <v>102730.64</v>
      </c>
    </row>
    <row r="90" spans="1:33" x14ac:dyDescent="0.25">
      <c r="A90" s="250" t="s">
        <v>3299</v>
      </c>
      <c r="B90" s="89">
        <v>345546.34</v>
      </c>
      <c r="C90" s="89">
        <v>0</v>
      </c>
      <c r="D90" s="89">
        <v>12102.07</v>
      </c>
      <c r="F90" s="251">
        <v>69192.92</v>
      </c>
      <c r="G90" s="251">
        <v>88904</v>
      </c>
      <c r="J90" s="232">
        <v>6000</v>
      </c>
      <c r="K90" s="232">
        <v>10920</v>
      </c>
      <c r="M90" s="251">
        <v>273</v>
      </c>
      <c r="P90" s="251">
        <v>-207775.88</v>
      </c>
      <c r="Q90" s="73">
        <v>646850.12</v>
      </c>
      <c r="T90" s="73">
        <v>515244.01</v>
      </c>
      <c r="U90" s="73">
        <v>7250</v>
      </c>
      <c r="V90" s="73">
        <v>716.25</v>
      </c>
      <c r="X90" s="90">
        <v>1327748</v>
      </c>
      <c r="Y90" s="90">
        <v>-3460</v>
      </c>
      <c r="Z90" s="90">
        <v>1451355.25</v>
      </c>
      <c r="AA90" s="90">
        <v>640</v>
      </c>
      <c r="AC90" s="90">
        <v>279911.38</v>
      </c>
      <c r="AD90" s="90">
        <v>56113.54</v>
      </c>
    </row>
    <row r="91" spans="1:33" x14ac:dyDescent="0.25">
      <c r="A91" s="250" t="s">
        <v>3300</v>
      </c>
      <c r="B91" s="89">
        <v>320935.90000000002</v>
      </c>
      <c r="C91" s="89">
        <v>0</v>
      </c>
      <c r="D91" s="89">
        <v>64254.25</v>
      </c>
      <c r="F91" s="251">
        <v>2614069.6800000002</v>
      </c>
      <c r="G91" s="251">
        <v>250726.66</v>
      </c>
      <c r="J91" s="232">
        <v>5500</v>
      </c>
      <c r="K91" s="232">
        <v>19100</v>
      </c>
      <c r="M91" s="251">
        <v>476</v>
      </c>
      <c r="P91" s="251">
        <v>-196263.55</v>
      </c>
      <c r="Q91" s="73">
        <v>3382854.97</v>
      </c>
      <c r="T91" s="73">
        <v>605382.62</v>
      </c>
      <c r="U91" s="73">
        <v>121800</v>
      </c>
      <c r="V91" s="73">
        <v>775.3</v>
      </c>
      <c r="X91" s="90">
        <v>1504750</v>
      </c>
      <c r="Y91" s="90">
        <v>442362</v>
      </c>
      <c r="Z91" s="90">
        <v>1722701</v>
      </c>
      <c r="AA91" s="90">
        <v>8840</v>
      </c>
      <c r="AB91" s="90">
        <v>800</v>
      </c>
      <c r="AC91" s="90">
        <v>679498.21</v>
      </c>
      <c r="AD91" s="90">
        <v>224911.64</v>
      </c>
    </row>
    <row r="92" spans="1:33" x14ac:dyDescent="0.25">
      <c r="A92" s="250" t="s">
        <v>3301</v>
      </c>
      <c r="B92" s="89">
        <v>381322.63</v>
      </c>
      <c r="C92" s="89">
        <v>12015.1</v>
      </c>
      <c r="D92" s="89">
        <v>86436.61</v>
      </c>
      <c r="F92" s="251">
        <v>388808.37</v>
      </c>
      <c r="G92" s="251">
        <v>264523.3</v>
      </c>
      <c r="J92" s="232">
        <v>5600</v>
      </c>
      <c r="K92" s="232">
        <v>5850</v>
      </c>
      <c r="M92" s="251">
        <v>632</v>
      </c>
      <c r="P92" s="251">
        <v>-138524.37</v>
      </c>
      <c r="Q92" s="73">
        <v>1045747.78</v>
      </c>
      <c r="T92" s="73">
        <v>563181.94999999995</v>
      </c>
      <c r="U92" s="73">
        <v>45000</v>
      </c>
      <c r="V92" s="73">
        <v>679.12</v>
      </c>
      <c r="X92" s="90">
        <v>1086600</v>
      </c>
      <c r="Y92" s="90">
        <v>159500</v>
      </c>
      <c r="Z92" s="90">
        <v>1189604.31</v>
      </c>
      <c r="AA92" s="90">
        <v>19414</v>
      </c>
      <c r="AC92" s="90">
        <v>339735.29</v>
      </c>
      <c r="AD92" s="90">
        <v>92406.87</v>
      </c>
    </row>
    <row r="93" spans="1:33" x14ac:dyDescent="0.25">
      <c r="A93" s="250" t="s">
        <v>3302</v>
      </c>
      <c r="B93" s="89">
        <v>366286.92</v>
      </c>
      <c r="C93" s="89">
        <v>0</v>
      </c>
      <c r="D93" s="89">
        <v>14992.48</v>
      </c>
      <c r="F93" s="251">
        <v>29567.99</v>
      </c>
      <c r="G93" s="251">
        <v>285016.94</v>
      </c>
      <c r="M93" s="251">
        <v>1472</v>
      </c>
      <c r="O93" s="251">
        <v>256891.42</v>
      </c>
      <c r="P93" s="251">
        <v>-271183.84999999998</v>
      </c>
      <c r="Q93" s="73">
        <v>320699.84999999998</v>
      </c>
      <c r="T93" s="73">
        <v>904388.4</v>
      </c>
      <c r="U93" s="73">
        <v>160100</v>
      </c>
      <c r="V93" s="73">
        <v>619.67999999999995</v>
      </c>
      <c r="X93" s="90">
        <v>971970.5</v>
      </c>
      <c r="Y93" s="90">
        <v>357433</v>
      </c>
      <c r="Z93" s="90">
        <v>1297342.1100000001</v>
      </c>
      <c r="AA93" s="90">
        <v>3800</v>
      </c>
      <c r="AB93" s="90">
        <v>4629.8</v>
      </c>
      <c r="AC93" s="90">
        <v>663622.23</v>
      </c>
      <c r="AD93" s="90">
        <v>37132.53</v>
      </c>
    </row>
    <row r="94" spans="1:33" x14ac:dyDescent="0.25">
      <c r="A94" s="250" t="s">
        <v>3303</v>
      </c>
      <c r="B94" s="89">
        <v>394990.59</v>
      </c>
      <c r="C94" s="89">
        <v>37300</v>
      </c>
      <c r="D94" s="89">
        <v>24500</v>
      </c>
      <c r="F94" s="251">
        <v>534218.29</v>
      </c>
      <c r="G94" s="251">
        <v>27511.94</v>
      </c>
      <c r="M94" s="251">
        <v>2756</v>
      </c>
      <c r="P94" s="251">
        <v>100689.64</v>
      </c>
      <c r="Q94" s="73">
        <v>1001354.77</v>
      </c>
      <c r="R94" s="73">
        <v>8</v>
      </c>
      <c r="T94" s="73">
        <v>432656.37</v>
      </c>
      <c r="U94" s="73">
        <v>75000</v>
      </c>
      <c r="V94" s="73">
        <v>776.27</v>
      </c>
      <c r="X94" s="90">
        <v>737800</v>
      </c>
      <c r="Y94" s="90">
        <v>138900</v>
      </c>
      <c r="Z94" s="90">
        <v>835574</v>
      </c>
      <c r="AB94" s="90">
        <v>6340</v>
      </c>
      <c r="AC94" s="90">
        <v>534178.61</v>
      </c>
      <c r="AD94" s="90">
        <v>95327.62</v>
      </c>
    </row>
    <row r="95" spans="1:33" x14ac:dyDescent="0.25">
      <c r="A95" s="250" t="s">
        <v>3304</v>
      </c>
      <c r="B95" s="89">
        <v>463078.59</v>
      </c>
      <c r="C95" s="89">
        <v>0</v>
      </c>
      <c r="D95" s="89">
        <v>163280.92000000001</v>
      </c>
      <c r="F95" s="251">
        <v>3</v>
      </c>
      <c r="G95" s="251">
        <v>718615.21</v>
      </c>
      <c r="J95" s="232">
        <v>6000</v>
      </c>
      <c r="K95" s="232">
        <v>3300</v>
      </c>
      <c r="M95" s="251">
        <v>190</v>
      </c>
      <c r="P95" s="251">
        <v>324039.40000000002</v>
      </c>
      <c r="Q95" s="73">
        <v>573056.03</v>
      </c>
      <c r="S95" s="73">
        <v>1001.32</v>
      </c>
      <c r="T95" s="73">
        <v>666099.18999999994</v>
      </c>
      <c r="U95" s="73">
        <v>80000</v>
      </c>
      <c r="X95" s="90">
        <v>1462050</v>
      </c>
      <c r="Y95" s="90">
        <v>448191.49</v>
      </c>
      <c r="Z95" s="90">
        <v>1591218</v>
      </c>
      <c r="AA95" s="90">
        <v>420</v>
      </c>
      <c r="AC95" s="90">
        <v>485073.31</v>
      </c>
      <c r="AD95" s="90">
        <v>142238.39999999999</v>
      </c>
    </row>
    <row r="96" spans="1:33" x14ac:dyDescent="0.25">
      <c r="A96" s="250" t="s">
        <v>3305</v>
      </c>
      <c r="B96" s="89">
        <v>188079.7</v>
      </c>
      <c r="C96" s="89">
        <v>0</v>
      </c>
      <c r="D96" s="89">
        <v>135035.28</v>
      </c>
      <c r="F96" s="251">
        <v>1411412.2</v>
      </c>
      <c r="G96" s="251">
        <v>170330.23</v>
      </c>
      <c r="J96" s="232">
        <v>6000</v>
      </c>
      <c r="K96" s="232">
        <v>3300</v>
      </c>
      <c r="M96" s="251">
        <v>2579.88</v>
      </c>
      <c r="P96" s="251">
        <v>-165493.38</v>
      </c>
      <c r="Q96" s="73">
        <v>1997218.5</v>
      </c>
      <c r="T96" s="73">
        <v>649345.71</v>
      </c>
      <c r="U96" s="73">
        <v>35475</v>
      </c>
      <c r="V96" s="73">
        <v>433.72</v>
      </c>
      <c r="X96" s="90">
        <v>1097035</v>
      </c>
      <c r="Y96" s="90">
        <v>304082</v>
      </c>
      <c r="Z96" s="90">
        <v>1357464</v>
      </c>
      <c r="AA96" s="90">
        <v>1180</v>
      </c>
      <c r="AC96" s="90">
        <v>464556.57</v>
      </c>
      <c r="AD96" s="90">
        <v>150918.45000000001</v>
      </c>
      <c r="AG96" s="251">
        <v>51000</v>
      </c>
    </row>
    <row r="97" spans="1:33" x14ac:dyDescent="0.25">
      <c r="A97" s="250" t="s">
        <v>3306</v>
      </c>
      <c r="B97" s="89">
        <v>414500.99</v>
      </c>
      <c r="C97" s="89">
        <v>116520</v>
      </c>
      <c r="D97" s="89">
        <v>29032.29</v>
      </c>
      <c r="F97" s="251">
        <v>164874.99</v>
      </c>
      <c r="G97" s="251">
        <v>295223.06</v>
      </c>
      <c r="J97" s="232">
        <v>6000</v>
      </c>
      <c r="K97" s="232">
        <v>3300</v>
      </c>
      <c r="M97" s="251">
        <v>467</v>
      </c>
      <c r="P97" s="251">
        <v>217848.71</v>
      </c>
      <c r="Q97" s="73">
        <v>569833.9</v>
      </c>
      <c r="T97" s="73">
        <v>541739.85</v>
      </c>
      <c r="U97" s="73">
        <v>28800</v>
      </c>
      <c r="V97" s="73">
        <v>933.31</v>
      </c>
      <c r="X97" s="90">
        <v>155680</v>
      </c>
      <c r="Y97" s="90">
        <v>371812</v>
      </c>
      <c r="Z97" s="90">
        <v>499273</v>
      </c>
      <c r="AC97" s="90">
        <v>298768.59999999998</v>
      </c>
      <c r="AD97" s="90">
        <v>70241.84</v>
      </c>
      <c r="AG97" s="251">
        <v>7980</v>
      </c>
    </row>
    <row r="98" spans="1:33" x14ac:dyDescent="0.25">
      <c r="A98" s="250" t="s">
        <v>3307</v>
      </c>
      <c r="B98" s="89">
        <v>397956.86</v>
      </c>
      <c r="C98" s="89">
        <v>0</v>
      </c>
      <c r="D98" s="89">
        <v>63568.33</v>
      </c>
      <c r="F98" s="251">
        <v>9897.51</v>
      </c>
      <c r="G98" s="251">
        <v>389954.04</v>
      </c>
      <c r="J98" s="232">
        <v>6000</v>
      </c>
      <c r="K98" s="232">
        <v>8756.65</v>
      </c>
      <c r="M98" s="251">
        <v>623.5</v>
      </c>
      <c r="P98" s="251">
        <v>450457.91</v>
      </c>
      <c r="Q98" s="73">
        <v>528870.26</v>
      </c>
      <c r="T98" s="73">
        <v>701962.93</v>
      </c>
      <c r="U98" s="73">
        <v>23250</v>
      </c>
      <c r="V98" s="73">
        <v>977.37</v>
      </c>
      <c r="X98" s="90">
        <v>916270</v>
      </c>
      <c r="Y98" s="90">
        <v>253000</v>
      </c>
      <c r="Z98" s="90">
        <v>1121659</v>
      </c>
      <c r="AA98" s="90">
        <v>1048</v>
      </c>
      <c r="AC98" s="90">
        <v>812819.7</v>
      </c>
      <c r="AD98" s="90">
        <v>93265.18</v>
      </c>
    </row>
    <row r="99" spans="1:33" x14ac:dyDescent="0.25">
      <c r="A99" s="250" t="s">
        <v>3308</v>
      </c>
      <c r="B99" s="89">
        <v>246878.22</v>
      </c>
      <c r="C99" s="89">
        <v>0</v>
      </c>
      <c r="D99" s="89">
        <v>56334.17</v>
      </c>
      <c r="F99" s="251">
        <v>9874.1200000000008</v>
      </c>
      <c r="G99" s="251">
        <v>234110.39</v>
      </c>
      <c r="J99" s="232">
        <v>5200</v>
      </c>
      <c r="K99" s="232">
        <v>6450</v>
      </c>
      <c r="M99" s="251">
        <v>960</v>
      </c>
      <c r="P99" s="251">
        <v>78770.69</v>
      </c>
      <c r="Q99" s="73">
        <v>713142.2</v>
      </c>
      <c r="R99" s="73">
        <v>8</v>
      </c>
      <c r="T99" s="73">
        <v>580774.84</v>
      </c>
      <c r="V99" s="73">
        <v>762.39</v>
      </c>
      <c r="X99" s="90">
        <v>1445480.9</v>
      </c>
      <c r="Y99" s="90">
        <v>313436</v>
      </c>
      <c r="Z99" s="90">
        <v>1670119.9</v>
      </c>
      <c r="AC99" s="90">
        <v>770948.92</v>
      </c>
      <c r="AD99" s="90">
        <v>56719.3</v>
      </c>
      <c r="AE99" s="90">
        <v>100000</v>
      </c>
    </row>
    <row r="100" spans="1:33" s="77" customFormat="1" x14ac:dyDescent="0.25">
      <c r="A100" s="250" t="s">
        <v>3309</v>
      </c>
      <c r="B100" s="331">
        <v>546189.78</v>
      </c>
      <c r="C100" s="331">
        <v>37700</v>
      </c>
      <c r="D100" s="331">
        <v>222698.6</v>
      </c>
      <c r="E100" s="252"/>
      <c r="F100" s="252">
        <v>221514.2</v>
      </c>
      <c r="G100" s="252">
        <v>255659.46</v>
      </c>
      <c r="H100" s="252"/>
      <c r="I100" s="332"/>
      <c r="J100" s="332">
        <v>6000</v>
      </c>
      <c r="K100" s="332">
        <v>6300</v>
      </c>
      <c r="L100" s="332"/>
      <c r="M100" s="252">
        <v>521</v>
      </c>
      <c r="N100" s="252"/>
      <c r="O100" s="252"/>
      <c r="P100" s="252">
        <v>209628.05</v>
      </c>
      <c r="Q100" s="42">
        <v>673323.61</v>
      </c>
      <c r="R100" s="42"/>
      <c r="S100" s="42"/>
      <c r="T100" s="42">
        <v>1020966.81</v>
      </c>
      <c r="U100" s="42"/>
      <c r="V100" s="42">
        <v>446.27</v>
      </c>
      <c r="W100" s="42"/>
      <c r="X100" s="334">
        <v>788910</v>
      </c>
      <c r="Y100" s="334">
        <v>126900</v>
      </c>
      <c r="Z100" s="334">
        <v>1006555</v>
      </c>
      <c r="AA100" s="334"/>
      <c r="AB100" s="334"/>
      <c r="AC100" s="334">
        <v>393961.52</v>
      </c>
      <c r="AD100" s="334">
        <v>144217.18</v>
      </c>
      <c r="AE100" s="334"/>
      <c r="AG100" s="77">
        <v>4500</v>
      </c>
    </row>
    <row r="101" spans="1:33" x14ac:dyDescent="0.25">
      <c r="A101" s="250" t="s">
        <v>3310</v>
      </c>
      <c r="B101" s="89">
        <v>426247.36</v>
      </c>
      <c r="C101" s="89">
        <v>0</v>
      </c>
      <c r="D101" s="89">
        <v>2584.25</v>
      </c>
      <c r="F101" s="251">
        <v>3</v>
      </c>
      <c r="G101" s="251">
        <v>241378.87</v>
      </c>
      <c r="J101" s="232">
        <v>5000</v>
      </c>
      <c r="K101" s="232">
        <v>6300</v>
      </c>
      <c r="M101" s="251">
        <v>205</v>
      </c>
      <c r="P101" s="251">
        <v>-754710.04</v>
      </c>
      <c r="Q101" s="73">
        <v>1404582.07</v>
      </c>
      <c r="T101" s="73">
        <v>430564.51</v>
      </c>
      <c r="U101" s="73">
        <v>42500</v>
      </c>
      <c r="V101" s="73">
        <v>955.02</v>
      </c>
      <c r="X101" s="90">
        <v>910440</v>
      </c>
      <c r="Y101" s="90">
        <v>242400</v>
      </c>
      <c r="Z101" s="90">
        <v>1008796</v>
      </c>
      <c r="AA101" s="90">
        <v>420</v>
      </c>
      <c r="AC101" s="90">
        <v>554126.13</v>
      </c>
      <c r="AD101" s="90">
        <v>54680.95</v>
      </c>
    </row>
    <row r="102" spans="1:33" x14ac:dyDescent="0.25">
      <c r="A102" s="250" t="s">
        <v>3311</v>
      </c>
      <c r="B102" s="89">
        <v>396108.34</v>
      </c>
      <c r="C102" s="89">
        <v>0</v>
      </c>
      <c r="D102" s="89">
        <v>741707.58</v>
      </c>
      <c r="F102" s="251">
        <v>200652.53</v>
      </c>
      <c r="G102" s="251">
        <v>203160.04</v>
      </c>
      <c r="K102" s="232">
        <v>0</v>
      </c>
      <c r="M102" s="251">
        <v>382</v>
      </c>
      <c r="P102" s="251">
        <v>557313.04</v>
      </c>
      <c r="Q102" s="73">
        <v>819557.49</v>
      </c>
      <c r="S102" s="73">
        <v>33.17</v>
      </c>
      <c r="T102" s="73">
        <v>586188.67000000004</v>
      </c>
      <c r="U102" s="73">
        <v>288000</v>
      </c>
      <c r="V102" s="73">
        <v>565.07000000000005</v>
      </c>
      <c r="X102" s="90">
        <v>1263990</v>
      </c>
      <c r="Y102" s="90">
        <v>173400</v>
      </c>
      <c r="Z102" s="90">
        <v>1453226</v>
      </c>
      <c r="AC102" s="90">
        <v>631657.06999999995</v>
      </c>
      <c r="AD102" s="90">
        <v>62917.88</v>
      </c>
    </row>
    <row r="103" spans="1:33" x14ac:dyDescent="0.25">
      <c r="A103" s="250" t="s">
        <v>3314</v>
      </c>
      <c r="B103" s="89">
        <v>278028.34999999998</v>
      </c>
      <c r="C103" s="89">
        <v>0</v>
      </c>
      <c r="D103" s="89">
        <v>122071.65</v>
      </c>
      <c r="F103" s="251">
        <v>2</v>
      </c>
      <c r="G103" s="251">
        <v>265204.83</v>
      </c>
      <c r="J103" s="232">
        <v>11000</v>
      </c>
      <c r="K103" s="232">
        <v>15540</v>
      </c>
      <c r="M103" s="251">
        <v>0</v>
      </c>
      <c r="P103" s="251">
        <v>201910.81</v>
      </c>
      <c r="Q103" s="73">
        <v>474645.55</v>
      </c>
      <c r="T103" s="73">
        <v>624667.73</v>
      </c>
      <c r="V103" s="73">
        <v>496.4</v>
      </c>
      <c r="X103" s="90">
        <v>1528520</v>
      </c>
      <c r="Y103" s="90">
        <v>133900</v>
      </c>
      <c r="Z103" s="90">
        <v>1624138</v>
      </c>
      <c r="AB103" s="90">
        <v>960</v>
      </c>
      <c r="AC103" s="90">
        <v>524695.12</v>
      </c>
      <c r="AD103" s="90">
        <v>175580.54</v>
      </c>
    </row>
    <row r="104" spans="1:33" x14ac:dyDescent="0.25">
      <c r="A104" s="250" t="s">
        <v>3315</v>
      </c>
      <c r="B104" s="89">
        <v>256392.8</v>
      </c>
      <c r="C104" s="89">
        <v>15000</v>
      </c>
      <c r="D104" s="89">
        <v>333092.26</v>
      </c>
      <c r="F104" s="251">
        <v>-52840.95</v>
      </c>
      <c r="G104" s="251">
        <v>291619.93</v>
      </c>
      <c r="J104" s="232">
        <v>0</v>
      </c>
      <c r="K104" s="232">
        <v>4140</v>
      </c>
      <c r="M104" s="251">
        <v>2911.14</v>
      </c>
      <c r="P104" s="251">
        <v>-365459.96</v>
      </c>
      <c r="Q104" s="73">
        <v>1172968.6100000001</v>
      </c>
      <c r="T104" s="73">
        <v>529094.23</v>
      </c>
      <c r="X104" s="90">
        <v>1268777</v>
      </c>
      <c r="Y104" s="90">
        <v>438363</v>
      </c>
      <c r="Z104" s="90">
        <v>1616788</v>
      </c>
      <c r="AB104" s="90">
        <v>380</v>
      </c>
      <c r="AC104" s="90">
        <v>385264.22</v>
      </c>
      <c r="AD104" s="90">
        <v>155097.76</v>
      </c>
      <c r="AG104" s="251">
        <v>50000</v>
      </c>
    </row>
    <row r="105" spans="1:33" x14ac:dyDescent="0.25">
      <c r="A105" s="250" t="s">
        <v>3363</v>
      </c>
      <c r="B105" s="89">
        <v>430530.93</v>
      </c>
      <c r="C105" s="89">
        <v>0</v>
      </c>
      <c r="D105" s="89">
        <v>65258.03</v>
      </c>
      <c r="F105" s="251">
        <v>377917.47</v>
      </c>
      <c r="G105" s="251">
        <v>219168.01</v>
      </c>
      <c r="J105" s="232">
        <v>6000</v>
      </c>
      <c r="K105" s="232">
        <v>6150</v>
      </c>
      <c r="M105" s="251">
        <v>725</v>
      </c>
      <c r="P105" s="251">
        <v>174114.6</v>
      </c>
      <c r="Q105" s="73">
        <v>764463.81</v>
      </c>
      <c r="T105" s="73">
        <v>748786.51</v>
      </c>
      <c r="U105" s="73">
        <v>1</v>
      </c>
      <c r="V105" s="73">
        <v>869.79</v>
      </c>
      <c r="X105" s="90">
        <v>1662600</v>
      </c>
      <c r="Y105" s="90">
        <v>50000</v>
      </c>
      <c r="Z105" s="90">
        <v>1746765</v>
      </c>
      <c r="AA105" s="90">
        <v>6020</v>
      </c>
      <c r="AC105" s="90">
        <v>402827.1</v>
      </c>
      <c r="AD105" s="90">
        <v>165224.17000000001</v>
      </c>
    </row>
    <row r="106" spans="1:33" x14ac:dyDescent="0.25">
      <c r="A106" s="250" t="s">
        <v>3364</v>
      </c>
      <c r="B106" s="89">
        <v>180285.82</v>
      </c>
      <c r="C106" s="89">
        <v>0</v>
      </c>
      <c r="D106" s="89">
        <v>45109.04</v>
      </c>
      <c r="F106" s="251">
        <v>992865.18</v>
      </c>
      <c r="G106" s="251">
        <v>216190.51</v>
      </c>
      <c r="J106" s="232">
        <v>6000</v>
      </c>
      <c r="K106" s="232">
        <v>3300</v>
      </c>
      <c r="M106" s="251">
        <v>3038</v>
      </c>
      <c r="P106" s="251">
        <v>16437.8</v>
      </c>
      <c r="Q106" s="73">
        <v>1440238.21</v>
      </c>
      <c r="T106" s="73">
        <v>571629.51</v>
      </c>
      <c r="V106" s="73">
        <v>374.28</v>
      </c>
      <c r="X106" s="90">
        <v>1373030</v>
      </c>
      <c r="Y106" s="90">
        <v>34800.339999999997</v>
      </c>
      <c r="Z106" s="90">
        <v>1559292</v>
      </c>
      <c r="AA106" s="90">
        <v>1040</v>
      </c>
      <c r="AC106" s="90">
        <v>271275.95</v>
      </c>
      <c r="AD106" s="90">
        <v>182638.77</v>
      </c>
      <c r="AG106" s="251">
        <v>150.87</v>
      </c>
    </row>
    <row r="107" spans="1:33" x14ac:dyDescent="0.25">
      <c r="A107" s="250" t="s">
        <v>3369</v>
      </c>
      <c r="B107" s="89">
        <v>1076907.25</v>
      </c>
      <c r="C107" s="89">
        <v>0</v>
      </c>
      <c r="D107" s="89">
        <v>41137.79</v>
      </c>
      <c r="F107" s="251">
        <v>1836062.1</v>
      </c>
      <c r="G107" s="251">
        <v>163017.68</v>
      </c>
      <c r="J107" s="232">
        <v>10600</v>
      </c>
      <c r="K107" s="232">
        <v>6450</v>
      </c>
      <c r="M107" s="251">
        <v>0</v>
      </c>
      <c r="O107" s="251">
        <v>-64698.9</v>
      </c>
      <c r="P107" s="251">
        <v>313704.14</v>
      </c>
      <c r="Q107" s="73">
        <v>2616413.23</v>
      </c>
      <c r="T107" s="73">
        <v>446210.31</v>
      </c>
      <c r="U107" s="73">
        <v>62675</v>
      </c>
      <c r="V107" s="73">
        <v>1733.06</v>
      </c>
      <c r="X107" s="90">
        <v>997760</v>
      </c>
      <c r="Y107" s="90">
        <v>211548</v>
      </c>
      <c r="Z107" s="90">
        <v>1029949</v>
      </c>
      <c r="AA107" s="90">
        <v>6820</v>
      </c>
      <c r="AC107" s="90">
        <v>284278.33</v>
      </c>
      <c r="AD107" s="90">
        <v>164222.69</v>
      </c>
    </row>
    <row r="108" spans="1:33" x14ac:dyDescent="0.25">
      <c r="A108" s="250" t="s">
        <v>3317</v>
      </c>
      <c r="B108" s="89">
        <v>253273.93</v>
      </c>
      <c r="C108" s="89">
        <v>0</v>
      </c>
      <c r="D108" s="89">
        <v>20516.8</v>
      </c>
      <c r="F108" s="251">
        <v>14020.46</v>
      </c>
      <c r="G108" s="251">
        <v>124325.25</v>
      </c>
      <c r="M108" s="251">
        <v>712.52</v>
      </c>
      <c r="P108" s="251">
        <v>-1821306.82</v>
      </c>
      <c r="Q108" s="73">
        <v>2310952.34</v>
      </c>
      <c r="T108" s="73">
        <v>907834.47</v>
      </c>
      <c r="V108" s="73">
        <v>446.15</v>
      </c>
      <c r="X108" s="90">
        <v>982500</v>
      </c>
      <c r="Y108" s="90">
        <v>131200</v>
      </c>
      <c r="Z108" s="90">
        <v>1298028.45</v>
      </c>
      <c r="AB108" s="90">
        <v>18448</v>
      </c>
      <c r="AC108" s="90">
        <v>724742.97</v>
      </c>
      <c r="AD108" s="90">
        <v>58982.8</v>
      </c>
    </row>
    <row r="109" spans="1:33" x14ac:dyDescent="0.25">
      <c r="A109" s="250" t="s">
        <v>3318</v>
      </c>
      <c r="B109" s="89">
        <v>612343.07999999996</v>
      </c>
      <c r="C109" s="89">
        <v>0</v>
      </c>
      <c r="D109" s="89">
        <v>37083.410000000003</v>
      </c>
      <c r="F109" s="251">
        <v>1337511.02</v>
      </c>
      <c r="G109" s="251">
        <v>116617.77</v>
      </c>
      <c r="K109" s="232">
        <v>38660</v>
      </c>
      <c r="M109" s="251">
        <v>532.72</v>
      </c>
      <c r="P109" s="251">
        <v>841684.91</v>
      </c>
      <c r="Q109" s="73">
        <v>1228203.58</v>
      </c>
      <c r="T109" s="73">
        <v>605032.74</v>
      </c>
      <c r="V109" s="73">
        <v>760.28</v>
      </c>
      <c r="X109" s="90">
        <v>745380</v>
      </c>
      <c r="Y109" s="90">
        <v>130592.97</v>
      </c>
      <c r="Z109" s="90">
        <v>1010182</v>
      </c>
      <c r="AB109" s="90">
        <v>1603.2</v>
      </c>
      <c r="AC109" s="90">
        <v>351764.45</v>
      </c>
      <c r="AD109" s="90">
        <v>123742.27</v>
      </c>
    </row>
    <row r="110" spans="1:33" x14ac:dyDescent="0.25">
      <c r="A110" s="250" t="s">
        <v>3319</v>
      </c>
      <c r="B110" s="89">
        <v>226500.49</v>
      </c>
      <c r="C110" s="89">
        <v>0</v>
      </c>
      <c r="D110" s="89">
        <v>40371.870000000003</v>
      </c>
      <c r="F110" s="251">
        <v>1303928.7</v>
      </c>
      <c r="G110" s="251">
        <v>105894.12</v>
      </c>
      <c r="K110" s="232">
        <v>26600</v>
      </c>
      <c r="M110" s="251">
        <v>0</v>
      </c>
      <c r="P110" s="251">
        <v>608557.06999999995</v>
      </c>
      <c r="Q110" s="73">
        <v>1322855.6000000001</v>
      </c>
      <c r="T110" s="73">
        <v>634153.93999999994</v>
      </c>
      <c r="U110" s="73">
        <v>90000</v>
      </c>
      <c r="V110" s="73">
        <v>395.33</v>
      </c>
      <c r="X110" s="90">
        <v>963650</v>
      </c>
      <c r="Y110" s="90">
        <v>185130.21</v>
      </c>
      <c r="Z110" s="90">
        <v>1290245.05</v>
      </c>
      <c r="AA110" s="90">
        <v>1260</v>
      </c>
      <c r="AB110" s="90">
        <v>14083.89</v>
      </c>
      <c r="AC110" s="90">
        <v>698868.2</v>
      </c>
      <c r="AD110" s="90">
        <v>130299.83</v>
      </c>
      <c r="AF110" s="251">
        <v>19890</v>
      </c>
    </row>
    <row r="111" spans="1:33" x14ac:dyDescent="0.25">
      <c r="A111" s="250" t="s">
        <v>3320</v>
      </c>
      <c r="B111" s="89">
        <v>329294.81</v>
      </c>
      <c r="C111" s="89">
        <v>0</v>
      </c>
      <c r="D111" s="89">
        <v>125332.27</v>
      </c>
      <c r="F111" s="251">
        <v>1217229.6000000001</v>
      </c>
      <c r="G111" s="251">
        <v>360553.11</v>
      </c>
      <c r="K111" s="232">
        <v>8100</v>
      </c>
      <c r="M111" s="251">
        <v>0</v>
      </c>
      <c r="P111" s="251">
        <v>157681.94</v>
      </c>
      <c r="Q111" s="73">
        <v>2235714.37</v>
      </c>
      <c r="T111" s="73">
        <v>726602.09</v>
      </c>
      <c r="U111" s="73">
        <v>105000</v>
      </c>
      <c r="V111" s="73">
        <v>514.73</v>
      </c>
      <c r="X111" s="90">
        <v>1108310</v>
      </c>
      <c r="Y111" s="90">
        <v>166200</v>
      </c>
      <c r="Z111" s="90">
        <v>1499342</v>
      </c>
      <c r="AA111" s="90">
        <v>640</v>
      </c>
      <c r="AB111" s="90">
        <v>2528</v>
      </c>
      <c r="AC111" s="90">
        <v>650874.86</v>
      </c>
      <c r="AD111" s="90">
        <v>322327.48</v>
      </c>
      <c r="AF111" s="251">
        <v>1</v>
      </c>
    </row>
    <row r="112" spans="1:33" x14ac:dyDescent="0.25">
      <c r="A112" s="250" t="s">
        <v>3321</v>
      </c>
      <c r="B112" s="89">
        <v>372174.97</v>
      </c>
      <c r="C112" s="89">
        <v>0</v>
      </c>
      <c r="D112" s="89">
        <v>111258.39</v>
      </c>
      <c r="F112" s="251">
        <v>498477.56</v>
      </c>
      <c r="G112" s="251">
        <v>90737.05</v>
      </c>
      <c r="J112" s="232">
        <v>37200</v>
      </c>
      <c r="K112" s="232">
        <v>10000</v>
      </c>
      <c r="M112" s="251">
        <v>1379.4</v>
      </c>
      <c r="O112" s="251">
        <v>32424</v>
      </c>
      <c r="P112" s="251">
        <v>-960210.22</v>
      </c>
      <c r="Q112" s="73">
        <v>1762414.5</v>
      </c>
      <c r="T112" s="73">
        <v>1072278.1599999999</v>
      </c>
      <c r="U112" s="73">
        <v>115000</v>
      </c>
      <c r="V112" s="73">
        <v>446.08</v>
      </c>
      <c r="X112" s="90">
        <v>712867.9</v>
      </c>
      <c r="Y112" s="90">
        <v>171600</v>
      </c>
      <c r="Z112" s="90">
        <v>993860.04</v>
      </c>
      <c r="AB112" s="90">
        <v>1632</v>
      </c>
      <c r="AC112" s="90">
        <v>586939.72</v>
      </c>
      <c r="AD112" s="90">
        <v>300320.09000000003</v>
      </c>
    </row>
    <row r="113" spans="1:32" x14ac:dyDescent="0.25">
      <c r="A113" s="250" t="s">
        <v>3322</v>
      </c>
      <c r="B113" s="89">
        <v>322138.78999999998</v>
      </c>
      <c r="C113" s="89">
        <v>0</v>
      </c>
      <c r="D113" s="89">
        <v>16236.55</v>
      </c>
      <c r="F113" s="251">
        <v>1984764.26</v>
      </c>
      <c r="G113" s="251">
        <v>186193.61</v>
      </c>
      <c r="H113" s="251">
        <v>1</v>
      </c>
      <c r="K113" s="232">
        <v>7000</v>
      </c>
      <c r="M113" s="251">
        <v>1310</v>
      </c>
      <c r="P113" s="251">
        <v>2041712.13</v>
      </c>
      <c r="Q113" s="73">
        <v>513834.47</v>
      </c>
      <c r="T113" s="73">
        <v>551354.62</v>
      </c>
      <c r="U113" s="73">
        <v>121200</v>
      </c>
      <c r="V113" s="73">
        <v>333.38</v>
      </c>
      <c r="X113" s="90">
        <v>737600</v>
      </c>
      <c r="Y113" s="90">
        <v>57600</v>
      </c>
      <c r="Z113" s="90">
        <v>1036898</v>
      </c>
      <c r="AC113" s="90">
        <v>337345.92</v>
      </c>
      <c r="AD113" s="90">
        <v>148366.47</v>
      </c>
    </row>
    <row r="114" spans="1:32" x14ac:dyDescent="0.25">
      <c r="A114" s="250" t="s">
        <v>3323</v>
      </c>
      <c r="B114" s="89">
        <v>143554.64000000001</v>
      </c>
      <c r="C114" s="89">
        <v>39118.269999999997</v>
      </c>
      <c r="D114" s="89">
        <v>119208.53</v>
      </c>
      <c r="F114" s="251">
        <v>547450.15</v>
      </c>
      <c r="G114" s="251">
        <v>241929.88</v>
      </c>
      <c r="K114" s="232">
        <v>9584.26</v>
      </c>
      <c r="M114" s="251">
        <v>-901</v>
      </c>
      <c r="P114" s="251">
        <v>-2679000.09</v>
      </c>
      <c r="Q114" s="73">
        <v>3774792.24</v>
      </c>
      <c r="T114" s="73">
        <v>821832.1</v>
      </c>
      <c r="U114" s="73">
        <v>248497</v>
      </c>
      <c r="V114" s="73">
        <v>252.99</v>
      </c>
      <c r="X114" s="90">
        <v>1184200.6000000001</v>
      </c>
      <c r="Y114" s="90">
        <v>164400</v>
      </c>
      <c r="Z114" s="90">
        <v>1550579.32</v>
      </c>
      <c r="AC114" s="90">
        <v>725607.8</v>
      </c>
      <c r="AD114" s="90">
        <v>156207.51</v>
      </c>
      <c r="AF114" s="251">
        <v>2</v>
      </c>
    </row>
    <row r="115" spans="1:32" x14ac:dyDescent="0.25">
      <c r="A115" s="250" t="s">
        <v>3324</v>
      </c>
      <c r="B115" s="89">
        <v>378737.18</v>
      </c>
      <c r="C115" s="89">
        <v>0</v>
      </c>
      <c r="D115" s="89">
        <v>38848.01</v>
      </c>
      <c r="F115" s="251">
        <v>264897.51</v>
      </c>
      <c r="G115" s="251">
        <v>370286.36</v>
      </c>
      <c r="M115" s="251">
        <v>-4276</v>
      </c>
      <c r="P115" s="251">
        <v>-718498.66</v>
      </c>
      <c r="Q115" s="73">
        <v>1908283.93</v>
      </c>
      <c r="T115" s="73">
        <v>876011.3</v>
      </c>
      <c r="U115" s="73">
        <v>60000</v>
      </c>
      <c r="V115" s="73">
        <v>591.17999999999995</v>
      </c>
      <c r="X115" s="90">
        <v>1009450</v>
      </c>
      <c r="Y115" s="90">
        <v>93600</v>
      </c>
      <c r="Z115" s="90">
        <v>1253960.77</v>
      </c>
      <c r="AA115" s="90">
        <v>6000</v>
      </c>
      <c r="AB115" s="90">
        <v>808</v>
      </c>
      <c r="AC115" s="90">
        <v>743123.44</v>
      </c>
      <c r="AD115" s="90">
        <v>168500.48000000001</v>
      </c>
    </row>
    <row r="116" spans="1:32" x14ac:dyDescent="0.25">
      <c r="A116" s="250" t="s">
        <v>3325</v>
      </c>
      <c r="B116" s="89">
        <v>345640.66</v>
      </c>
      <c r="C116" s="89">
        <v>0</v>
      </c>
      <c r="D116" s="89">
        <v>40432.089999999997</v>
      </c>
      <c r="F116" s="251">
        <v>984958.78</v>
      </c>
      <c r="G116" s="251">
        <v>246678.03</v>
      </c>
      <c r="K116" s="232">
        <v>17816.41</v>
      </c>
      <c r="M116" s="251">
        <v>-18.72</v>
      </c>
      <c r="P116" s="251">
        <v>-181492.16</v>
      </c>
      <c r="Q116" s="73">
        <v>1980426.11</v>
      </c>
      <c r="T116" s="73">
        <v>580050.63</v>
      </c>
      <c r="U116" s="73">
        <v>66500</v>
      </c>
      <c r="V116" s="73">
        <v>549.12</v>
      </c>
      <c r="X116" s="90">
        <v>782006.2</v>
      </c>
      <c r="Y116" s="90">
        <v>125000</v>
      </c>
      <c r="Z116" s="90">
        <v>974918.2</v>
      </c>
      <c r="AA116" s="90">
        <v>3400</v>
      </c>
      <c r="AB116" s="90">
        <v>1580</v>
      </c>
      <c r="AC116" s="90">
        <v>598627</v>
      </c>
      <c r="AD116" s="90">
        <v>174593.83</v>
      </c>
      <c r="AF116" s="251">
        <v>9</v>
      </c>
    </row>
    <row r="117" spans="1:32" x14ac:dyDescent="0.25">
      <c r="A117" s="250" t="s">
        <v>3326</v>
      </c>
      <c r="B117" s="89">
        <v>621298.31000000006</v>
      </c>
      <c r="C117" s="89">
        <v>16958.32</v>
      </c>
      <c r="D117" s="89">
        <v>12562.24</v>
      </c>
      <c r="F117" s="251">
        <v>206236.28</v>
      </c>
      <c r="G117" s="251">
        <v>297115.2</v>
      </c>
      <c r="K117" s="232">
        <v>29051.8</v>
      </c>
      <c r="M117" s="251">
        <v>-404</v>
      </c>
      <c r="P117" s="251">
        <v>-1279008</v>
      </c>
      <c r="Q117" s="73">
        <v>2133398.12</v>
      </c>
      <c r="T117" s="73">
        <v>1262232.58</v>
      </c>
      <c r="V117" s="73">
        <v>397.5</v>
      </c>
      <c r="X117" s="90">
        <v>1587989.8</v>
      </c>
      <c r="Y117" s="90">
        <v>181200</v>
      </c>
      <c r="Z117" s="90">
        <v>1935435.42</v>
      </c>
      <c r="AC117" s="90">
        <v>683577.51</v>
      </c>
      <c r="AD117" s="90">
        <v>141674.51999999999</v>
      </c>
    </row>
    <row r="118" spans="1:32" x14ac:dyDescent="0.25">
      <c r="A118" s="250" t="s">
        <v>3327</v>
      </c>
      <c r="B118" s="89">
        <v>223175.72</v>
      </c>
      <c r="C118" s="89">
        <v>0</v>
      </c>
      <c r="D118" s="89">
        <v>59194.57</v>
      </c>
      <c r="F118" s="251">
        <v>5</v>
      </c>
      <c r="G118" s="251">
        <v>171508.43</v>
      </c>
      <c r="K118" s="232">
        <v>37082</v>
      </c>
      <c r="M118" s="251">
        <v>0</v>
      </c>
      <c r="P118" s="251">
        <v>-1570620.07</v>
      </c>
      <c r="Q118" s="73">
        <v>1945240.49</v>
      </c>
      <c r="T118" s="73">
        <v>743285.08</v>
      </c>
      <c r="U118" s="73">
        <v>125200</v>
      </c>
      <c r="V118" s="73">
        <v>305.73</v>
      </c>
      <c r="X118" s="90">
        <v>854761.45</v>
      </c>
      <c r="Y118" s="90">
        <v>127520.09</v>
      </c>
      <c r="Z118" s="90">
        <v>1165786.45</v>
      </c>
      <c r="AB118" s="90">
        <v>2260</v>
      </c>
      <c r="AC118" s="90">
        <v>602022</v>
      </c>
      <c r="AD118" s="90">
        <v>38822.6</v>
      </c>
    </row>
    <row r="119" spans="1:32" x14ac:dyDescent="0.25">
      <c r="A119" s="250" t="s">
        <v>3328</v>
      </c>
      <c r="B119" s="89">
        <v>154105.54999999999</v>
      </c>
      <c r="C119" s="89">
        <v>6453.16</v>
      </c>
      <c r="D119" s="89">
        <v>9648.5</v>
      </c>
      <c r="F119" s="251">
        <v>339251.15</v>
      </c>
      <c r="G119" s="251">
        <v>158634.20000000001</v>
      </c>
      <c r="K119" s="232">
        <v>-9375</v>
      </c>
      <c r="M119" s="251">
        <v>-2252.5</v>
      </c>
      <c r="P119" s="251">
        <v>-1682558.71</v>
      </c>
      <c r="Q119" s="73">
        <v>2404357.2799999998</v>
      </c>
      <c r="S119" s="73">
        <v>118.96</v>
      </c>
      <c r="T119" s="73">
        <v>832463.51</v>
      </c>
      <c r="U119" s="73">
        <v>75975</v>
      </c>
      <c r="V119" s="73">
        <v>251.09</v>
      </c>
      <c r="X119" s="90">
        <v>1051410</v>
      </c>
      <c r="Y119" s="90">
        <v>31500</v>
      </c>
      <c r="Z119" s="90">
        <v>1279135.5</v>
      </c>
      <c r="AA119" s="90">
        <v>2320</v>
      </c>
      <c r="AB119" s="90">
        <v>2776</v>
      </c>
      <c r="AC119" s="90">
        <v>649233.05000000005</v>
      </c>
      <c r="AD119" s="90">
        <v>100332.52</v>
      </c>
    </row>
    <row r="120" spans="1:32" x14ac:dyDescent="0.25">
      <c r="A120" s="250" t="s">
        <v>3329</v>
      </c>
      <c r="B120" s="89">
        <v>350663.22</v>
      </c>
      <c r="C120" s="89">
        <v>0</v>
      </c>
      <c r="D120" s="89">
        <v>21827.25</v>
      </c>
      <c r="F120" s="251">
        <v>7</v>
      </c>
      <c r="G120" s="251">
        <v>158672.4</v>
      </c>
      <c r="M120" s="251">
        <v>-2542.27</v>
      </c>
      <c r="P120" s="251">
        <v>-2659248.91</v>
      </c>
      <c r="Q120" s="73">
        <v>3154007.83</v>
      </c>
      <c r="T120" s="73">
        <v>658826.16</v>
      </c>
      <c r="U120" s="73">
        <v>89120</v>
      </c>
      <c r="V120" s="73">
        <v>313.83</v>
      </c>
      <c r="X120" s="90">
        <v>1025970</v>
      </c>
      <c r="Y120" s="90">
        <v>157200</v>
      </c>
      <c r="Z120" s="90">
        <v>1339905.8999999999</v>
      </c>
      <c r="AA120" s="90">
        <v>2320</v>
      </c>
      <c r="AB120" s="90">
        <v>9384</v>
      </c>
      <c r="AC120" s="90">
        <v>489779.3</v>
      </c>
      <c r="AD120" s="90">
        <v>51087.57</v>
      </c>
    </row>
    <row r="121" spans="1:32" x14ac:dyDescent="0.25">
      <c r="A121" s="250" t="s">
        <v>3330</v>
      </c>
      <c r="B121" s="89">
        <v>350072.09</v>
      </c>
      <c r="C121" s="89">
        <v>0</v>
      </c>
      <c r="D121" s="89">
        <v>70592.36</v>
      </c>
      <c r="F121" s="251">
        <v>620011.18999999994</v>
      </c>
      <c r="G121" s="251">
        <v>248184.66</v>
      </c>
      <c r="K121" s="232">
        <v>15000</v>
      </c>
      <c r="L121" s="232">
        <v>251395</v>
      </c>
      <c r="M121" s="251">
        <v>0</v>
      </c>
      <c r="P121" s="251">
        <v>-1090982.8500000001</v>
      </c>
      <c r="Q121" s="73">
        <v>2272032.2400000002</v>
      </c>
      <c r="T121" s="73">
        <v>812321.9</v>
      </c>
      <c r="V121" s="73">
        <v>553.84</v>
      </c>
      <c r="X121" s="90">
        <v>925088</v>
      </c>
      <c r="Y121" s="90">
        <v>86400</v>
      </c>
      <c r="Z121" s="90">
        <v>1079309</v>
      </c>
      <c r="AA121" s="90">
        <v>2786</v>
      </c>
      <c r="AC121" s="90">
        <v>743732.12</v>
      </c>
      <c r="AD121" s="90">
        <v>157120.71</v>
      </c>
    </row>
    <row r="122" spans="1:32" x14ac:dyDescent="0.25">
      <c r="A122" s="250" t="s">
        <v>3331</v>
      </c>
      <c r="B122" s="89">
        <v>109385.37</v>
      </c>
      <c r="C122" s="89">
        <v>0</v>
      </c>
      <c r="D122" s="89">
        <v>204216.28</v>
      </c>
      <c r="F122" s="251">
        <v>259158.91</v>
      </c>
      <c r="G122" s="251">
        <v>63377.16</v>
      </c>
      <c r="K122" s="232">
        <v>-1391.11</v>
      </c>
      <c r="M122" s="251">
        <v>705</v>
      </c>
      <c r="P122" s="251">
        <v>-922934.93</v>
      </c>
      <c r="Q122" s="73">
        <v>1679735.01</v>
      </c>
      <c r="T122" s="73">
        <v>596690.65</v>
      </c>
      <c r="V122" s="73">
        <v>209.11</v>
      </c>
      <c r="X122" s="90">
        <v>438600</v>
      </c>
      <c r="Y122" s="90">
        <v>194046</v>
      </c>
      <c r="Z122" s="90">
        <v>696327.63</v>
      </c>
      <c r="AA122" s="90">
        <v>1920</v>
      </c>
      <c r="AB122" s="90">
        <v>4232</v>
      </c>
      <c r="AC122" s="90">
        <v>419239.48</v>
      </c>
      <c r="AD122" s="90">
        <v>227802.9</v>
      </c>
    </row>
    <row r="123" spans="1:32" x14ac:dyDescent="0.25">
      <c r="A123" s="250" t="s">
        <v>3332</v>
      </c>
      <c r="B123" s="89">
        <v>330845.65000000002</v>
      </c>
      <c r="C123" s="89">
        <v>0</v>
      </c>
      <c r="D123" s="89">
        <v>41554.199999999997</v>
      </c>
      <c r="F123" s="251">
        <v>-13420.69</v>
      </c>
      <c r="G123" s="251">
        <v>140576.34</v>
      </c>
      <c r="K123" s="232">
        <v>21200</v>
      </c>
      <c r="M123" s="251">
        <v>205.61</v>
      </c>
      <c r="P123" s="251">
        <v>-1059736.8999999999</v>
      </c>
      <c r="Q123" s="73">
        <v>1611506.92</v>
      </c>
      <c r="T123" s="73">
        <v>714029.59</v>
      </c>
      <c r="V123" s="73">
        <v>460.82</v>
      </c>
      <c r="X123" s="90">
        <v>978800</v>
      </c>
      <c r="Y123" s="90">
        <v>139600</v>
      </c>
      <c r="Z123" s="90">
        <v>1250205</v>
      </c>
      <c r="AC123" s="90">
        <v>558616.75</v>
      </c>
      <c r="AD123" s="90">
        <v>97688.79</v>
      </c>
    </row>
    <row r="124" spans="1:32" x14ac:dyDescent="0.25">
      <c r="A124" s="250" t="s">
        <v>3333</v>
      </c>
      <c r="B124" s="89">
        <v>313375.15000000002</v>
      </c>
      <c r="C124" s="89">
        <v>79509.460000000006</v>
      </c>
      <c r="D124" s="89">
        <v>206149.03</v>
      </c>
      <c r="F124" s="251">
        <v>-8814.68</v>
      </c>
      <c r="G124" s="251">
        <v>524720.01</v>
      </c>
      <c r="J124" s="232">
        <v>59800</v>
      </c>
      <c r="K124" s="232">
        <v>4825</v>
      </c>
      <c r="M124" s="251">
        <v>1867.34</v>
      </c>
      <c r="O124" s="251">
        <v>180366.51</v>
      </c>
      <c r="P124" s="251">
        <v>-5872.3</v>
      </c>
      <c r="Q124" s="73">
        <v>667875.67000000004</v>
      </c>
      <c r="T124" s="73">
        <v>661802.53</v>
      </c>
      <c r="U124" s="73">
        <v>157000</v>
      </c>
      <c r="V124" s="73">
        <v>317.24</v>
      </c>
      <c r="X124" s="90">
        <v>175587.1</v>
      </c>
      <c r="Y124" s="90">
        <v>140662</v>
      </c>
      <c r="Z124" s="90">
        <v>458241.1</v>
      </c>
      <c r="AA124" s="90">
        <v>3800</v>
      </c>
      <c r="AB124" s="90">
        <v>13024</v>
      </c>
      <c r="AC124" s="90">
        <v>396384.82</v>
      </c>
      <c r="AD124" s="90">
        <v>57842.2</v>
      </c>
    </row>
    <row r="125" spans="1:32" x14ac:dyDescent="0.25">
      <c r="A125" s="250" t="s">
        <v>3334</v>
      </c>
      <c r="B125" s="89">
        <v>285893.89</v>
      </c>
      <c r="C125" s="89">
        <v>0</v>
      </c>
      <c r="D125" s="89">
        <v>47419.31</v>
      </c>
      <c r="F125" s="251">
        <v>600784.31000000006</v>
      </c>
      <c r="G125" s="251">
        <v>307250.33</v>
      </c>
      <c r="H125" s="251">
        <v>1</v>
      </c>
      <c r="K125" s="232">
        <v>19405</v>
      </c>
      <c r="M125" s="251">
        <v>-1754.37</v>
      </c>
      <c r="P125" s="251">
        <v>552998.77</v>
      </c>
      <c r="Q125" s="73">
        <v>654977.96</v>
      </c>
      <c r="T125" s="73">
        <v>671450.43</v>
      </c>
      <c r="U125" s="73">
        <v>217000</v>
      </c>
      <c r="V125" s="73">
        <v>208.43</v>
      </c>
      <c r="X125" s="90">
        <v>595599.19999999995</v>
      </c>
      <c r="Y125" s="90">
        <v>139200</v>
      </c>
      <c r="Z125" s="90">
        <v>906314.68</v>
      </c>
      <c r="AA125" s="90">
        <v>6320</v>
      </c>
      <c r="AB125" s="90">
        <v>1768</v>
      </c>
      <c r="AC125" s="90">
        <v>450028.38</v>
      </c>
      <c r="AD125" s="90">
        <v>243305.52</v>
      </c>
    </row>
    <row r="126" spans="1:32" x14ac:dyDescent="0.25">
      <c r="A126" s="250" t="s">
        <v>3335</v>
      </c>
      <c r="B126" s="89">
        <v>438141.94</v>
      </c>
      <c r="C126" s="89">
        <v>0</v>
      </c>
      <c r="D126" s="89">
        <v>222985.06</v>
      </c>
      <c r="F126" s="251">
        <v>199900.92</v>
      </c>
      <c r="G126" s="251">
        <v>132470.41</v>
      </c>
      <c r="K126" s="232">
        <v>17000</v>
      </c>
      <c r="M126" s="251">
        <v>387.17</v>
      </c>
      <c r="P126" s="251">
        <v>-2162761.71</v>
      </c>
      <c r="Q126" s="73">
        <v>3175397.16</v>
      </c>
      <c r="T126" s="73">
        <v>948974.03</v>
      </c>
      <c r="U126" s="73">
        <v>460000</v>
      </c>
      <c r="V126" s="73">
        <v>531.36</v>
      </c>
      <c r="X126" s="90">
        <v>1542400</v>
      </c>
      <c r="Z126" s="90">
        <v>1955466</v>
      </c>
      <c r="AC126" s="90">
        <v>845261.19</v>
      </c>
      <c r="AD126" s="90">
        <v>187702.49</v>
      </c>
    </row>
    <row r="127" spans="1:32" x14ac:dyDescent="0.25">
      <c r="A127" s="250" t="s">
        <v>3336</v>
      </c>
      <c r="B127" s="89">
        <v>222862.47</v>
      </c>
      <c r="C127" s="89">
        <v>7000</v>
      </c>
      <c r="D127" s="89">
        <v>108385.27</v>
      </c>
      <c r="F127" s="251">
        <v>95927.7</v>
      </c>
      <c r="G127" s="251">
        <v>91904.91</v>
      </c>
      <c r="K127" s="232">
        <v>6440</v>
      </c>
      <c r="M127" s="251">
        <v>0</v>
      </c>
      <c r="P127" s="251">
        <v>-747248.99</v>
      </c>
      <c r="Q127" s="73">
        <v>1191484.79</v>
      </c>
      <c r="T127" s="73">
        <v>638266.77</v>
      </c>
      <c r="U127" s="73">
        <v>46200</v>
      </c>
      <c r="V127" s="73">
        <v>307.8</v>
      </c>
      <c r="X127" s="90">
        <v>837860</v>
      </c>
      <c r="Y127" s="90">
        <v>102060</v>
      </c>
      <c r="Z127" s="90">
        <v>1275059</v>
      </c>
      <c r="AA127" s="90">
        <v>960</v>
      </c>
      <c r="AB127" s="90">
        <v>2808</v>
      </c>
      <c r="AC127" s="90">
        <v>241315.88</v>
      </c>
      <c r="AD127" s="90">
        <v>29147.14</v>
      </c>
    </row>
    <row r="128" spans="1:32" x14ac:dyDescent="0.25">
      <c r="A128" s="250" t="s">
        <v>3337</v>
      </c>
      <c r="B128" s="89">
        <v>416296.91</v>
      </c>
      <c r="C128" s="89">
        <v>0</v>
      </c>
      <c r="D128" s="89">
        <v>307951.53999999998</v>
      </c>
      <c r="F128" s="251">
        <v>2240550.98</v>
      </c>
      <c r="G128" s="251">
        <v>126458.75</v>
      </c>
      <c r="K128" s="232">
        <v>4500</v>
      </c>
      <c r="M128" s="251">
        <v>781</v>
      </c>
      <c r="P128" s="251">
        <v>2201100.79</v>
      </c>
      <c r="Q128" s="73">
        <v>918887.6</v>
      </c>
      <c r="T128" s="73">
        <v>742161.23</v>
      </c>
      <c r="U128" s="73">
        <v>63919</v>
      </c>
      <c r="V128" s="73">
        <v>1035.3699999999999</v>
      </c>
      <c r="X128" s="90">
        <v>1361930</v>
      </c>
      <c r="Y128" s="90">
        <v>113400</v>
      </c>
      <c r="Z128" s="90">
        <v>1825306</v>
      </c>
      <c r="AA128" s="90">
        <v>800</v>
      </c>
      <c r="AB128" s="90">
        <v>1760</v>
      </c>
      <c r="AC128" s="90">
        <v>327928.52</v>
      </c>
      <c r="AD128" s="90">
        <v>160662.29</v>
      </c>
    </row>
    <row r="129" spans="1:31" x14ac:dyDescent="0.25">
      <c r="A129" s="250" t="s">
        <v>3338</v>
      </c>
      <c r="B129" s="89">
        <v>419654.91</v>
      </c>
      <c r="C129" s="89">
        <v>0</v>
      </c>
      <c r="D129" s="89">
        <v>49631.39</v>
      </c>
      <c r="F129" s="251">
        <v>93757.99</v>
      </c>
      <c r="G129" s="251">
        <v>132488.85</v>
      </c>
      <c r="K129" s="232">
        <v>5000</v>
      </c>
      <c r="M129" s="251">
        <v>2082.7600000000002</v>
      </c>
      <c r="P129" s="251">
        <v>-1299691.8</v>
      </c>
      <c r="Q129" s="73">
        <v>1855787.89</v>
      </c>
      <c r="T129" s="73">
        <v>760961.52</v>
      </c>
      <c r="U129" s="73">
        <v>229750</v>
      </c>
      <c r="V129" s="73">
        <v>342.88</v>
      </c>
      <c r="X129" s="90">
        <v>1161040</v>
      </c>
      <c r="Y129" s="90">
        <v>34020</v>
      </c>
      <c r="Z129" s="90">
        <v>1467824</v>
      </c>
      <c r="AA129" s="90">
        <v>2880</v>
      </c>
      <c r="AB129" s="90">
        <v>3936</v>
      </c>
      <c r="AC129" s="90">
        <v>459918.35</v>
      </c>
      <c r="AD129" s="90">
        <v>119201.76</v>
      </c>
    </row>
    <row r="130" spans="1:31" x14ac:dyDescent="0.25">
      <c r="A130" s="250" t="s">
        <v>3339</v>
      </c>
      <c r="B130" s="89">
        <v>375190.18</v>
      </c>
      <c r="C130" s="89">
        <v>0</v>
      </c>
      <c r="D130" s="89">
        <v>84095.18</v>
      </c>
      <c r="F130" s="251">
        <v>325188.81</v>
      </c>
      <c r="G130" s="251">
        <v>234361.22</v>
      </c>
      <c r="K130" s="232">
        <v>0</v>
      </c>
      <c r="M130" s="251">
        <v>780</v>
      </c>
      <c r="P130" s="251">
        <v>-666012.57999999996</v>
      </c>
      <c r="Q130" s="73">
        <v>1498231.3</v>
      </c>
      <c r="T130" s="73">
        <v>1008525.35</v>
      </c>
      <c r="U130" s="73">
        <v>25800</v>
      </c>
      <c r="V130" s="73">
        <v>429.08</v>
      </c>
      <c r="X130" s="90">
        <v>1142290</v>
      </c>
      <c r="Z130" s="90">
        <v>1486180</v>
      </c>
      <c r="AC130" s="90">
        <v>365564.3</v>
      </c>
      <c r="AD130" s="90">
        <v>139463.46</v>
      </c>
    </row>
    <row r="131" spans="1:31" x14ac:dyDescent="0.25">
      <c r="A131" s="250" t="s">
        <v>3340</v>
      </c>
      <c r="B131" s="89">
        <v>482557.84</v>
      </c>
      <c r="D131" s="89">
        <v>118022.97</v>
      </c>
      <c r="F131" s="251">
        <v>303751.59000000003</v>
      </c>
      <c r="G131" s="251">
        <v>26897.82</v>
      </c>
      <c r="M131" s="251">
        <v>0</v>
      </c>
      <c r="P131" s="251">
        <v>-1361021.17</v>
      </c>
      <c r="Q131" s="73">
        <v>2202136.4300000002</v>
      </c>
      <c r="T131" s="73">
        <v>820661.46</v>
      </c>
      <c r="U131" s="73">
        <v>193500</v>
      </c>
      <c r="V131" s="73">
        <v>731.02</v>
      </c>
      <c r="X131" s="90">
        <v>1360993</v>
      </c>
      <c r="Z131" s="90">
        <v>1718233</v>
      </c>
      <c r="AB131" s="90">
        <v>6796</v>
      </c>
      <c r="AC131" s="90">
        <v>439021.44</v>
      </c>
      <c r="AD131" s="90">
        <v>121720.08</v>
      </c>
    </row>
    <row r="132" spans="1:31" x14ac:dyDescent="0.25">
      <c r="A132" s="250" t="s">
        <v>3341</v>
      </c>
      <c r="B132" s="89">
        <v>504470.66</v>
      </c>
      <c r="C132" s="89">
        <v>0</v>
      </c>
      <c r="D132" s="89">
        <v>9024.7000000000007</v>
      </c>
      <c r="F132" s="251">
        <v>2101627.56</v>
      </c>
      <c r="G132" s="251">
        <v>557532.51</v>
      </c>
      <c r="K132" s="232">
        <v>34550</v>
      </c>
      <c r="M132" s="251">
        <v>2473.4</v>
      </c>
      <c r="P132" s="251">
        <v>2831754.61</v>
      </c>
      <c r="Q132" s="73">
        <v>655276.54</v>
      </c>
      <c r="T132" s="73">
        <v>753936.12</v>
      </c>
      <c r="U132" s="73">
        <v>110000</v>
      </c>
      <c r="V132" s="73">
        <v>630.70000000000005</v>
      </c>
      <c r="X132" s="90">
        <v>1286280</v>
      </c>
      <c r="Y132" s="90">
        <v>124850</v>
      </c>
      <c r="Z132" s="90">
        <v>1724986</v>
      </c>
      <c r="AA132" s="90">
        <v>480</v>
      </c>
      <c r="AB132" s="90">
        <v>7800</v>
      </c>
      <c r="AC132" s="90">
        <v>525603.97</v>
      </c>
      <c r="AD132" s="90">
        <v>368225.97</v>
      </c>
    </row>
    <row r="133" spans="1:31" x14ac:dyDescent="0.25">
      <c r="A133" s="250" t="s">
        <v>3342</v>
      </c>
      <c r="B133" s="89">
        <v>652835.61</v>
      </c>
      <c r="C133" s="89">
        <v>24340</v>
      </c>
      <c r="D133" s="89">
        <v>171473.43</v>
      </c>
      <c r="F133" s="251">
        <v>1307344.1499999999</v>
      </c>
      <c r="G133" s="251">
        <v>138362.09</v>
      </c>
      <c r="K133" s="232">
        <v>40000</v>
      </c>
      <c r="M133" s="251">
        <v>3373.62</v>
      </c>
      <c r="P133" s="251">
        <v>37760.18</v>
      </c>
      <c r="Q133" s="73">
        <v>1904716.16</v>
      </c>
      <c r="T133" s="73">
        <v>1259066.26</v>
      </c>
      <c r="V133" s="73">
        <v>866.7</v>
      </c>
      <c r="X133" s="90">
        <v>1077520</v>
      </c>
      <c r="Y133" s="90">
        <v>450</v>
      </c>
      <c r="Z133" s="90">
        <v>1408686</v>
      </c>
      <c r="AC133" s="90">
        <v>471730.21</v>
      </c>
      <c r="AD133" s="90">
        <v>148981.43</v>
      </c>
    </row>
    <row r="134" spans="1:31" x14ac:dyDescent="0.25">
      <c r="A134" s="250" t="s">
        <v>3343</v>
      </c>
      <c r="B134" s="89">
        <v>615679.38</v>
      </c>
      <c r="C134" s="89">
        <v>0</v>
      </c>
      <c r="D134" s="89">
        <v>202429.54</v>
      </c>
      <c r="F134" s="251">
        <v>247948.65</v>
      </c>
      <c r="G134" s="251">
        <v>353028.57</v>
      </c>
      <c r="M134" s="251">
        <v>0</v>
      </c>
      <c r="P134" s="251">
        <v>-1267603.1499999999</v>
      </c>
      <c r="Q134" s="73">
        <v>2482221.21</v>
      </c>
      <c r="T134" s="73">
        <v>813837.2</v>
      </c>
      <c r="U134" s="73">
        <v>506239.51</v>
      </c>
      <c r="V134" s="73">
        <v>828.6</v>
      </c>
      <c r="X134" s="90">
        <v>1243720</v>
      </c>
      <c r="Y134" s="90">
        <v>11800</v>
      </c>
      <c r="Z134" s="90">
        <v>1642238</v>
      </c>
      <c r="AA134" s="90">
        <v>480</v>
      </c>
      <c r="AB134" s="90">
        <v>2560</v>
      </c>
      <c r="AC134" s="90">
        <v>544380.43000000005</v>
      </c>
      <c r="AD134" s="90">
        <v>172298.8</v>
      </c>
      <c r="AE134" s="90">
        <v>10000</v>
      </c>
    </row>
    <row r="135" spans="1:31" x14ac:dyDescent="0.25">
      <c r="A135" s="250" t="s">
        <v>3344</v>
      </c>
      <c r="B135" s="89">
        <v>396886</v>
      </c>
      <c r="C135" s="89">
        <v>0</v>
      </c>
      <c r="D135" s="89">
        <v>428258.5</v>
      </c>
      <c r="F135" s="251">
        <v>623433.54</v>
      </c>
      <c r="G135" s="251">
        <v>52692.87</v>
      </c>
      <c r="M135" s="251">
        <v>1388</v>
      </c>
      <c r="P135" s="251">
        <v>-2142285.2799999998</v>
      </c>
      <c r="Q135" s="73">
        <v>3637434.23</v>
      </c>
      <c r="T135" s="73">
        <v>614112.52</v>
      </c>
      <c r="U135" s="73">
        <v>140000</v>
      </c>
      <c r="V135" s="73">
        <v>517.85</v>
      </c>
      <c r="X135" s="90">
        <v>1066000</v>
      </c>
      <c r="Y135" s="90">
        <v>47600</v>
      </c>
      <c r="Z135" s="90">
        <v>1247361</v>
      </c>
      <c r="AB135" s="90">
        <v>1888</v>
      </c>
      <c r="AC135" s="90">
        <v>483760.21</v>
      </c>
      <c r="AD135" s="90">
        <v>130487.2</v>
      </c>
    </row>
    <row r="136" spans="1:31" x14ac:dyDescent="0.25">
      <c r="A136" s="250" t="s">
        <v>3345</v>
      </c>
      <c r="B136" s="89">
        <v>385901.04</v>
      </c>
      <c r="C136" s="89">
        <v>28930</v>
      </c>
      <c r="D136" s="89">
        <v>302893.38</v>
      </c>
      <c r="F136" s="251">
        <v>2257054.42</v>
      </c>
      <c r="G136" s="251">
        <v>164318.51</v>
      </c>
      <c r="M136" s="251">
        <v>-2746</v>
      </c>
      <c r="P136" s="251">
        <v>2755107.99</v>
      </c>
      <c r="Q136" s="73">
        <v>364715.82</v>
      </c>
      <c r="T136" s="73">
        <v>929909.02</v>
      </c>
      <c r="V136" s="73">
        <v>659.17</v>
      </c>
      <c r="X136" s="90">
        <v>879400</v>
      </c>
      <c r="Z136" s="90">
        <v>984077.8</v>
      </c>
      <c r="AB136" s="90">
        <v>14840</v>
      </c>
      <c r="AC136" s="90">
        <v>593954.28</v>
      </c>
      <c r="AD136" s="90">
        <v>195076.57</v>
      </c>
    </row>
    <row r="137" spans="1:31" x14ac:dyDescent="0.25">
      <c r="A137" s="250" t="s">
        <v>3346</v>
      </c>
      <c r="B137" s="89">
        <v>552196.69999999995</v>
      </c>
      <c r="C137" s="89">
        <v>51000</v>
      </c>
      <c r="D137" s="89">
        <v>79853.539999999994</v>
      </c>
      <c r="F137" s="251">
        <v>86443.72</v>
      </c>
      <c r="G137" s="251">
        <v>336425.22</v>
      </c>
      <c r="M137" s="251">
        <v>1006</v>
      </c>
      <c r="P137" s="251">
        <v>479525.4</v>
      </c>
      <c r="Q137" s="73">
        <v>431249.19</v>
      </c>
      <c r="T137" s="73">
        <v>402539.95</v>
      </c>
      <c r="V137" s="73">
        <v>525.98</v>
      </c>
      <c r="Y137" s="90">
        <v>293631</v>
      </c>
      <c r="Z137" s="90">
        <v>289729</v>
      </c>
      <c r="AC137" s="90">
        <v>212798.34</v>
      </c>
      <c r="AD137" s="90">
        <v>31</v>
      </c>
    </row>
    <row r="138" spans="1:31" x14ac:dyDescent="0.25">
      <c r="A138" s="250" t="s">
        <v>3347</v>
      </c>
      <c r="B138" s="89">
        <v>303838.63</v>
      </c>
      <c r="C138" s="89">
        <v>0</v>
      </c>
      <c r="D138" s="89">
        <v>560432.84</v>
      </c>
      <c r="F138" s="251">
        <v>68240.81</v>
      </c>
      <c r="G138" s="251">
        <v>107502.01</v>
      </c>
      <c r="K138" s="232">
        <v>0</v>
      </c>
      <c r="M138" s="251">
        <v>268</v>
      </c>
      <c r="P138" s="251">
        <v>-986342.65</v>
      </c>
      <c r="Q138" s="73">
        <v>1781769.65</v>
      </c>
      <c r="T138" s="73">
        <v>757469.73</v>
      </c>
      <c r="U138" s="73">
        <v>289500</v>
      </c>
      <c r="V138" s="73">
        <v>249.98</v>
      </c>
      <c r="Z138" s="90">
        <v>252974.57</v>
      </c>
      <c r="AA138" s="90">
        <v>1056</v>
      </c>
      <c r="AB138" s="90">
        <v>1608</v>
      </c>
      <c r="AC138" s="90">
        <v>547231.85</v>
      </c>
      <c r="AD138" s="90">
        <v>30</v>
      </c>
    </row>
    <row r="139" spans="1:31" x14ac:dyDescent="0.25">
      <c r="A139" s="250" t="s">
        <v>3348</v>
      </c>
      <c r="B139" s="89">
        <v>807736.58</v>
      </c>
      <c r="C139" s="89">
        <v>0</v>
      </c>
      <c r="D139" s="89">
        <v>356332.69</v>
      </c>
      <c r="F139" s="251">
        <v>-377919.71</v>
      </c>
      <c r="G139" s="251">
        <v>177350.71</v>
      </c>
      <c r="K139" s="232">
        <v>34800</v>
      </c>
      <c r="M139" s="251">
        <v>3.9</v>
      </c>
      <c r="P139" s="251">
        <v>394165.99</v>
      </c>
      <c r="Q139" s="73">
        <v>343312.84</v>
      </c>
      <c r="T139" s="73">
        <v>917444.88</v>
      </c>
      <c r="U139" s="73">
        <v>339440</v>
      </c>
      <c r="V139" s="73">
        <v>707.96</v>
      </c>
      <c r="X139" s="90">
        <v>1404200</v>
      </c>
      <c r="Y139" s="90">
        <v>89944</v>
      </c>
      <c r="Z139" s="90">
        <v>1641258</v>
      </c>
      <c r="AA139" s="90">
        <v>240</v>
      </c>
      <c r="AB139" s="90">
        <v>1734</v>
      </c>
      <c r="AC139" s="90">
        <v>680191.35</v>
      </c>
      <c r="AD139" s="90">
        <v>237095.95</v>
      </c>
    </row>
    <row r="140" spans="1:31" x14ac:dyDescent="0.25">
      <c r="A140" s="250" t="s">
        <v>3349</v>
      </c>
      <c r="B140" s="89">
        <v>520776.77</v>
      </c>
      <c r="C140" s="89">
        <v>40950</v>
      </c>
      <c r="D140" s="89">
        <v>457574.2</v>
      </c>
      <c r="F140" s="251">
        <v>108248.92</v>
      </c>
      <c r="G140" s="251">
        <v>174128.99</v>
      </c>
      <c r="M140" s="251">
        <v>355</v>
      </c>
      <c r="P140" s="251">
        <v>-638327.78</v>
      </c>
      <c r="Q140" s="73">
        <v>1627802.29</v>
      </c>
      <c r="T140" s="73">
        <v>837945.93</v>
      </c>
      <c r="V140" s="73">
        <v>467.78</v>
      </c>
      <c r="X140" s="90">
        <v>692300</v>
      </c>
      <c r="Y140" s="90">
        <v>128974.52</v>
      </c>
      <c r="Z140" s="90">
        <v>1048041.88</v>
      </c>
      <c r="AA140" s="90">
        <v>15672</v>
      </c>
      <c r="AB140" s="90">
        <v>528</v>
      </c>
      <c r="AC140" s="90">
        <v>239486.47</v>
      </c>
      <c r="AD140" s="90">
        <v>44110.51</v>
      </c>
    </row>
    <row r="141" spans="1:31" x14ac:dyDescent="0.25">
      <c r="A141" s="250" t="s">
        <v>3350</v>
      </c>
      <c r="B141" s="89">
        <v>764225.61</v>
      </c>
      <c r="C141" s="89">
        <v>0</v>
      </c>
      <c r="D141" s="89">
        <v>750583.28</v>
      </c>
      <c r="F141" s="251">
        <v>17</v>
      </c>
      <c r="G141" s="251">
        <v>117372.01</v>
      </c>
      <c r="M141" s="251">
        <v>0</v>
      </c>
      <c r="P141" s="251">
        <v>-1201860.78</v>
      </c>
      <c r="Q141" s="73">
        <v>2560000</v>
      </c>
      <c r="T141" s="73">
        <v>1030710.47</v>
      </c>
      <c r="V141" s="73">
        <v>924.12</v>
      </c>
      <c r="X141" s="90">
        <v>822300</v>
      </c>
      <c r="Z141" s="90">
        <v>1063125</v>
      </c>
      <c r="AC141" s="90">
        <v>483246.75</v>
      </c>
      <c r="AD141" s="90">
        <v>33504.160000000003</v>
      </c>
    </row>
    <row r="142" spans="1:31" x14ac:dyDescent="0.25">
      <c r="A142" s="250" t="s">
        <v>3351</v>
      </c>
      <c r="B142" s="89">
        <v>432677.82</v>
      </c>
      <c r="C142" s="89">
        <v>0</v>
      </c>
      <c r="D142" s="89">
        <v>76915.34</v>
      </c>
      <c r="F142" s="251">
        <v>712303.47</v>
      </c>
      <c r="G142" s="251">
        <v>127383.26</v>
      </c>
      <c r="M142" s="251">
        <v>-2134</v>
      </c>
      <c r="N142" s="251">
        <v>1000</v>
      </c>
      <c r="P142" s="251">
        <v>1317677.8400000001</v>
      </c>
      <c r="T142" s="73">
        <v>427274.29</v>
      </c>
      <c r="V142" s="73">
        <v>634.38</v>
      </c>
      <c r="X142" s="90">
        <v>1519530</v>
      </c>
      <c r="Y142" s="90">
        <v>1071493.1299999999</v>
      </c>
      <c r="Z142" s="90">
        <v>2031189</v>
      </c>
      <c r="AB142" s="90">
        <v>17992</v>
      </c>
      <c r="AC142" s="90">
        <v>866969.84</v>
      </c>
      <c r="AD142" s="90">
        <v>70044.91</v>
      </c>
    </row>
    <row r="143" spans="1:31" x14ac:dyDescent="0.25">
      <c r="A143" s="250" t="s">
        <v>3352</v>
      </c>
      <c r="B143" s="89">
        <v>602702.46</v>
      </c>
      <c r="C143" s="89">
        <v>0</v>
      </c>
      <c r="D143" s="89">
        <v>51034.65</v>
      </c>
      <c r="F143" s="251">
        <v>1587464.67</v>
      </c>
      <c r="G143" s="251">
        <v>91729.22</v>
      </c>
      <c r="M143" s="251">
        <v>0</v>
      </c>
      <c r="P143" s="251">
        <v>30966.57</v>
      </c>
      <c r="Q143" s="73">
        <v>2368242.5</v>
      </c>
      <c r="T143" s="73">
        <v>716317.66</v>
      </c>
      <c r="U143" s="73">
        <v>305960</v>
      </c>
      <c r="V143" s="73">
        <v>654.92999999999995</v>
      </c>
      <c r="X143" s="90">
        <v>1080770</v>
      </c>
      <c r="Z143" s="90">
        <v>1316142</v>
      </c>
      <c r="AA143" s="90">
        <v>16759</v>
      </c>
      <c r="AC143" s="90">
        <v>633160.80000000005</v>
      </c>
      <c r="AD143" s="90">
        <v>203918.86</v>
      </c>
    </row>
    <row r="144" spans="1:31" x14ac:dyDescent="0.25">
      <c r="A144" s="250" t="s">
        <v>3353</v>
      </c>
      <c r="B144" s="89">
        <v>299164.90000000002</v>
      </c>
      <c r="C144" s="89">
        <v>16100</v>
      </c>
      <c r="D144" s="89">
        <v>67455.570000000007</v>
      </c>
      <c r="F144" s="251">
        <v>1764172.23</v>
      </c>
      <c r="G144" s="251">
        <v>135662.22</v>
      </c>
      <c r="J144" s="232">
        <v>30000</v>
      </c>
      <c r="M144" s="251">
        <v>394</v>
      </c>
      <c r="P144" s="251">
        <v>551679.52</v>
      </c>
      <c r="Q144" s="73">
        <v>1552681.09</v>
      </c>
      <c r="T144" s="73">
        <v>230587.96</v>
      </c>
      <c r="U144" s="73">
        <v>100970</v>
      </c>
      <c r="V144" s="73">
        <v>570.08000000000004</v>
      </c>
      <c r="X144" s="90">
        <v>21540</v>
      </c>
      <c r="Y144" s="90">
        <v>17100.990000000002</v>
      </c>
      <c r="Z144" s="90">
        <v>64800</v>
      </c>
      <c r="AC144" s="90">
        <v>132943.26</v>
      </c>
      <c r="AD144" s="90">
        <v>25225.46</v>
      </c>
    </row>
    <row r="145" spans="1:33" x14ac:dyDescent="0.25">
      <c r="A145" s="250" t="s">
        <v>3368</v>
      </c>
      <c r="B145" s="89">
        <v>1060352.55</v>
      </c>
      <c r="C145" s="89">
        <v>92365</v>
      </c>
      <c r="D145" s="89">
        <v>235062.62</v>
      </c>
      <c r="F145" s="251">
        <v>1452569.93</v>
      </c>
      <c r="G145" s="251">
        <v>709394.04</v>
      </c>
      <c r="K145" s="232">
        <v>105000</v>
      </c>
      <c r="M145" s="251">
        <v>8232.83</v>
      </c>
      <c r="P145" s="251">
        <v>443068.66</v>
      </c>
      <c r="Q145" s="73">
        <v>2662147.65</v>
      </c>
      <c r="T145" s="73">
        <v>886249.36</v>
      </c>
      <c r="V145" s="73">
        <v>-920.58</v>
      </c>
      <c r="X145" s="90">
        <v>396110</v>
      </c>
      <c r="Z145" s="90">
        <v>480864</v>
      </c>
      <c r="AC145" s="90">
        <v>364719.08</v>
      </c>
      <c r="AD145" s="90">
        <v>104560.7</v>
      </c>
    </row>
    <row r="146" spans="1:33" x14ac:dyDescent="0.25">
      <c r="A146" s="250" t="s">
        <v>3354</v>
      </c>
      <c r="B146" s="89">
        <v>220728.93</v>
      </c>
      <c r="C146" s="89">
        <v>7720</v>
      </c>
      <c r="D146" s="89">
        <v>347137.27</v>
      </c>
      <c r="F146" s="251">
        <v>4</v>
      </c>
      <c r="G146" s="251">
        <v>-14786.37</v>
      </c>
      <c r="K146" s="232">
        <v>950</v>
      </c>
      <c r="M146" s="251">
        <v>663.93</v>
      </c>
      <c r="P146" s="251">
        <v>-1323280.53</v>
      </c>
      <c r="Q146" s="73">
        <v>1849445.73</v>
      </c>
      <c r="T146" s="73">
        <v>743774.84</v>
      </c>
      <c r="U146" s="73">
        <v>79700</v>
      </c>
      <c r="V146" s="73">
        <v>36.44</v>
      </c>
      <c r="X146" s="90">
        <v>1146881.3999999999</v>
      </c>
      <c r="Y146" s="90">
        <v>218350</v>
      </c>
      <c r="Z146" s="90">
        <v>1468113.4</v>
      </c>
      <c r="AB146" s="90">
        <v>11010</v>
      </c>
      <c r="AC146" s="90">
        <v>622490.27</v>
      </c>
      <c r="AD146" s="90">
        <v>54104.31</v>
      </c>
    </row>
    <row r="147" spans="1:33" x14ac:dyDescent="0.25">
      <c r="A147" s="250" t="s">
        <v>3355</v>
      </c>
      <c r="B147" s="89">
        <v>265473.13</v>
      </c>
      <c r="C147" s="89">
        <v>80000</v>
      </c>
      <c r="D147" s="89">
        <v>77576.320000000007</v>
      </c>
      <c r="F147" s="251">
        <v>100124.27</v>
      </c>
      <c r="G147" s="251">
        <v>205821.63</v>
      </c>
      <c r="J147" s="232">
        <v>14000</v>
      </c>
      <c r="K147" s="232">
        <v>29289</v>
      </c>
      <c r="M147" s="251">
        <v>232.65</v>
      </c>
      <c r="P147" s="251">
        <v>-2031201.46</v>
      </c>
      <c r="Q147" s="73">
        <v>2606531.4300000002</v>
      </c>
      <c r="T147" s="73">
        <v>709127.93</v>
      </c>
      <c r="U147" s="73">
        <v>262300</v>
      </c>
      <c r="V147" s="73">
        <v>441.11</v>
      </c>
      <c r="X147" s="90">
        <v>1048870.2</v>
      </c>
      <c r="Y147" s="90">
        <v>314135.5</v>
      </c>
      <c r="Z147" s="90">
        <v>1445275.2</v>
      </c>
      <c r="AA147" s="90">
        <v>16624</v>
      </c>
      <c r="AC147" s="90">
        <v>707899.19</v>
      </c>
      <c r="AD147" s="90">
        <v>54432.62</v>
      </c>
      <c r="AG147" s="251">
        <v>500</v>
      </c>
    </row>
    <row r="148" spans="1:33" x14ac:dyDescent="0.25">
      <c r="A148" s="250" t="s">
        <v>3356</v>
      </c>
      <c r="B148" s="89">
        <v>371437.93</v>
      </c>
      <c r="C148" s="89">
        <v>0</v>
      </c>
      <c r="D148" s="89">
        <v>46159.79</v>
      </c>
      <c r="F148" s="251">
        <v>10414.27</v>
      </c>
      <c r="G148" s="251">
        <v>32665.200000000001</v>
      </c>
      <c r="K148" s="232">
        <v>34780</v>
      </c>
      <c r="M148" s="251">
        <v>1321.7</v>
      </c>
      <c r="P148" s="251">
        <v>-906329.05</v>
      </c>
      <c r="Q148" s="73">
        <v>1289115.33</v>
      </c>
      <c r="T148" s="73">
        <v>949697.33</v>
      </c>
      <c r="U148" s="73">
        <v>120000</v>
      </c>
      <c r="V148" s="73">
        <v>306.33</v>
      </c>
      <c r="X148" s="90">
        <v>1237890</v>
      </c>
      <c r="Y148" s="90">
        <v>134300</v>
      </c>
      <c r="Z148" s="90">
        <v>1527829.5</v>
      </c>
      <c r="AA148" s="90">
        <v>3264</v>
      </c>
      <c r="AC148" s="90">
        <v>806601.82</v>
      </c>
      <c r="AD148" s="90">
        <v>62709.13</v>
      </c>
    </row>
    <row r="149" spans="1:33" x14ac:dyDescent="0.25">
      <c r="A149" s="250" t="s">
        <v>3357</v>
      </c>
      <c r="B149" s="89">
        <v>341177.31</v>
      </c>
      <c r="C149" s="89">
        <v>22000</v>
      </c>
      <c r="D149" s="89">
        <v>10643.1</v>
      </c>
      <c r="F149" s="251">
        <v>1914208.47</v>
      </c>
      <c r="G149" s="251">
        <v>98685.51</v>
      </c>
      <c r="K149" s="232">
        <v>28300</v>
      </c>
      <c r="M149" s="251">
        <v>290</v>
      </c>
      <c r="P149" s="251">
        <v>48723.77</v>
      </c>
      <c r="Q149" s="73">
        <v>2316929.4300000002</v>
      </c>
      <c r="T149" s="73">
        <v>776934.95</v>
      </c>
      <c r="U149" s="73">
        <v>75000</v>
      </c>
      <c r="V149" s="73">
        <v>325.37</v>
      </c>
      <c r="X149" s="90">
        <v>1052580</v>
      </c>
      <c r="Y149" s="90">
        <v>136440.9</v>
      </c>
      <c r="Z149" s="90">
        <v>1351574.9</v>
      </c>
      <c r="AA149" s="90">
        <v>1760</v>
      </c>
      <c r="AC149" s="90">
        <v>493362.03</v>
      </c>
      <c r="AD149" s="90">
        <v>202113.1</v>
      </c>
    </row>
    <row r="150" spans="1:33" x14ac:dyDescent="0.25">
      <c r="A150" s="250" t="s">
        <v>3358</v>
      </c>
      <c r="B150" s="89">
        <v>247682.93</v>
      </c>
      <c r="C150" s="89">
        <v>0</v>
      </c>
      <c r="D150" s="89">
        <v>72224.94</v>
      </c>
      <c r="F150" s="251">
        <v>956352.23</v>
      </c>
      <c r="G150" s="251">
        <v>96134.38</v>
      </c>
      <c r="K150" s="232">
        <v>16383.13</v>
      </c>
      <c r="M150" s="251">
        <v>244</v>
      </c>
      <c r="P150" s="251">
        <v>-1320289.94</v>
      </c>
      <c r="Q150" s="73">
        <v>2601070</v>
      </c>
      <c r="T150" s="73">
        <v>750545.08</v>
      </c>
      <c r="U150" s="73">
        <v>159860</v>
      </c>
      <c r="V150" s="73">
        <v>246.61</v>
      </c>
      <c r="X150" s="90">
        <v>482670</v>
      </c>
      <c r="Y150" s="90">
        <v>86400</v>
      </c>
      <c r="Z150" s="90">
        <v>787150.88</v>
      </c>
      <c r="AB150" s="90">
        <v>7970</v>
      </c>
      <c r="AC150" s="90">
        <v>499538.08</v>
      </c>
      <c r="AD150" s="90">
        <v>110075.44</v>
      </c>
    </row>
    <row r="151" spans="1:33" x14ac:dyDescent="0.25">
      <c r="A151" s="250" t="s">
        <v>3312</v>
      </c>
      <c r="B151" s="89">
        <v>259203.46</v>
      </c>
      <c r="C151" s="89">
        <v>0</v>
      </c>
      <c r="D151" s="89">
        <v>66062.19</v>
      </c>
      <c r="F151" s="251">
        <v>604737.19999999995</v>
      </c>
      <c r="G151" s="251">
        <v>78680.69</v>
      </c>
      <c r="L151" s="232">
        <v>73000</v>
      </c>
      <c r="M151" s="251">
        <v>13541</v>
      </c>
      <c r="P151" s="251">
        <v>-259593.17</v>
      </c>
      <c r="Q151" s="73">
        <v>1474940.27</v>
      </c>
      <c r="T151" s="73">
        <v>857789.25</v>
      </c>
      <c r="V151" s="73">
        <v>27.26</v>
      </c>
      <c r="X151" s="90">
        <v>1085506</v>
      </c>
      <c r="Y151" s="90">
        <v>100800</v>
      </c>
      <c r="Z151" s="90">
        <v>1449888</v>
      </c>
      <c r="AB151" s="90">
        <v>6416</v>
      </c>
      <c r="AC151" s="90">
        <v>679746.32</v>
      </c>
      <c r="AD151" s="90">
        <v>181276.75</v>
      </c>
      <c r="AG151" s="251">
        <v>20000</v>
      </c>
    </row>
    <row r="152" spans="1:33" x14ac:dyDescent="0.25">
      <c r="A152" s="251" t="s">
        <v>3313</v>
      </c>
      <c r="B152" s="89">
        <v>413041.55</v>
      </c>
      <c r="C152" s="89">
        <v>-7774.7</v>
      </c>
      <c r="D152" s="89">
        <v>211380.07</v>
      </c>
      <c r="F152" s="251">
        <v>-63234.06</v>
      </c>
      <c r="G152" s="251">
        <v>-240954.55</v>
      </c>
      <c r="I152" s="232">
        <v>120500</v>
      </c>
      <c r="L152" s="232">
        <v>38600</v>
      </c>
      <c r="M152" s="251">
        <v>1</v>
      </c>
      <c r="P152" s="251">
        <v>-1029105.22</v>
      </c>
      <c r="Q152" s="73">
        <v>1115345.6000000001</v>
      </c>
      <c r="T152" s="73">
        <v>811184.65</v>
      </c>
      <c r="V152" s="73">
        <v>433.52</v>
      </c>
      <c r="X152" s="90">
        <v>929760</v>
      </c>
      <c r="Y152" s="90">
        <v>41600</v>
      </c>
      <c r="Z152" s="90">
        <v>1118978</v>
      </c>
      <c r="AB152" s="90">
        <v>5600</v>
      </c>
      <c r="AC152" s="90">
        <v>262024.31</v>
      </c>
      <c r="AD152" s="90">
        <v>68258.929999999993</v>
      </c>
      <c r="AG152" s="251">
        <v>20000</v>
      </c>
    </row>
    <row r="153" spans="1:33" x14ac:dyDescent="0.25">
      <c r="A153" s="250" t="s">
        <v>3316</v>
      </c>
      <c r="B153" s="89">
        <v>585878.27</v>
      </c>
      <c r="C153" s="89">
        <v>0</v>
      </c>
      <c r="D153" s="89">
        <v>48760.14</v>
      </c>
      <c r="F153" s="251">
        <v>499396.68</v>
      </c>
      <c r="G153" s="251">
        <v>99869.59</v>
      </c>
      <c r="J153" s="232">
        <v>0</v>
      </c>
      <c r="L153" s="232">
        <v>76400</v>
      </c>
      <c r="M153" s="251">
        <v>0</v>
      </c>
      <c r="P153" s="251">
        <v>263132.26</v>
      </c>
      <c r="Q153" s="73">
        <v>1286034.42</v>
      </c>
      <c r="T153" s="73">
        <v>468048.19</v>
      </c>
      <c r="U153" s="73">
        <v>56400</v>
      </c>
      <c r="V153" s="73">
        <v>968.31</v>
      </c>
      <c r="X153" s="90">
        <v>1238070</v>
      </c>
      <c r="Y153" s="90">
        <v>246146</v>
      </c>
      <c r="Z153" s="90">
        <v>1540660</v>
      </c>
      <c r="AB153" s="90">
        <v>24200</v>
      </c>
      <c r="AC153" s="90">
        <v>734640.38</v>
      </c>
      <c r="AD153" s="90">
        <v>80794.12</v>
      </c>
      <c r="AG153" s="251">
        <v>21000</v>
      </c>
    </row>
    <row r="154" spans="1:33" x14ac:dyDescent="0.25">
      <c r="A154" s="250" t="s">
        <v>3365</v>
      </c>
      <c r="B154" s="89">
        <v>141956.44</v>
      </c>
      <c r="C154" s="89">
        <v>5000</v>
      </c>
      <c r="D154" s="89">
        <v>86708.32</v>
      </c>
      <c r="F154" s="251">
        <v>866314.95</v>
      </c>
      <c r="G154" s="251">
        <v>55088.72</v>
      </c>
      <c r="K154" s="232">
        <v>-225</v>
      </c>
      <c r="L154" s="232">
        <v>36475</v>
      </c>
      <c r="P154" s="251">
        <v>-857407.63</v>
      </c>
      <c r="Q154" s="73">
        <v>1993235.29</v>
      </c>
      <c r="T154" s="73">
        <v>634398.18999999994</v>
      </c>
      <c r="V154" s="73">
        <v>217.71</v>
      </c>
      <c r="X154" s="90">
        <v>1066680</v>
      </c>
      <c r="Y154" s="90">
        <v>134400</v>
      </c>
      <c r="Z154" s="90">
        <v>1253080</v>
      </c>
      <c r="AB154" s="90">
        <v>10240</v>
      </c>
      <c r="AC154" s="90">
        <v>380267.45</v>
      </c>
      <c r="AD154" s="90">
        <v>189117.68</v>
      </c>
      <c r="AG154" s="251">
        <v>20000</v>
      </c>
    </row>
    <row r="177" spans="1:31" x14ac:dyDescent="0.25">
      <c r="A177" s="250"/>
    </row>
    <row r="180" spans="1:31" s="228" customFormat="1" x14ac:dyDescent="0.25">
      <c r="B180" s="234"/>
      <c r="C180" s="234"/>
      <c r="D180" s="234"/>
      <c r="I180" s="333"/>
      <c r="J180" s="333"/>
      <c r="K180" s="333"/>
      <c r="L180" s="333"/>
      <c r="Q180" s="235"/>
      <c r="R180" s="235"/>
      <c r="S180" s="235"/>
      <c r="T180" s="235"/>
      <c r="U180" s="235"/>
      <c r="V180" s="235"/>
      <c r="W180" s="235"/>
      <c r="X180" s="236"/>
      <c r="Y180" s="236"/>
      <c r="Z180" s="236"/>
      <c r="AA180" s="236"/>
      <c r="AB180" s="236"/>
      <c r="AC180" s="236"/>
      <c r="AD180" s="236"/>
      <c r="AE18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80"/>
  <sheetViews>
    <sheetView zoomScale="98" zoomScaleNormal="98" workbookViewId="0">
      <selection activeCell="AP4" sqref="AP4:AP154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33.09765625" style="251"/>
    <col min="6" max="8" width="33.09765625" style="89"/>
    <col min="9" max="12" width="33.09765625" style="251"/>
    <col min="13" max="13" width="33.09765625" style="44"/>
    <col min="14" max="17" width="33.09765625" style="347"/>
    <col min="18" max="20" width="33.09765625" style="251"/>
    <col min="21" max="21" width="33.09765625" style="44"/>
    <col min="22" max="29" width="33.09765625" style="73"/>
    <col min="30" max="37" width="33.09765625" style="90"/>
    <col min="38" max="38" width="19" style="76" bestFit="1" customWidth="1"/>
    <col min="39" max="39" width="15.5" style="31" bestFit="1" customWidth="1"/>
    <col min="40" max="40" width="15.09765625" style="21" bestFit="1" customWidth="1"/>
    <col min="41" max="41" width="15.09765625" style="15" bestFit="1" customWidth="1"/>
    <col min="42" max="42" width="15.09765625" style="16" bestFit="1" customWidth="1"/>
    <col min="43" max="43" width="16.8984375" style="21" bestFit="1" customWidth="1"/>
  </cols>
  <sheetData>
    <row r="1" spans="1:43" x14ac:dyDescent="0.25">
      <c r="E1" s="250" t="s">
        <v>2458</v>
      </c>
      <c r="F1" s="89" t="s">
        <v>2459</v>
      </c>
      <c r="G1" s="89" t="s">
        <v>2460</v>
      </c>
      <c r="H1" s="89" t="s">
        <v>2461</v>
      </c>
      <c r="I1" s="251" t="s">
        <v>2462</v>
      </c>
      <c r="J1" s="251" t="s">
        <v>2463</v>
      </c>
      <c r="K1" s="251" t="s">
        <v>2464</v>
      </c>
      <c r="L1" s="251" t="s">
        <v>2465</v>
      </c>
      <c r="M1" s="44" t="s">
        <v>2613</v>
      </c>
      <c r="N1" s="347" t="s">
        <v>2466</v>
      </c>
      <c r="O1" s="347" t="s">
        <v>2467</v>
      </c>
      <c r="P1" s="347" t="s">
        <v>2469</v>
      </c>
      <c r="Q1" s="347" t="s">
        <v>2470</v>
      </c>
      <c r="R1" s="251" t="s">
        <v>2471</v>
      </c>
      <c r="S1" s="251" t="s">
        <v>2472</v>
      </c>
      <c r="T1" s="251" t="s">
        <v>2473</v>
      </c>
      <c r="U1" s="44" t="s">
        <v>2474</v>
      </c>
      <c r="V1" s="73" t="s">
        <v>3217</v>
      </c>
      <c r="W1" s="73" t="s">
        <v>2476</v>
      </c>
      <c r="X1" s="73" t="s">
        <v>2477</v>
      </c>
      <c r="Y1" s="73" t="s">
        <v>2478</v>
      </c>
      <c r="Z1" s="73" t="s">
        <v>2479</v>
      </c>
      <c r="AA1" s="73" t="s">
        <v>2615</v>
      </c>
      <c r="AB1" s="73" t="s">
        <v>2480</v>
      </c>
      <c r="AC1" s="73" t="s">
        <v>2482</v>
      </c>
      <c r="AD1" s="90" t="s">
        <v>2483</v>
      </c>
      <c r="AE1" s="90" t="s">
        <v>2484</v>
      </c>
      <c r="AF1" s="90" t="s">
        <v>2485</v>
      </c>
      <c r="AG1" s="90" t="s">
        <v>2486</v>
      </c>
      <c r="AH1" s="90" t="s">
        <v>2487</v>
      </c>
      <c r="AI1" s="90" t="s">
        <v>2488</v>
      </c>
      <c r="AJ1" s="90" t="s">
        <v>2617</v>
      </c>
      <c r="AK1" s="90" t="s">
        <v>2489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 x14ac:dyDescent="0.25">
      <c r="E2" s="250" t="s">
        <v>2490</v>
      </c>
      <c r="F2" s="89" t="s">
        <v>2491</v>
      </c>
      <c r="G2" s="89" t="s">
        <v>2492</v>
      </c>
      <c r="H2" s="89" t="s">
        <v>2493</v>
      </c>
      <c r="I2" s="251" t="s">
        <v>2494</v>
      </c>
      <c r="J2" s="251" t="s">
        <v>2495</v>
      </c>
      <c r="K2" s="251" t="s">
        <v>2496</v>
      </c>
      <c r="L2" s="251" t="s">
        <v>2497</v>
      </c>
      <c r="M2" s="44" t="s">
        <v>2619</v>
      </c>
      <c r="N2" s="347" t="s">
        <v>2498</v>
      </c>
      <c r="O2" s="347" t="s">
        <v>2499</v>
      </c>
      <c r="P2" s="347" t="s">
        <v>2501</v>
      </c>
      <c r="Q2" s="347" t="s">
        <v>2502</v>
      </c>
      <c r="R2" s="251" t="s">
        <v>2503</v>
      </c>
      <c r="S2" s="251" t="s">
        <v>2504</v>
      </c>
      <c r="T2" s="251" t="s">
        <v>2505</v>
      </c>
      <c r="U2" s="44" t="s">
        <v>2506</v>
      </c>
      <c r="V2" s="73" t="s">
        <v>3218</v>
      </c>
      <c r="W2" s="73" t="s">
        <v>2508</v>
      </c>
      <c r="X2" s="73" t="s">
        <v>2509</v>
      </c>
      <c r="Y2" s="73" t="s">
        <v>2510</v>
      </c>
      <c r="Z2" s="73" t="s">
        <v>2511</v>
      </c>
      <c r="AA2" s="73" t="s">
        <v>2621</v>
      </c>
      <c r="AB2" s="73" t="s">
        <v>2512</v>
      </c>
      <c r="AC2" s="73" t="s">
        <v>2514</v>
      </c>
      <c r="AD2" s="90" t="s">
        <v>2515</v>
      </c>
      <c r="AE2" s="90" t="s">
        <v>2516</v>
      </c>
      <c r="AF2" s="90" t="s">
        <v>2517</v>
      </c>
      <c r="AG2" s="90" t="s">
        <v>2518</v>
      </c>
      <c r="AH2" s="90" t="s">
        <v>2519</v>
      </c>
      <c r="AI2" s="90" t="s">
        <v>2520</v>
      </c>
      <c r="AJ2" s="90" t="s">
        <v>2623</v>
      </c>
      <c r="AK2" s="90" t="s">
        <v>2521</v>
      </c>
    </row>
    <row r="3" spans="1:43" x14ac:dyDescent="0.25">
      <c r="E3" s="250" t="s">
        <v>2522</v>
      </c>
      <c r="F3" s="89">
        <v>68077792.010000005</v>
      </c>
      <c r="G3" s="89">
        <v>1737317.43</v>
      </c>
      <c r="H3" s="89">
        <v>19050299.98</v>
      </c>
      <c r="I3" s="251">
        <v>24</v>
      </c>
      <c r="J3" s="251">
        <v>103634735.7</v>
      </c>
      <c r="K3" s="251">
        <v>39334462.939999998</v>
      </c>
      <c r="L3" s="251">
        <v>2</v>
      </c>
      <c r="M3" s="44">
        <v>315400</v>
      </c>
      <c r="N3" s="347">
        <v>345900</v>
      </c>
      <c r="O3" s="347">
        <v>2812443.39</v>
      </c>
      <c r="P3" s="347">
        <v>4775203.7300000004</v>
      </c>
      <c r="Q3" s="347">
        <v>647153.76</v>
      </c>
      <c r="R3" s="251">
        <v>702666</v>
      </c>
      <c r="S3" s="251">
        <v>-246434.05</v>
      </c>
      <c r="T3" s="251">
        <v>-60844606.240000002</v>
      </c>
      <c r="U3" s="44">
        <v>273748269.48000002</v>
      </c>
      <c r="V3" s="73">
        <v>16</v>
      </c>
      <c r="W3" s="73">
        <v>6462.69</v>
      </c>
      <c r="X3" s="73">
        <v>116591509.53</v>
      </c>
      <c r="Y3" s="73">
        <v>12040368.15</v>
      </c>
      <c r="Z3" s="73">
        <v>81311.679999999993</v>
      </c>
      <c r="AA3" s="73">
        <v>2300</v>
      </c>
      <c r="AB3" s="73">
        <v>149229530.49000001</v>
      </c>
      <c r="AC3" s="73">
        <v>18041289.690000001</v>
      </c>
      <c r="AD3" s="90">
        <v>187310689.43000001</v>
      </c>
      <c r="AE3" s="90">
        <v>488203.73</v>
      </c>
      <c r="AF3" s="90">
        <v>762026.78</v>
      </c>
      <c r="AG3" s="90">
        <v>77422755.879999995</v>
      </c>
      <c r="AH3" s="90">
        <v>19118612.43</v>
      </c>
      <c r="AI3" s="90">
        <v>140000</v>
      </c>
      <c r="AJ3" s="90">
        <v>19902</v>
      </c>
      <c r="AK3" s="90">
        <v>521159.99</v>
      </c>
      <c r="AL3" s="76">
        <f t="shared" ref="AL3:AQ3" si="0">SUM(AL4:AL154)</f>
        <v>88865409.420000017</v>
      </c>
      <c r="AM3" s="31">
        <f t="shared" si="0"/>
        <v>8580700.8800000008</v>
      </c>
      <c r="AN3" s="21">
        <f t="shared" si="0"/>
        <v>80284708.540000007</v>
      </c>
      <c r="AO3" s="15">
        <f t="shared" si="0"/>
        <v>295992788.22999996</v>
      </c>
      <c r="AP3" s="16">
        <f t="shared" si="0"/>
        <v>285783350.23999983</v>
      </c>
      <c r="AQ3" s="26">
        <f t="shared" si="0"/>
        <v>10209437.990000008</v>
      </c>
    </row>
    <row r="4" spans="1:43" x14ac:dyDescent="0.25">
      <c r="A4" t="s">
        <v>536</v>
      </c>
      <c r="B4" t="s">
        <v>538</v>
      </c>
      <c r="C4" s="71">
        <v>3670</v>
      </c>
      <c r="D4" s="58" t="s">
        <v>1264</v>
      </c>
      <c r="E4" s="250" t="s">
        <v>3219</v>
      </c>
      <c r="F4" s="89">
        <v>621086.77</v>
      </c>
      <c r="G4" s="89">
        <v>0</v>
      </c>
      <c r="H4" s="89">
        <v>48303.48</v>
      </c>
      <c r="J4" s="251">
        <v>133187.72</v>
      </c>
      <c r="K4" s="251">
        <v>202087.74</v>
      </c>
      <c r="O4" s="347">
        <v>39567</v>
      </c>
      <c r="P4" s="347">
        <v>50955</v>
      </c>
      <c r="Q4" s="347">
        <v>106</v>
      </c>
      <c r="R4" s="251">
        <v>36000</v>
      </c>
      <c r="S4" s="251">
        <v>4655.03</v>
      </c>
      <c r="T4" s="251">
        <v>-1537378.48</v>
      </c>
      <c r="U4" s="44">
        <v>2193223.69</v>
      </c>
      <c r="X4" s="73">
        <v>1033077.78</v>
      </c>
      <c r="Z4" s="73">
        <v>712.99</v>
      </c>
      <c r="AB4" s="73">
        <v>1246420</v>
      </c>
      <c r="AD4" s="90">
        <v>1397074</v>
      </c>
      <c r="AE4" s="90">
        <v>720</v>
      </c>
      <c r="AF4" s="90">
        <v>814</v>
      </c>
      <c r="AG4" s="90">
        <v>642244.17000000004</v>
      </c>
      <c r="AH4" s="90">
        <v>21821.13</v>
      </c>
      <c r="AL4" s="76">
        <f>SUM(F4:H4)</f>
        <v>669390.25</v>
      </c>
      <c r="AM4" s="31">
        <f>SUM(N4:Q4)</f>
        <v>90628</v>
      </c>
      <c r="AN4" s="21">
        <f>AL4-AM4</f>
        <v>578762.25</v>
      </c>
      <c r="AO4" s="15">
        <f>SUM(V4:AC4)</f>
        <v>2280210.77</v>
      </c>
      <c r="AP4" s="16">
        <f>SUM(AD4:AK4)</f>
        <v>2062673.2999999998</v>
      </c>
      <c r="AQ4" s="26">
        <f>AO4-AP4</f>
        <v>217537.4700000002</v>
      </c>
    </row>
    <row r="5" spans="1:43" x14ac:dyDescent="0.25">
      <c r="A5" t="s">
        <v>536</v>
      </c>
      <c r="B5" t="s">
        <v>538</v>
      </c>
      <c r="C5" s="71">
        <v>5165</v>
      </c>
      <c r="D5" s="58" t="s">
        <v>1265</v>
      </c>
      <c r="E5" s="250" t="s">
        <v>3220</v>
      </c>
      <c r="F5" s="89">
        <v>686179.06</v>
      </c>
      <c r="G5" s="89">
        <v>0</v>
      </c>
      <c r="H5" s="89">
        <v>87032.58</v>
      </c>
      <c r="J5" s="251">
        <v>869419.91</v>
      </c>
      <c r="K5" s="251">
        <v>746962.01</v>
      </c>
      <c r="N5" s="347">
        <v>2500</v>
      </c>
      <c r="O5" s="347">
        <v>19506</v>
      </c>
      <c r="Q5" s="347">
        <v>109.15</v>
      </c>
      <c r="T5" s="251">
        <v>829965.58</v>
      </c>
      <c r="U5" s="44">
        <v>1265427.9099999999</v>
      </c>
      <c r="X5" s="73">
        <v>1125716.6399999999</v>
      </c>
      <c r="Z5" s="73">
        <v>746.41</v>
      </c>
      <c r="AB5" s="73">
        <v>1473990</v>
      </c>
      <c r="AD5" s="90">
        <v>1621310</v>
      </c>
      <c r="AE5" s="90">
        <v>8494</v>
      </c>
      <c r="AF5" s="90">
        <v>3240</v>
      </c>
      <c r="AG5" s="90">
        <v>676905.39</v>
      </c>
      <c r="AH5" s="90">
        <v>17938.740000000002</v>
      </c>
      <c r="AK5" s="90">
        <v>480</v>
      </c>
      <c r="AL5" s="76">
        <f t="shared" ref="AL5:AL68" si="1">SUM(F5:H5)</f>
        <v>773211.64</v>
      </c>
      <c r="AM5" s="31">
        <f t="shared" ref="AM5:AM68" si="2">SUM(N5:Q5)</f>
        <v>22115.15</v>
      </c>
      <c r="AN5" s="21">
        <f t="shared" ref="AN5:AN68" si="3">AL5-AM5</f>
        <v>751096.49</v>
      </c>
      <c r="AO5" s="15">
        <f t="shared" ref="AO5:AO68" si="4">SUM(V5:AC5)</f>
        <v>2600453.0499999998</v>
      </c>
      <c r="AP5" s="16">
        <f t="shared" ref="AP5:AP68" si="5">SUM(AD5:AK5)</f>
        <v>2328368.1300000004</v>
      </c>
      <c r="AQ5" s="26">
        <f t="shared" ref="AQ5:AQ68" si="6">AO5-AP5</f>
        <v>272084.91999999946</v>
      </c>
    </row>
    <row r="6" spans="1:43" x14ac:dyDescent="0.25">
      <c r="A6" t="s">
        <v>536</v>
      </c>
      <c r="B6" t="s">
        <v>538</v>
      </c>
      <c r="C6" s="71">
        <v>4663</v>
      </c>
      <c r="D6" s="58" t="s">
        <v>1266</v>
      </c>
      <c r="E6" s="250" t="s">
        <v>3221</v>
      </c>
      <c r="F6" s="89">
        <v>903022.85</v>
      </c>
      <c r="G6" s="89">
        <v>0</v>
      </c>
      <c r="H6" s="89">
        <v>115061.44</v>
      </c>
      <c r="J6" s="251">
        <v>1013214.69</v>
      </c>
      <c r="K6" s="251">
        <v>789053.08</v>
      </c>
      <c r="N6" s="347">
        <v>3000</v>
      </c>
      <c r="O6" s="347">
        <v>13030</v>
      </c>
      <c r="P6" s="347">
        <v>248430</v>
      </c>
      <c r="Q6" s="347">
        <v>46255.91</v>
      </c>
      <c r="R6" s="251">
        <v>161000</v>
      </c>
      <c r="T6" s="251">
        <v>-1287332.8700000001</v>
      </c>
      <c r="U6" s="44">
        <v>3482828.65</v>
      </c>
      <c r="X6" s="73">
        <v>847178.23999999999</v>
      </c>
      <c r="Y6" s="73">
        <v>97390</v>
      </c>
      <c r="Z6" s="73">
        <v>417.11</v>
      </c>
      <c r="AB6" s="73">
        <v>1597000</v>
      </c>
      <c r="AD6" s="90">
        <v>1738522</v>
      </c>
      <c r="AG6" s="90">
        <v>502810.05</v>
      </c>
      <c r="AH6" s="90">
        <v>147512.93</v>
      </c>
      <c r="AL6" s="76">
        <f t="shared" si="1"/>
        <v>1018084.29</v>
      </c>
      <c r="AM6" s="31">
        <f t="shared" si="2"/>
        <v>310715.91000000003</v>
      </c>
      <c r="AN6" s="21">
        <f t="shared" si="3"/>
        <v>707368.38</v>
      </c>
      <c r="AO6" s="15">
        <f t="shared" si="4"/>
        <v>2541985.35</v>
      </c>
      <c r="AP6" s="16">
        <f t="shared" si="5"/>
        <v>2388844.98</v>
      </c>
      <c r="AQ6" s="26">
        <f t="shared" si="6"/>
        <v>153140.37000000011</v>
      </c>
    </row>
    <row r="7" spans="1:43" x14ac:dyDescent="0.25">
      <c r="A7" t="s">
        <v>536</v>
      </c>
      <c r="B7" t="s">
        <v>538</v>
      </c>
      <c r="C7" s="71">
        <v>4364</v>
      </c>
      <c r="D7" s="58" t="s">
        <v>1267</v>
      </c>
      <c r="E7" s="250" t="s">
        <v>3222</v>
      </c>
      <c r="F7" s="89">
        <v>580392.12</v>
      </c>
      <c r="G7" s="89">
        <v>0</v>
      </c>
      <c r="H7" s="89">
        <v>80213.820000000007</v>
      </c>
      <c r="J7" s="251">
        <v>301642.56</v>
      </c>
      <c r="K7" s="251">
        <v>402796.76</v>
      </c>
      <c r="N7" s="347">
        <v>2000</v>
      </c>
      <c r="O7" s="347">
        <v>147746.63</v>
      </c>
      <c r="P7" s="347">
        <v>82000</v>
      </c>
      <c r="Q7" s="347">
        <v>11486</v>
      </c>
      <c r="T7" s="251">
        <v>-2967990.04</v>
      </c>
      <c r="U7" s="44">
        <v>3940312</v>
      </c>
      <c r="X7" s="73">
        <v>1173046.3400000001</v>
      </c>
      <c r="Z7" s="73">
        <v>385.49</v>
      </c>
      <c r="AB7" s="73">
        <v>518370</v>
      </c>
      <c r="AD7" s="90">
        <v>610632</v>
      </c>
      <c r="AE7" s="90">
        <v>3000</v>
      </c>
      <c r="AF7" s="90">
        <v>880</v>
      </c>
      <c r="AG7" s="90">
        <v>773065.56</v>
      </c>
      <c r="AH7" s="90">
        <v>154733.6</v>
      </c>
      <c r="AL7" s="76">
        <f t="shared" si="1"/>
        <v>660605.93999999994</v>
      </c>
      <c r="AM7" s="31">
        <f t="shared" si="2"/>
        <v>243232.63</v>
      </c>
      <c r="AN7" s="21">
        <f t="shared" si="3"/>
        <v>417373.30999999994</v>
      </c>
      <c r="AO7" s="15">
        <f t="shared" si="4"/>
        <v>1691801.83</v>
      </c>
      <c r="AP7" s="16">
        <f t="shared" si="5"/>
        <v>1542311.1600000001</v>
      </c>
      <c r="AQ7" s="26">
        <f t="shared" si="6"/>
        <v>149490.66999999993</v>
      </c>
    </row>
    <row r="8" spans="1:43" x14ac:dyDescent="0.25">
      <c r="A8" t="s">
        <v>536</v>
      </c>
      <c r="B8" t="s">
        <v>538</v>
      </c>
      <c r="C8" s="71">
        <v>4222</v>
      </c>
      <c r="D8" s="58" t="s">
        <v>1268</v>
      </c>
      <c r="E8" s="250" t="s">
        <v>3223</v>
      </c>
      <c r="F8" s="89">
        <v>617194.49</v>
      </c>
      <c r="G8" s="89">
        <v>0</v>
      </c>
      <c r="H8" s="89">
        <v>66960.259999999995</v>
      </c>
      <c r="J8" s="251">
        <v>297960.86</v>
      </c>
      <c r="K8" s="251">
        <v>289885.82</v>
      </c>
      <c r="M8" s="44">
        <v>194900</v>
      </c>
      <c r="N8" s="347">
        <v>3500</v>
      </c>
      <c r="O8" s="347">
        <v>26950</v>
      </c>
      <c r="P8" s="347">
        <v>60000</v>
      </c>
      <c r="R8" s="251">
        <v>13500</v>
      </c>
      <c r="T8" s="251">
        <v>-1417248.34</v>
      </c>
      <c r="U8" s="44">
        <v>2735240.51</v>
      </c>
      <c r="X8" s="73">
        <v>909033.71</v>
      </c>
      <c r="Z8" s="73">
        <v>662.39</v>
      </c>
      <c r="AB8" s="73">
        <v>1013380</v>
      </c>
      <c r="AC8" s="73">
        <v>300</v>
      </c>
      <c r="AD8" s="90">
        <v>1107551</v>
      </c>
      <c r="AE8" s="90">
        <v>23640</v>
      </c>
      <c r="AF8" s="90">
        <v>1334</v>
      </c>
      <c r="AG8" s="90">
        <v>724600.84</v>
      </c>
      <c r="AH8" s="90">
        <v>21291</v>
      </c>
      <c r="AL8" s="76">
        <f t="shared" si="1"/>
        <v>684154.75</v>
      </c>
      <c r="AM8" s="31">
        <f t="shared" si="2"/>
        <v>90450</v>
      </c>
      <c r="AN8" s="21">
        <f t="shared" si="3"/>
        <v>593704.75</v>
      </c>
      <c r="AO8" s="15">
        <f t="shared" si="4"/>
        <v>1923376.1</v>
      </c>
      <c r="AP8" s="16">
        <f t="shared" si="5"/>
        <v>1878416.8399999999</v>
      </c>
      <c r="AQ8" s="26">
        <f t="shared" si="6"/>
        <v>44959.260000000242</v>
      </c>
    </row>
    <row r="9" spans="1:43" x14ac:dyDescent="0.25">
      <c r="A9" t="s">
        <v>536</v>
      </c>
      <c r="B9" t="s">
        <v>538</v>
      </c>
      <c r="C9" s="71">
        <v>3681</v>
      </c>
      <c r="D9" s="58" t="s">
        <v>1269</v>
      </c>
      <c r="E9" s="250" t="s">
        <v>3224</v>
      </c>
      <c r="F9" s="89">
        <v>429845.87</v>
      </c>
      <c r="G9" s="89">
        <v>0</v>
      </c>
      <c r="H9" s="89">
        <v>64998</v>
      </c>
      <c r="I9" s="251">
        <v>24</v>
      </c>
      <c r="J9" s="251">
        <v>757035.11</v>
      </c>
      <c r="K9" s="251">
        <v>1195767.0900000001</v>
      </c>
      <c r="O9" s="347">
        <v>20610</v>
      </c>
      <c r="P9" s="347">
        <v>110000</v>
      </c>
      <c r="R9" s="251">
        <v>15000</v>
      </c>
      <c r="T9" s="251">
        <v>-228419.82</v>
      </c>
      <c r="U9" s="44">
        <v>2266802.89</v>
      </c>
      <c r="X9" s="73">
        <v>689710.23</v>
      </c>
      <c r="Z9" s="73">
        <v>185.03</v>
      </c>
      <c r="AB9" s="73">
        <v>567716</v>
      </c>
      <c r="AD9" s="90">
        <v>660213</v>
      </c>
      <c r="AE9" s="90">
        <v>3000</v>
      </c>
      <c r="AG9" s="90">
        <v>311097.06</v>
      </c>
      <c r="AH9" s="90">
        <v>19624.2</v>
      </c>
      <c r="AL9" s="76">
        <f t="shared" si="1"/>
        <v>494843.87</v>
      </c>
      <c r="AM9" s="31">
        <f t="shared" si="2"/>
        <v>130610</v>
      </c>
      <c r="AN9" s="21">
        <f t="shared" si="3"/>
        <v>364233.87</v>
      </c>
      <c r="AO9" s="15">
        <f t="shared" si="4"/>
        <v>1257611.26</v>
      </c>
      <c r="AP9" s="16">
        <f t="shared" si="5"/>
        <v>993934.26</v>
      </c>
      <c r="AQ9" s="26">
        <f t="shared" si="6"/>
        <v>263677</v>
      </c>
    </row>
    <row r="10" spans="1:43" x14ac:dyDescent="0.25">
      <c r="A10" t="s">
        <v>536</v>
      </c>
      <c r="B10" t="s">
        <v>538</v>
      </c>
      <c r="C10" s="71">
        <v>2627</v>
      </c>
      <c r="D10" s="58" t="s">
        <v>1270</v>
      </c>
      <c r="E10" s="250" t="s">
        <v>3225</v>
      </c>
      <c r="F10" s="89">
        <v>590781.55000000005</v>
      </c>
      <c r="G10" s="89">
        <v>0</v>
      </c>
      <c r="H10" s="89">
        <v>127927.14</v>
      </c>
      <c r="I10" s="251">
        <v>0</v>
      </c>
      <c r="J10" s="251">
        <v>940955.74</v>
      </c>
      <c r="K10" s="251">
        <v>490645.67</v>
      </c>
      <c r="O10" s="347">
        <v>24696</v>
      </c>
      <c r="P10" s="347">
        <v>59320</v>
      </c>
      <c r="Q10" s="347">
        <v>492</v>
      </c>
      <c r="R10" s="251">
        <v>42000</v>
      </c>
      <c r="T10" s="251">
        <v>-654080.4</v>
      </c>
      <c r="U10" s="44">
        <v>2678016.84</v>
      </c>
      <c r="X10" s="73">
        <v>1008702.67</v>
      </c>
      <c r="Z10" s="73">
        <v>696.43</v>
      </c>
      <c r="AB10" s="73">
        <v>1136000</v>
      </c>
      <c r="AD10" s="90">
        <v>1250059</v>
      </c>
      <c r="AG10" s="90">
        <v>635014.93000000005</v>
      </c>
      <c r="AH10" s="90">
        <v>260459.5</v>
      </c>
      <c r="AK10" s="90">
        <v>0.01</v>
      </c>
      <c r="AL10" s="76">
        <f t="shared" si="1"/>
        <v>718708.69000000006</v>
      </c>
      <c r="AM10" s="31">
        <f t="shared" si="2"/>
        <v>84508</v>
      </c>
      <c r="AN10" s="21">
        <f t="shared" si="3"/>
        <v>634200.69000000006</v>
      </c>
      <c r="AO10" s="15">
        <f t="shared" si="4"/>
        <v>2145399.1</v>
      </c>
      <c r="AP10" s="16">
        <f t="shared" si="5"/>
        <v>2145533.44</v>
      </c>
      <c r="AQ10" s="26">
        <f t="shared" si="6"/>
        <v>-134.33999999985099</v>
      </c>
    </row>
    <row r="11" spans="1:43" x14ac:dyDescent="0.25">
      <c r="A11" t="s">
        <v>536</v>
      </c>
      <c r="B11" t="s">
        <v>538</v>
      </c>
      <c r="C11" s="71">
        <v>2345</v>
      </c>
      <c r="D11" s="58" t="s">
        <v>1271</v>
      </c>
      <c r="E11" s="250" t="s">
        <v>3226</v>
      </c>
      <c r="F11" s="89">
        <v>542876.52</v>
      </c>
      <c r="G11" s="89">
        <v>0</v>
      </c>
      <c r="H11" s="89">
        <v>221860.82</v>
      </c>
      <c r="J11" s="251">
        <v>1795974.48</v>
      </c>
      <c r="K11" s="251">
        <v>313612.64</v>
      </c>
      <c r="O11" s="347">
        <v>23780</v>
      </c>
      <c r="P11" s="347">
        <v>32000</v>
      </c>
      <c r="Q11" s="347">
        <v>35676.730000000003</v>
      </c>
      <c r="R11" s="251">
        <v>18000</v>
      </c>
      <c r="T11" s="251">
        <v>2082938.43</v>
      </c>
      <c r="U11" s="44">
        <v>585220.22</v>
      </c>
      <c r="X11" s="73">
        <v>925696.61</v>
      </c>
      <c r="Y11" s="73">
        <v>43800</v>
      </c>
      <c r="Z11" s="73">
        <v>671.48</v>
      </c>
      <c r="AB11" s="73">
        <v>922070</v>
      </c>
      <c r="AD11" s="90">
        <v>1070365</v>
      </c>
      <c r="AE11" s="90">
        <v>7235</v>
      </c>
      <c r="AF11" s="90">
        <v>4528</v>
      </c>
      <c r="AG11" s="90">
        <v>545801.19999999995</v>
      </c>
      <c r="AH11" s="90">
        <v>167599.81</v>
      </c>
      <c r="AL11" s="76">
        <f t="shared" si="1"/>
        <v>764737.34000000008</v>
      </c>
      <c r="AM11" s="31">
        <f t="shared" si="2"/>
        <v>91456.73000000001</v>
      </c>
      <c r="AN11" s="21">
        <f t="shared" si="3"/>
        <v>673280.6100000001</v>
      </c>
      <c r="AO11" s="15">
        <f t="shared" si="4"/>
        <v>1892238.0899999999</v>
      </c>
      <c r="AP11" s="16">
        <f t="shared" si="5"/>
        <v>1795529.01</v>
      </c>
      <c r="AQ11" s="26">
        <f t="shared" si="6"/>
        <v>96709.079999999842</v>
      </c>
    </row>
    <row r="12" spans="1:43" x14ac:dyDescent="0.25">
      <c r="A12" t="s">
        <v>536</v>
      </c>
      <c r="B12" t="s">
        <v>538</v>
      </c>
      <c r="C12" s="71">
        <v>2209</v>
      </c>
      <c r="D12" s="58" t="s">
        <v>1272</v>
      </c>
      <c r="E12" s="250" t="s">
        <v>3227</v>
      </c>
      <c r="F12" s="89">
        <v>570540.77</v>
      </c>
      <c r="G12" s="89">
        <v>0</v>
      </c>
      <c r="H12" s="89">
        <v>195034.65</v>
      </c>
      <c r="J12" s="251">
        <v>345439.92</v>
      </c>
      <c r="K12" s="251">
        <v>857983.73</v>
      </c>
      <c r="N12" s="347">
        <v>2000</v>
      </c>
      <c r="O12" s="347">
        <v>21960</v>
      </c>
      <c r="T12" s="251">
        <v>187202.73</v>
      </c>
      <c r="U12" s="44">
        <v>1804328.64</v>
      </c>
      <c r="X12" s="73">
        <v>745782.77</v>
      </c>
      <c r="Z12" s="73">
        <v>603.67999999999995</v>
      </c>
      <c r="AB12" s="73">
        <v>1264200</v>
      </c>
      <c r="AD12" s="90">
        <v>1354200</v>
      </c>
      <c r="AG12" s="90">
        <v>391019.29</v>
      </c>
      <c r="AH12" s="90">
        <v>311859.46000000002</v>
      </c>
      <c r="AL12" s="76">
        <f t="shared" si="1"/>
        <v>765575.42</v>
      </c>
      <c r="AM12" s="31">
        <f t="shared" si="2"/>
        <v>23960</v>
      </c>
      <c r="AN12" s="21">
        <f t="shared" si="3"/>
        <v>741615.42</v>
      </c>
      <c r="AO12" s="15">
        <f t="shared" si="4"/>
        <v>2010586.4500000002</v>
      </c>
      <c r="AP12" s="16">
        <f t="shared" si="5"/>
        <v>2057078.75</v>
      </c>
      <c r="AQ12" s="26">
        <f t="shared" si="6"/>
        <v>-46492.299999999814</v>
      </c>
    </row>
    <row r="13" spans="1:43" x14ac:dyDescent="0.25">
      <c r="A13" t="s">
        <v>536</v>
      </c>
      <c r="B13" t="s">
        <v>538</v>
      </c>
      <c r="C13" s="71">
        <v>2329</v>
      </c>
      <c r="D13" s="58" t="s">
        <v>1273</v>
      </c>
      <c r="E13" s="250" t="s">
        <v>3228</v>
      </c>
      <c r="F13" s="89">
        <v>580283.6</v>
      </c>
      <c r="G13" s="89">
        <v>0</v>
      </c>
      <c r="H13" s="89">
        <v>69857.34</v>
      </c>
      <c r="J13" s="251">
        <v>194216.97</v>
      </c>
      <c r="K13" s="251">
        <v>410471.84</v>
      </c>
      <c r="O13" s="347">
        <v>20720</v>
      </c>
      <c r="Q13" s="347">
        <v>912.5</v>
      </c>
      <c r="R13" s="251">
        <v>0</v>
      </c>
      <c r="T13" s="251">
        <v>279301.18</v>
      </c>
      <c r="U13" s="44">
        <v>667029.63</v>
      </c>
      <c r="X13" s="73">
        <v>1237111.5900000001</v>
      </c>
      <c r="Y13" s="73">
        <v>40700</v>
      </c>
      <c r="Z13" s="73">
        <v>528.29</v>
      </c>
      <c r="AB13" s="73">
        <v>678170</v>
      </c>
      <c r="AC13" s="73">
        <v>99550</v>
      </c>
      <c r="AD13" s="90">
        <v>801116.5</v>
      </c>
      <c r="AE13" s="90">
        <v>640</v>
      </c>
      <c r="AF13" s="90">
        <v>1630</v>
      </c>
      <c r="AG13" s="90">
        <v>886033.64</v>
      </c>
      <c r="AH13" s="90">
        <v>79773.3</v>
      </c>
      <c r="AL13" s="76">
        <f t="shared" si="1"/>
        <v>650140.93999999994</v>
      </c>
      <c r="AM13" s="31">
        <f t="shared" si="2"/>
        <v>21632.5</v>
      </c>
      <c r="AN13" s="21">
        <f t="shared" si="3"/>
        <v>628508.43999999994</v>
      </c>
      <c r="AO13" s="15">
        <f t="shared" si="4"/>
        <v>2056059.8800000001</v>
      </c>
      <c r="AP13" s="16">
        <f t="shared" si="5"/>
        <v>1769193.4400000002</v>
      </c>
      <c r="AQ13" s="26">
        <f t="shared" si="6"/>
        <v>286866.43999999994</v>
      </c>
    </row>
    <row r="14" spans="1:43" x14ac:dyDescent="0.25">
      <c r="A14" t="s">
        <v>536</v>
      </c>
      <c r="B14" t="s">
        <v>538</v>
      </c>
      <c r="C14" s="71">
        <v>2781</v>
      </c>
      <c r="D14" s="58" t="s">
        <v>1274</v>
      </c>
      <c r="E14" s="250" t="s">
        <v>3229</v>
      </c>
      <c r="F14" s="89">
        <v>525630.36</v>
      </c>
      <c r="G14" s="89">
        <v>0</v>
      </c>
      <c r="H14" s="89">
        <v>238597.83</v>
      </c>
      <c r="J14" s="251">
        <v>3</v>
      </c>
      <c r="K14" s="251">
        <v>587610.80000000005</v>
      </c>
      <c r="O14" s="347">
        <v>7620</v>
      </c>
      <c r="Q14" s="347">
        <v>279</v>
      </c>
      <c r="R14" s="251">
        <v>6450</v>
      </c>
      <c r="T14" s="251">
        <v>-83200.23</v>
      </c>
      <c r="U14" s="44">
        <v>818351.54</v>
      </c>
      <c r="X14" s="73">
        <v>1295188.56</v>
      </c>
      <c r="Z14" s="73">
        <v>423.36</v>
      </c>
      <c r="AB14" s="73">
        <v>671020</v>
      </c>
      <c r="AD14" s="90">
        <v>820711.12</v>
      </c>
      <c r="AG14" s="90">
        <v>476352.12</v>
      </c>
      <c r="AH14" s="90">
        <v>47227</v>
      </c>
      <c r="AK14" s="90">
        <v>20000</v>
      </c>
      <c r="AL14" s="76">
        <f t="shared" si="1"/>
        <v>764228.19</v>
      </c>
      <c r="AM14" s="31">
        <f t="shared" si="2"/>
        <v>7899</v>
      </c>
      <c r="AN14" s="21">
        <f t="shared" si="3"/>
        <v>756329.19</v>
      </c>
      <c r="AO14" s="15">
        <f t="shared" si="4"/>
        <v>1966631.9200000002</v>
      </c>
      <c r="AP14" s="16">
        <f t="shared" si="5"/>
        <v>1364290.24</v>
      </c>
      <c r="AQ14" s="26">
        <f t="shared" si="6"/>
        <v>602341.68000000017</v>
      </c>
    </row>
    <row r="15" spans="1:43" x14ac:dyDescent="0.25">
      <c r="A15" t="s">
        <v>536</v>
      </c>
      <c r="B15" t="s">
        <v>538</v>
      </c>
      <c r="C15" s="71">
        <v>3427</v>
      </c>
      <c r="D15" s="58" t="s">
        <v>1275</v>
      </c>
      <c r="E15" s="250" t="s">
        <v>3230</v>
      </c>
      <c r="F15" s="89">
        <v>488746.8</v>
      </c>
      <c r="G15" s="89">
        <v>0</v>
      </c>
      <c r="H15" s="89">
        <v>60406.67</v>
      </c>
      <c r="J15" s="251">
        <v>560406.09</v>
      </c>
      <c r="K15" s="251">
        <v>117172.33</v>
      </c>
      <c r="O15" s="347">
        <v>25520</v>
      </c>
      <c r="P15" s="347">
        <v>148580</v>
      </c>
      <c r="Q15" s="347">
        <v>1191</v>
      </c>
      <c r="T15" s="251">
        <v>-3321696.58</v>
      </c>
      <c r="U15" s="44">
        <v>3873985.05</v>
      </c>
      <c r="X15" s="73">
        <v>1395477.58</v>
      </c>
      <c r="Z15" s="73">
        <v>332.55</v>
      </c>
      <c r="AB15" s="73">
        <v>1214070</v>
      </c>
      <c r="AC15" s="73">
        <v>1404.96</v>
      </c>
      <c r="AD15" s="90">
        <v>1256070</v>
      </c>
      <c r="AE15" s="90">
        <v>38037</v>
      </c>
      <c r="AG15" s="90">
        <v>578184.81000000006</v>
      </c>
      <c r="AH15" s="90">
        <v>239840.86</v>
      </c>
      <c r="AL15" s="76">
        <f t="shared" si="1"/>
        <v>549153.47</v>
      </c>
      <c r="AM15" s="31">
        <f t="shared" si="2"/>
        <v>175291</v>
      </c>
      <c r="AN15" s="21">
        <f t="shared" si="3"/>
        <v>373862.47</v>
      </c>
      <c r="AO15" s="15">
        <f t="shared" si="4"/>
        <v>2611285.09</v>
      </c>
      <c r="AP15" s="16">
        <f t="shared" si="5"/>
        <v>2112132.67</v>
      </c>
      <c r="AQ15" s="26">
        <f t="shared" si="6"/>
        <v>499152.41999999993</v>
      </c>
    </row>
    <row r="16" spans="1:43" x14ac:dyDescent="0.25">
      <c r="A16" t="s">
        <v>536</v>
      </c>
      <c r="B16" t="s">
        <v>538</v>
      </c>
      <c r="C16" s="71">
        <v>2582</v>
      </c>
      <c r="D16" s="58" t="s">
        <v>1276</v>
      </c>
      <c r="E16" s="250" t="s">
        <v>3231</v>
      </c>
      <c r="F16" s="89">
        <v>273229.19</v>
      </c>
      <c r="G16" s="89">
        <v>0</v>
      </c>
      <c r="H16" s="89">
        <v>194945.2</v>
      </c>
      <c r="J16" s="251">
        <v>1534511.04</v>
      </c>
      <c r="K16" s="251">
        <v>203199.08</v>
      </c>
      <c r="O16" s="347">
        <v>10900</v>
      </c>
      <c r="P16" s="347">
        <v>38858.01</v>
      </c>
      <c r="Q16" s="347">
        <v>235.58</v>
      </c>
      <c r="R16" s="251">
        <v>-9000</v>
      </c>
      <c r="T16" s="251">
        <v>-89046.39</v>
      </c>
      <c r="U16" s="44">
        <v>2037072.22</v>
      </c>
      <c r="X16" s="73">
        <v>932481.88</v>
      </c>
      <c r="Y16" s="73">
        <v>30411</v>
      </c>
      <c r="Z16" s="73">
        <v>274.73</v>
      </c>
      <c r="AB16" s="73">
        <v>1046940</v>
      </c>
      <c r="AD16" s="90">
        <v>1141713.04</v>
      </c>
      <c r="AE16" s="90">
        <v>3640</v>
      </c>
      <c r="AF16" s="90">
        <v>2430</v>
      </c>
      <c r="AG16" s="90">
        <v>521147.69</v>
      </c>
      <c r="AH16" s="90">
        <v>124311.79</v>
      </c>
      <c r="AL16" s="76">
        <f t="shared" si="1"/>
        <v>468174.39</v>
      </c>
      <c r="AM16" s="31">
        <f t="shared" si="2"/>
        <v>49993.590000000004</v>
      </c>
      <c r="AN16" s="21">
        <f t="shared" si="3"/>
        <v>418180.8</v>
      </c>
      <c r="AO16" s="15">
        <f t="shared" si="4"/>
        <v>2010107.6099999999</v>
      </c>
      <c r="AP16" s="16">
        <f t="shared" si="5"/>
        <v>1793242.52</v>
      </c>
      <c r="AQ16" s="26">
        <f t="shared" si="6"/>
        <v>216865.08999999985</v>
      </c>
    </row>
    <row r="17" spans="1:43" x14ac:dyDescent="0.25">
      <c r="A17" t="s">
        <v>536</v>
      </c>
      <c r="B17" t="s">
        <v>538</v>
      </c>
      <c r="C17" s="71">
        <v>1491</v>
      </c>
      <c r="D17" s="58" t="s">
        <v>1277</v>
      </c>
      <c r="E17" s="250" t="s">
        <v>3232</v>
      </c>
      <c r="F17" s="89">
        <v>263211.01</v>
      </c>
      <c r="G17" s="89">
        <v>0</v>
      </c>
      <c r="H17" s="89">
        <v>67939.81</v>
      </c>
      <c r="J17" s="251">
        <v>187264.71</v>
      </c>
      <c r="K17" s="251">
        <v>560550.36</v>
      </c>
      <c r="O17" s="347">
        <v>36351</v>
      </c>
      <c r="Q17" s="347">
        <v>-197</v>
      </c>
      <c r="S17" s="251">
        <v>7161.58</v>
      </c>
      <c r="T17" s="251">
        <v>-1796234.87</v>
      </c>
      <c r="U17" s="44">
        <v>2706524.69</v>
      </c>
      <c r="X17" s="73">
        <v>755056.08</v>
      </c>
      <c r="Z17" s="73">
        <v>336.55</v>
      </c>
      <c r="AB17" s="73">
        <v>1087730</v>
      </c>
      <c r="AD17" s="90">
        <v>1126746.52</v>
      </c>
      <c r="AG17" s="90">
        <v>441814.94</v>
      </c>
      <c r="AH17" s="90">
        <v>149200.68</v>
      </c>
      <c r="AL17" s="76">
        <f t="shared" si="1"/>
        <v>331150.82</v>
      </c>
      <c r="AM17" s="31">
        <f t="shared" si="2"/>
        <v>36154</v>
      </c>
      <c r="AN17" s="21">
        <f t="shared" si="3"/>
        <v>294996.82</v>
      </c>
      <c r="AO17" s="15">
        <f t="shared" si="4"/>
        <v>1843122.63</v>
      </c>
      <c r="AP17" s="16">
        <f t="shared" si="5"/>
        <v>1717762.14</v>
      </c>
      <c r="AQ17" s="26">
        <f t="shared" si="6"/>
        <v>125360.48999999999</v>
      </c>
    </row>
    <row r="18" spans="1:43" x14ac:dyDescent="0.25">
      <c r="A18" t="s">
        <v>536</v>
      </c>
      <c r="B18" t="s">
        <v>538</v>
      </c>
      <c r="C18" s="71">
        <v>2154</v>
      </c>
      <c r="D18" s="58" t="s">
        <v>1278</v>
      </c>
      <c r="E18" s="250" t="s">
        <v>3233</v>
      </c>
      <c r="F18" s="89">
        <v>309879.03999999998</v>
      </c>
      <c r="G18" s="89">
        <v>2492.5</v>
      </c>
      <c r="H18" s="89">
        <v>254020.3</v>
      </c>
      <c r="J18" s="251">
        <v>1920015.19</v>
      </c>
      <c r="K18" s="251">
        <v>389656.01</v>
      </c>
      <c r="N18" s="347">
        <v>22000</v>
      </c>
      <c r="O18" s="347">
        <v>51780</v>
      </c>
      <c r="Q18" s="347">
        <v>-284</v>
      </c>
      <c r="R18" s="251">
        <v>78150</v>
      </c>
      <c r="T18" s="251">
        <v>1836658.15</v>
      </c>
      <c r="U18" s="44">
        <v>865508.28</v>
      </c>
      <c r="X18" s="73">
        <v>1073263.8999999999</v>
      </c>
      <c r="Z18" s="73">
        <v>267.42</v>
      </c>
      <c r="AB18" s="73">
        <v>875910</v>
      </c>
      <c r="AD18" s="90">
        <v>1090247.05</v>
      </c>
      <c r="AE18" s="90">
        <v>3000</v>
      </c>
      <c r="AF18" s="90">
        <v>1000</v>
      </c>
      <c r="AG18" s="90">
        <v>693846.02</v>
      </c>
      <c r="AH18" s="90">
        <v>139097.64000000001</v>
      </c>
      <c r="AL18" s="76">
        <f t="shared" si="1"/>
        <v>566391.84</v>
      </c>
      <c r="AM18" s="31">
        <f t="shared" si="2"/>
        <v>73496</v>
      </c>
      <c r="AN18" s="21">
        <f t="shared" si="3"/>
        <v>492895.83999999997</v>
      </c>
      <c r="AO18" s="15">
        <f t="shared" si="4"/>
        <v>1949441.3199999998</v>
      </c>
      <c r="AP18" s="16">
        <f t="shared" si="5"/>
        <v>1927190.71</v>
      </c>
      <c r="AQ18" s="26">
        <f t="shared" si="6"/>
        <v>22250.60999999987</v>
      </c>
    </row>
    <row r="19" spans="1:43" x14ac:dyDescent="0.25">
      <c r="A19" t="s">
        <v>536</v>
      </c>
      <c r="B19" t="s">
        <v>538</v>
      </c>
      <c r="C19" s="71">
        <v>3909</v>
      </c>
      <c r="D19" s="58" t="s">
        <v>1279</v>
      </c>
      <c r="E19" s="250" t="s">
        <v>3234</v>
      </c>
      <c r="F19" s="89">
        <v>502799.71</v>
      </c>
      <c r="G19" s="89">
        <v>0</v>
      </c>
      <c r="H19" s="89">
        <v>52671.06</v>
      </c>
      <c r="J19" s="251">
        <v>3310.46</v>
      </c>
      <c r="K19" s="251">
        <v>-6070.26</v>
      </c>
      <c r="O19" s="347">
        <v>29760</v>
      </c>
      <c r="Q19" s="347">
        <v>858</v>
      </c>
      <c r="R19" s="251">
        <v>14400</v>
      </c>
      <c r="S19" s="251">
        <v>10715</v>
      </c>
      <c r="T19" s="251">
        <v>-2466273.4900000002</v>
      </c>
      <c r="U19" s="44">
        <v>2831701.19</v>
      </c>
      <c r="X19" s="73">
        <v>1260141.1200000001</v>
      </c>
      <c r="Y19" s="73">
        <v>299670</v>
      </c>
      <c r="Z19" s="73">
        <v>582.29</v>
      </c>
      <c r="AB19" s="73">
        <v>1154190</v>
      </c>
      <c r="AD19" s="90">
        <v>1306089</v>
      </c>
      <c r="AE19" s="90">
        <v>640</v>
      </c>
      <c r="AF19" s="90">
        <v>2430</v>
      </c>
      <c r="AG19" s="90">
        <v>582689.11</v>
      </c>
      <c r="AH19" s="90">
        <v>691185.03</v>
      </c>
      <c r="AL19" s="76">
        <f t="shared" si="1"/>
        <v>555470.77</v>
      </c>
      <c r="AM19" s="31">
        <f t="shared" si="2"/>
        <v>30618</v>
      </c>
      <c r="AN19" s="21">
        <f t="shared" si="3"/>
        <v>524852.77</v>
      </c>
      <c r="AO19" s="15">
        <f t="shared" si="4"/>
        <v>2714583.41</v>
      </c>
      <c r="AP19" s="16">
        <f t="shared" si="5"/>
        <v>2583033.1399999997</v>
      </c>
      <c r="AQ19" s="26">
        <f t="shared" si="6"/>
        <v>131550.27000000048</v>
      </c>
    </row>
    <row r="20" spans="1:43" x14ac:dyDescent="0.25">
      <c r="A20" t="s">
        <v>536</v>
      </c>
      <c r="B20" t="s">
        <v>538</v>
      </c>
      <c r="C20" s="71">
        <v>2875</v>
      </c>
      <c r="D20" s="58" t="s">
        <v>1280</v>
      </c>
      <c r="E20" s="250" t="s">
        <v>3235</v>
      </c>
      <c r="F20" s="89">
        <v>394214.44</v>
      </c>
      <c r="G20" s="89">
        <v>0</v>
      </c>
      <c r="H20" s="89">
        <v>204514.17</v>
      </c>
      <c r="J20" s="251">
        <v>2389469.6</v>
      </c>
      <c r="K20" s="251">
        <v>649908.9</v>
      </c>
      <c r="O20" s="347">
        <v>6720</v>
      </c>
      <c r="Q20" s="347">
        <v>439</v>
      </c>
      <c r="R20" s="251">
        <v>78000</v>
      </c>
      <c r="T20" s="251">
        <v>-1874082.52</v>
      </c>
      <c r="U20" s="44">
        <v>5546813.3099999996</v>
      </c>
      <c r="X20" s="73">
        <v>1027842.93</v>
      </c>
      <c r="Y20" s="73">
        <v>285000</v>
      </c>
      <c r="Z20" s="73">
        <v>1040.24</v>
      </c>
      <c r="AB20" s="73">
        <v>1199280</v>
      </c>
      <c r="AC20" s="73">
        <v>1015</v>
      </c>
      <c r="AD20" s="90">
        <v>1407712.77</v>
      </c>
      <c r="AE20" s="90">
        <v>7662.73</v>
      </c>
      <c r="AF20" s="90">
        <v>18656.43</v>
      </c>
      <c r="AG20" s="90">
        <v>1027484.83</v>
      </c>
      <c r="AH20" s="90">
        <v>172444.09</v>
      </c>
      <c r="AL20" s="76">
        <f t="shared" si="1"/>
        <v>598728.61</v>
      </c>
      <c r="AM20" s="31">
        <f t="shared" si="2"/>
        <v>7159</v>
      </c>
      <c r="AN20" s="21">
        <f t="shared" si="3"/>
        <v>591569.61</v>
      </c>
      <c r="AO20" s="15">
        <f t="shared" si="4"/>
        <v>2514178.17</v>
      </c>
      <c r="AP20" s="16">
        <f t="shared" si="5"/>
        <v>2633960.8499999996</v>
      </c>
      <c r="AQ20" s="26">
        <f t="shared" si="6"/>
        <v>-119782.6799999997</v>
      </c>
    </row>
    <row r="21" spans="1:43" x14ac:dyDescent="0.25">
      <c r="A21" t="s">
        <v>536</v>
      </c>
      <c r="B21" t="s">
        <v>538</v>
      </c>
      <c r="C21" s="71">
        <v>4102</v>
      </c>
      <c r="D21" s="58" t="s">
        <v>1281</v>
      </c>
      <c r="E21" s="250" t="s">
        <v>3236</v>
      </c>
      <c r="F21" s="89">
        <v>674013.43</v>
      </c>
      <c r="G21" s="89">
        <v>0</v>
      </c>
      <c r="H21" s="89">
        <v>100810.27</v>
      </c>
      <c r="J21" s="251">
        <v>2366897.9</v>
      </c>
      <c r="K21" s="251">
        <v>1287239.6399999999</v>
      </c>
      <c r="N21" s="347">
        <v>2000</v>
      </c>
      <c r="O21" s="347">
        <v>28013</v>
      </c>
      <c r="P21" s="347">
        <v>0</v>
      </c>
      <c r="Q21" s="347">
        <v>375</v>
      </c>
      <c r="R21" s="251">
        <v>40</v>
      </c>
      <c r="T21" s="251">
        <v>2902103.98</v>
      </c>
      <c r="U21" s="44">
        <v>1606327.04</v>
      </c>
      <c r="X21" s="73">
        <v>1393162.88</v>
      </c>
      <c r="Z21" s="73">
        <v>1149.08</v>
      </c>
      <c r="AB21" s="73">
        <v>2179880</v>
      </c>
      <c r="AD21" s="90">
        <v>2415754</v>
      </c>
      <c r="AE21" s="90">
        <v>8175</v>
      </c>
      <c r="AG21" s="90">
        <v>922869.67</v>
      </c>
      <c r="AH21" s="90">
        <v>315291.07</v>
      </c>
      <c r="AK21" s="90">
        <v>22000</v>
      </c>
      <c r="AL21" s="76">
        <f t="shared" si="1"/>
        <v>774823.70000000007</v>
      </c>
      <c r="AM21" s="31">
        <f t="shared" si="2"/>
        <v>30388</v>
      </c>
      <c r="AN21" s="21">
        <f t="shared" si="3"/>
        <v>744435.70000000007</v>
      </c>
      <c r="AO21" s="15">
        <f t="shared" si="4"/>
        <v>3574191.96</v>
      </c>
      <c r="AP21" s="16">
        <f t="shared" si="5"/>
        <v>3684089.7399999998</v>
      </c>
      <c r="AQ21" s="26">
        <f t="shared" si="6"/>
        <v>-109897.7799999998</v>
      </c>
    </row>
    <row r="22" spans="1:43" x14ac:dyDescent="0.25">
      <c r="A22" t="s">
        <v>536</v>
      </c>
      <c r="B22" t="s">
        <v>538</v>
      </c>
      <c r="C22" s="71">
        <v>3593</v>
      </c>
      <c r="D22" s="58" t="s">
        <v>1282</v>
      </c>
      <c r="E22" s="250" t="s">
        <v>3237</v>
      </c>
      <c r="F22" s="89">
        <v>1021566.45</v>
      </c>
      <c r="G22" s="89">
        <v>0</v>
      </c>
      <c r="H22" s="89">
        <v>177049.19</v>
      </c>
      <c r="J22" s="251">
        <v>1658653.17</v>
      </c>
      <c r="K22" s="251">
        <v>564790.97</v>
      </c>
      <c r="O22" s="347">
        <v>23870</v>
      </c>
      <c r="Q22" s="347">
        <v>418.69</v>
      </c>
      <c r="T22" s="251">
        <v>1859056.31</v>
      </c>
      <c r="U22" s="44">
        <v>1373222.93</v>
      </c>
      <c r="X22" s="73">
        <v>881247.1</v>
      </c>
      <c r="Z22" s="73">
        <v>1174.27</v>
      </c>
      <c r="AB22" s="73">
        <v>733690</v>
      </c>
      <c r="AD22" s="90">
        <v>880760</v>
      </c>
      <c r="AE22" s="90">
        <v>3000</v>
      </c>
      <c r="AF22" s="90">
        <v>2160</v>
      </c>
      <c r="AG22" s="90">
        <v>373106.52</v>
      </c>
      <c r="AH22" s="90">
        <v>171593</v>
      </c>
      <c r="AK22" s="90">
        <v>20000</v>
      </c>
      <c r="AL22" s="76">
        <f t="shared" si="1"/>
        <v>1198615.6399999999</v>
      </c>
      <c r="AM22" s="31">
        <f t="shared" si="2"/>
        <v>24288.69</v>
      </c>
      <c r="AN22" s="21">
        <f t="shared" si="3"/>
        <v>1174326.95</v>
      </c>
      <c r="AO22" s="15">
        <f t="shared" si="4"/>
        <v>1616111.37</v>
      </c>
      <c r="AP22" s="16">
        <f t="shared" si="5"/>
        <v>1450619.52</v>
      </c>
      <c r="AQ22" s="26">
        <f t="shared" si="6"/>
        <v>165491.85000000009</v>
      </c>
    </row>
    <row r="23" spans="1:43" x14ac:dyDescent="0.25">
      <c r="A23" t="s">
        <v>536</v>
      </c>
      <c r="B23" t="s">
        <v>538</v>
      </c>
      <c r="C23" s="71">
        <v>2119</v>
      </c>
      <c r="D23" s="58" t="s">
        <v>1283</v>
      </c>
      <c r="E23" s="250" t="s">
        <v>3238</v>
      </c>
      <c r="F23" s="89">
        <v>510850.46</v>
      </c>
      <c r="G23" s="89">
        <v>0</v>
      </c>
      <c r="H23" s="89">
        <v>573940.39</v>
      </c>
      <c r="J23" s="251">
        <v>2271475.2999999998</v>
      </c>
      <c r="K23" s="251">
        <v>454387.9</v>
      </c>
      <c r="O23" s="347">
        <v>12720</v>
      </c>
      <c r="P23" s="347">
        <v>29120</v>
      </c>
      <c r="Q23" s="347">
        <v>85.2</v>
      </c>
      <c r="R23" s="251">
        <v>42000</v>
      </c>
      <c r="T23" s="251">
        <v>2193361.35</v>
      </c>
      <c r="U23" s="44">
        <v>466379.49</v>
      </c>
      <c r="X23" s="73">
        <v>1874636.35</v>
      </c>
      <c r="Y23" s="73">
        <v>57500</v>
      </c>
      <c r="Z23" s="73">
        <v>522.22</v>
      </c>
      <c r="AA23" s="73">
        <v>2300</v>
      </c>
      <c r="AB23" s="73">
        <v>842240</v>
      </c>
      <c r="AD23" s="90">
        <v>928785</v>
      </c>
      <c r="AF23" s="90">
        <v>4000</v>
      </c>
      <c r="AG23" s="90">
        <v>574240.63</v>
      </c>
      <c r="AH23" s="90">
        <v>203184.93</v>
      </c>
      <c r="AL23" s="76">
        <f t="shared" si="1"/>
        <v>1084790.8500000001</v>
      </c>
      <c r="AM23" s="31">
        <f t="shared" si="2"/>
        <v>41925.199999999997</v>
      </c>
      <c r="AN23" s="21">
        <f t="shared" si="3"/>
        <v>1042865.6500000001</v>
      </c>
      <c r="AO23" s="15">
        <f t="shared" si="4"/>
        <v>2777198.5700000003</v>
      </c>
      <c r="AP23" s="16">
        <f t="shared" si="5"/>
        <v>1710210.5599999998</v>
      </c>
      <c r="AQ23" s="26">
        <f t="shared" si="6"/>
        <v>1066988.0100000005</v>
      </c>
    </row>
    <row r="24" spans="1:43" x14ac:dyDescent="0.25">
      <c r="A24" t="s">
        <v>536</v>
      </c>
      <c r="B24" t="s">
        <v>538</v>
      </c>
      <c r="C24" s="71">
        <v>2646</v>
      </c>
      <c r="D24" s="58" t="s">
        <v>1284</v>
      </c>
      <c r="E24" s="250" t="s">
        <v>3239</v>
      </c>
      <c r="F24" s="89">
        <v>553380.19999999995</v>
      </c>
      <c r="G24" s="89">
        <v>58342.6</v>
      </c>
      <c r="H24" s="89">
        <v>140307.87</v>
      </c>
      <c r="J24" s="251">
        <v>219149.94</v>
      </c>
      <c r="K24" s="251">
        <v>287137.44</v>
      </c>
      <c r="N24" s="347">
        <v>50000</v>
      </c>
      <c r="O24" s="347">
        <v>28350</v>
      </c>
      <c r="Q24" s="347">
        <v>0</v>
      </c>
      <c r="R24" s="251">
        <v>124400</v>
      </c>
      <c r="T24" s="251">
        <v>-1061836.3400000001</v>
      </c>
      <c r="U24" s="44">
        <v>1804328.64</v>
      </c>
      <c r="X24" s="73">
        <v>1105420.3400000001</v>
      </c>
      <c r="Z24" s="73">
        <v>235.16</v>
      </c>
      <c r="AB24" s="73">
        <v>337290</v>
      </c>
      <c r="AC24" s="73">
        <v>102000</v>
      </c>
      <c r="AD24" s="90">
        <v>501092</v>
      </c>
      <c r="AE24" s="90">
        <v>19640</v>
      </c>
      <c r="AF24" s="90">
        <v>1334</v>
      </c>
      <c r="AG24" s="90">
        <v>532502.79</v>
      </c>
      <c r="AH24" s="90">
        <v>177300.96</v>
      </c>
      <c r="AL24" s="76">
        <f t="shared" si="1"/>
        <v>752030.66999999993</v>
      </c>
      <c r="AM24" s="31">
        <f t="shared" si="2"/>
        <v>78350</v>
      </c>
      <c r="AN24" s="21">
        <f t="shared" si="3"/>
        <v>673680.66999999993</v>
      </c>
      <c r="AO24" s="15">
        <f t="shared" si="4"/>
        <v>1544945.5</v>
      </c>
      <c r="AP24" s="16">
        <f t="shared" si="5"/>
        <v>1231869.75</v>
      </c>
      <c r="AQ24" s="26">
        <f t="shared" si="6"/>
        <v>313075.75</v>
      </c>
    </row>
    <row r="25" spans="1:43" x14ac:dyDescent="0.25">
      <c r="A25" t="s">
        <v>536</v>
      </c>
      <c r="B25" t="s">
        <v>538</v>
      </c>
      <c r="C25" s="71">
        <v>6232</v>
      </c>
      <c r="D25" s="58" t="s">
        <v>1285</v>
      </c>
      <c r="E25" s="250" t="s">
        <v>3240</v>
      </c>
      <c r="F25" s="89">
        <v>417598.44</v>
      </c>
      <c r="G25" s="89">
        <v>0</v>
      </c>
      <c r="H25" s="89">
        <v>262868.33</v>
      </c>
      <c r="J25" s="251">
        <v>374036.98</v>
      </c>
      <c r="K25" s="251">
        <v>242939.45</v>
      </c>
      <c r="N25" s="347">
        <v>2000</v>
      </c>
      <c r="O25" s="347">
        <v>69613</v>
      </c>
      <c r="P25" s="347">
        <v>88750</v>
      </c>
      <c r="R25" s="251">
        <v>12360</v>
      </c>
      <c r="T25" s="251">
        <v>-394850.18</v>
      </c>
      <c r="U25" s="44">
        <v>1601555.91</v>
      </c>
      <c r="X25" s="73">
        <v>813707.54</v>
      </c>
      <c r="Y25" s="73">
        <v>21720</v>
      </c>
      <c r="Z25" s="73">
        <v>325.56</v>
      </c>
      <c r="AB25" s="73">
        <v>1285670</v>
      </c>
      <c r="AD25" s="90">
        <v>1446698.4</v>
      </c>
      <c r="AE25" s="90">
        <v>3400</v>
      </c>
      <c r="AG25" s="90">
        <v>698199.95</v>
      </c>
      <c r="AH25" s="90">
        <v>55110.28</v>
      </c>
      <c r="AL25" s="76">
        <f t="shared" si="1"/>
        <v>680466.77</v>
      </c>
      <c r="AM25" s="31">
        <f t="shared" si="2"/>
        <v>160363</v>
      </c>
      <c r="AN25" s="21">
        <f t="shared" si="3"/>
        <v>520103.77</v>
      </c>
      <c r="AO25" s="15">
        <f t="shared" si="4"/>
        <v>2121423.1</v>
      </c>
      <c r="AP25" s="16">
        <f t="shared" si="5"/>
        <v>2203408.6299999994</v>
      </c>
      <c r="AQ25" s="26">
        <f t="shared" si="6"/>
        <v>-81985.529999999329</v>
      </c>
    </row>
    <row r="26" spans="1:43" x14ac:dyDescent="0.25">
      <c r="A26" t="s">
        <v>536</v>
      </c>
      <c r="B26" t="s">
        <v>538</v>
      </c>
      <c r="C26" s="71">
        <v>5126</v>
      </c>
      <c r="D26" s="58" t="s">
        <v>1286</v>
      </c>
      <c r="E26" s="250" t="s">
        <v>3241</v>
      </c>
      <c r="F26" s="89">
        <v>256666.92</v>
      </c>
      <c r="G26" s="89">
        <v>0</v>
      </c>
      <c r="H26" s="89">
        <v>74562.36</v>
      </c>
      <c r="J26" s="251">
        <v>45239.53</v>
      </c>
      <c r="K26" s="251">
        <v>375426.09</v>
      </c>
      <c r="O26" s="347">
        <v>22271</v>
      </c>
      <c r="P26" s="347">
        <v>75000</v>
      </c>
      <c r="Q26" s="347">
        <v>349.86</v>
      </c>
      <c r="R26" s="251">
        <v>22800</v>
      </c>
      <c r="T26" s="251">
        <v>-675637.59</v>
      </c>
      <c r="U26" s="44">
        <v>1188537.31</v>
      </c>
      <c r="X26" s="73">
        <v>882980.02</v>
      </c>
      <c r="Y26" s="73">
        <v>51700</v>
      </c>
      <c r="Z26" s="73">
        <v>286.16000000000003</v>
      </c>
      <c r="AB26" s="73">
        <v>1007760</v>
      </c>
      <c r="AC26" s="73">
        <v>0.01</v>
      </c>
      <c r="AD26" s="90">
        <v>1120044</v>
      </c>
      <c r="AE26" s="90">
        <v>1534</v>
      </c>
      <c r="AG26" s="90">
        <v>622055.91</v>
      </c>
      <c r="AH26" s="90">
        <v>80517.960000000006</v>
      </c>
      <c r="AL26" s="76">
        <f t="shared" si="1"/>
        <v>331229.28000000003</v>
      </c>
      <c r="AM26" s="31">
        <f t="shared" si="2"/>
        <v>97620.86</v>
      </c>
      <c r="AN26" s="21">
        <f t="shared" si="3"/>
        <v>233608.42000000004</v>
      </c>
      <c r="AO26" s="15">
        <f t="shared" si="4"/>
        <v>1942726.1900000002</v>
      </c>
      <c r="AP26" s="16">
        <f t="shared" si="5"/>
        <v>1824151.87</v>
      </c>
      <c r="AQ26" s="26">
        <f t="shared" si="6"/>
        <v>118574.32000000007</v>
      </c>
    </row>
    <row r="27" spans="1:43" x14ac:dyDescent="0.25">
      <c r="A27" t="s">
        <v>536</v>
      </c>
      <c r="B27" t="s">
        <v>538</v>
      </c>
      <c r="C27" s="71">
        <v>2780</v>
      </c>
      <c r="D27" s="58" t="s">
        <v>1287</v>
      </c>
      <c r="E27" s="250" t="s">
        <v>3361</v>
      </c>
      <c r="F27" s="89">
        <v>294821.77</v>
      </c>
      <c r="G27" s="89">
        <v>0</v>
      </c>
      <c r="H27" s="89">
        <v>27735</v>
      </c>
      <c r="J27" s="251">
        <v>669816.15</v>
      </c>
      <c r="K27" s="251">
        <v>385247.5</v>
      </c>
      <c r="N27" s="347">
        <v>-6000</v>
      </c>
      <c r="O27" s="347">
        <v>-21460</v>
      </c>
      <c r="P27" s="347">
        <v>195760</v>
      </c>
      <c r="Q27" s="347">
        <v>-549</v>
      </c>
      <c r="S27" s="251">
        <v>14425.64</v>
      </c>
      <c r="T27" s="251">
        <v>-2535080.56</v>
      </c>
      <c r="U27" s="44">
        <v>3378480.39</v>
      </c>
      <c r="X27" s="73">
        <v>1020171.7</v>
      </c>
      <c r="Y27" s="73">
        <v>104100</v>
      </c>
      <c r="Z27" s="73">
        <v>468.52</v>
      </c>
      <c r="AB27" s="73">
        <v>100140</v>
      </c>
      <c r="AD27" s="90">
        <v>207527.4</v>
      </c>
      <c r="AG27" s="90">
        <v>575993.96</v>
      </c>
      <c r="AH27" s="90">
        <v>89314.91</v>
      </c>
      <c r="AL27" s="76">
        <f t="shared" si="1"/>
        <v>322556.77</v>
      </c>
      <c r="AM27" s="31">
        <f t="shared" si="2"/>
        <v>167751</v>
      </c>
      <c r="AN27" s="21">
        <f t="shared" si="3"/>
        <v>154805.77000000002</v>
      </c>
      <c r="AO27" s="15">
        <f t="shared" si="4"/>
        <v>1224880.22</v>
      </c>
      <c r="AP27" s="16">
        <f t="shared" si="5"/>
        <v>872836.27</v>
      </c>
      <c r="AQ27" s="26">
        <f t="shared" si="6"/>
        <v>352043.94999999995</v>
      </c>
    </row>
    <row r="28" spans="1:43" x14ac:dyDescent="0.25">
      <c r="A28" t="s">
        <v>536</v>
      </c>
      <c r="B28" t="s">
        <v>538</v>
      </c>
      <c r="C28" s="71">
        <v>2904</v>
      </c>
      <c r="D28" s="58" t="s">
        <v>1288</v>
      </c>
      <c r="E28" s="250" t="s">
        <v>3366</v>
      </c>
      <c r="F28" s="89">
        <v>433962.57</v>
      </c>
      <c r="G28" s="89">
        <v>19000</v>
      </c>
      <c r="H28" s="89">
        <v>139542.44</v>
      </c>
      <c r="J28" s="251">
        <v>3325483.95</v>
      </c>
      <c r="K28" s="251">
        <v>405304.34</v>
      </c>
      <c r="O28" s="347">
        <v>19490</v>
      </c>
      <c r="Q28" s="347">
        <v>176</v>
      </c>
      <c r="T28" s="251">
        <v>-534458.64</v>
      </c>
      <c r="U28" s="44">
        <v>4652638.84</v>
      </c>
      <c r="X28" s="73">
        <v>758667.56</v>
      </c>
      <c r="Y28" s="73">
        <v>170000</v>
      </c>
      <c r="Z28" s="73">
        <v>363.25</v>
      </c>
      <c r="AB28" s="73">
        <v>467540</v>
      </c>
      <c r="AD28" s="90">
        <v>612781.84</v>
      </c>
      <c r="AE28" s="90">
        <v>4000</v>
      </c>
      <c r="AF28" s="90">
        <v>1974</v>
      </c>
      <c r="AG28" s="90">
        <v>397567.16</v>
      </c>
      <c r="AH28" s="90">
        <v>194800.71</v>
      </c>
      <c r="AL28" s="76">
        <f t="shared" si="1"/>
        <v>592505.01</v>
      </c>
      <c r="AM28" s="31">
        <f t="shared" si="2"/>
        <v>19666</v>
      </c>
      <c r="AN28" s="21">
        <f t="shared" si="3"/>
        <v>572839.01</v>
      </c>
      <c r="AO28" s="15">
        <f t="shared" si="4"/>
        <v>1396570.81</v>
      </c>
      <c r="AP28" s="16">
        <f t="shared" si="5"/>
        <v>1211123.71</v>
      </c>
      <c r="AQ28" s="26">
        <f t="shared" si="6"/>
        <v>185447.10000000009</v>
      </c>
    </row>
    <row r="29" spans="1:43" x14ac:dyDescent="0.25">
      <c r="A29" t="s">
        <v>541</v>
      </c>
      <c r="B29" t="s">
        <v>542</v>
      </c>
      <c r="C29" s="71">
        <v>3964</v>
      </c>
      <c r="D29" s="58" t="s">
        <v>1289</v>
      </c>
      <c r="E29" s="250" t="s">
        <v>3242</v>
      </c>
      <c r="F29" s="89">
        <v>275324.28999999998</v>
      </c>
      <c r="H29" s="89">
        <v>21221.32</v>
      </c>
      <c r="J29" s="251">
        <v>2054299.02</v>
      </c>
      <c r="K29" s="251">
        <v>240396.83</v>
      </c>
      <c r="Q29" s="347">
        <v>493</v>
      </c>
      <c r="T29" s="251">
        <v>-1255164.97</v>
      </c>
      <c r="U29" s="44">
        <v>3908830.71</v>
      </c>
      <c r="X29" s="73">
        <v>849875.91</v>
      </c>
      <c r="Y29" s="73">
        <v>26355</v>
      </c>
      <c r="Z29" s="73">
        <v>302.95999999999998</v>
      </c>
      <c r="AB29" s="73">
        <v>2121260</v>
      </c>
      <c r="AC29" s="73">
        <v>348240</v>
      </c>
      <c r="AD29" s="90">
        <v>2387001</v>
      </c>
      <c r="AF29" s="90">
        <v>640</v>
      </c>
      <c r="AG29" s="90">
        <v>743662.25</v>
      </c>
      <c r="AH29" s="90">
        <v>215353.98</v>
      </c>
      <c r="AK29" s="90">
        <v>62293.919999999998</v>
      </c>
      <c r="AL29" s="76">
        <f t="shared" si="1"/>
        <v>296545.61</v>
      </c>
      <c r="AM29" s="31">
        <f t="shared" si="2"/>
        <v>493</v>
      </c>
      <c r="AN29" s="21">
        <f t="shared" si="3"/>
        <v>296052.61</v>
      </c>
      <c r="AO29" s="15">
        <f t="shared" si="4"/>
        <v>3346033.87</v>
      </c>
      <c r="AP29" s="16">
        <f t="shared" si="5"/>
        <v>3408951.15</v>
      </c>
      <c r="AQ29" s="26">
        <f t="shared" si="6"/>
        <v>-62917.279999999795</v>
      </c>
    </row>
    <row r="30" spans="1:43" x14ac:dyDescent="0.25">
      <c r="A30" t="s">
        <v>541</v>
      </c>
      <c r="B30" t="s">
        <v>542</v>
      </c>
      <c r="C30" s="71">
        <v>5112</v>
      </c>
      <c r="D30" s="58" t="s">
        <v>1290</v>
      </c>
      <c r="E30" s="250" t="s">
        <v>3243</v>
      </c>
      <c r="F30" s="89">
        <v>245275.35</v>
      </c>
      <c r="G30" s="89">
        <v>0</v>
      </c>
      <c r="H30" s="89">
        <v>166242.26999999999</v>
      </c>
      <c r="J30" s="251">
        <v>784344</v>
      </c>
      <c r="K30" s="251">
        <v>539493</v>
      </c>
      <c r="Q30" s="347">
        <v>-163.4</v>
      </c>
      <c r="T30" s="251">
        <v>-2764505.63</v>
      </c>
      <c r="U30" s="44">
        <v>4779390.07</v>
      </c>
      <c r="W30" s="73">
        <v>770.1</v>
      </c>
      <c r="X30" s="73">
        <v>1028138.52</v>
      </c>
      <c r="AB30" s="73">
        <v>1223800</v>
      </c>
      <c r="AC30" s="73">
        <v>140000</v>
      </c>
      <c r="AD30" s="90">
        <v>1473351.42</v>
      </c>
      <c r="AF30" s="90">
        <v>6990</v>
      </c>
      <c r="AG30" s="90">
        <v>1062173.6200000001</v>
      </c>
      <c r="AH30" s="90">
        <v>129560</v>
      </c>
      <c r="AL30" s="76">
        <f t="shared" si="1"/>
        <v>411517.62</v>
      </c>
      <c r="AM30" s="31">
        <f t="shared" si="2"/>
        <v>-163.4</v>
      </c>
      <c r="AN30" s="21">
        <f t="shared" si="3"/>
        <v>411681.02</v>
      </c>
      <c r="AO30" s="15">
        <f t="shared" si="4"/>
        <v>2392708.62</v>
      </c>
      <c r="AP30" s="16">
        <f t="shared" si="5"/>
        <v>2672075.04</v>
      </c>
      <c r="AQ30" s="26">
        <f t="shared" si="6"/>
        <v>-279366.41999999993</v>
      </c>
    </row>
    <row r="31" spans="1:43" x14ac:dyDescent="0.25">
      <c r="A31" t="s">
        <v>541</v>
      </c>
      <c r="B31" t="s">
        <v>542</v>
      </c>
      <c r="C31" s="71">
        <v>2863</v>
      </c>
      <c r="D31" s="58" t="s">
        <v>1291</v>
      </c>
      <c r="E31" s="250" t="s">
        <v>3244</v>
      </c>
      <c r="F31" s="89">
        <v>237918.81</v>
      </c>
      <c r="G31" s="89">
        <v>0</v>
      </c>
      <c r="H31" s="89">
        <v>16148.62</v>
      </c>
      <c r="K31" s="251">
        <v>348229.68</v>
      </c>
      <c r="Q31" s="347">
        <v>155</v>
      </c>
      <c r="T31" s="251">
        <v>-966644.63</v>
      </c>
      <c r="U31" s="44">
        <v>1728640.99</v>
      </c>
      <c r="X31" s="73">
        <v>677900.93</v>
      </c>
      <c r="Z31" s="73">
        <v>391.45</v>
      </c>
      <c r="AB31" s="73">
        <v>1200000</v>
      </c>
      <c r="AC31" s="73">
        <v>158291.92000000001</v>
      </c>
      <c r="AD31" s="90">
        <v>1341644</v>
      </c>
      <c r="AF31" s="90">
        <v>3530</v>
      </c>
      <c r="AG31" s="90">
        <v>753567.21</v>
      </c>
      <c r="AH31" s="90">
        <v>97697.34</v>
      </c>
      <c r="AL31" s="76">
        <f t="shared" si="1"/>
        <v>254067.43</v>
      </c>
      <c r="AM31" s="31">
        <f t="shared" si="2"/>
        <v>155</v>
      </c>
      <c r="AN31" s="21">
        <f t="shared" si="3"/>
        <v>253912.43</v>
      </c>
      <c r="AO31" s="15">
        <f t="shared" si="4"/>
        <v>2036584.2999999998</v>
      </c>
      <c r="AP31" s="16">
        <f t="shared" si="5"/>
        <v>2196438.5499999998</v>
      </c>
      <c r="AQ31" s="26">
        <f t="shared" si="6"/>
        <v>-159854.25</v>
      </c>
    </row>
    <row r="32" spans="1:43" x14ac:dyDescent="0.25">
      <c r="A32" t="s">
        <v>541</v>
      </c>
      <c r="B32" t="s">
        <v>542</v>
      </c>
      <c r="C32" s="71">
        <v>3378</v>
      </c>
      <c r="D32" s="58" t="s">
        <v>1292</v>
      </c>
      <c r="E32" s="250" t="s">
        <v>3245</v>
      </c>
      <c r="F32" s="89">
        <v>464298.07</v>
      </c>
      <c r="G32" s="89">
        <v>3075</v>
      </c>
      <c r="H32" s="89">
        <v>73902.62</v>
      </c>
      <c r="J32" s="251">
        <v>3273400.99</v>
      </c>
      <c r="K32" s="251">
        <v>147554.87</v>
      </c>
      <c r="O32" s="347">
        <v>460.2</v>
      </c>
      <c r="Q32" s="347">
        <v>347500</v>
      </c>
      <c r="T32" s="251">
        <v>1287760.1399999999</v>
      </c>
      <c r="U32" s="44">
        <v>2399403.2599999998</v>
      </c>
      <c r="W32" s="73">
        <v>250.61</v>
      </c>
      <c r="X32" s="73">
        <v>1022252.5</v>
      </c>
      <c r="AD32" s="90">
        <v>447836</v>
      </c>
      <c r="AF32" s="90">
        <v>19096</v>
      </c>
      <c r="AG32" s="90">
        <v>518793.34</v>
      </c>
      <c r="AH32" s="90">
        <v>109229.82</v>
      </c>
      <c r="AK32" s="90">
        <v>440</v>
      </c>
      <c r="AL32" s="76">
        <f t="shared" si="1"/>
        <v>541275.68999999994</v>
      </c>
      <c r="AM32" s="31">
        <f t="shared" si="2"/>
        <v>347960.2</v>
      </c>
      <c r="AN32" s="21">
        <f t="shared" si="3"/>
        <v>193315.48999999993</v>
      </c>
      <c r="AO32" s="15">
        <f t="shared" si="4"/>
        <v>1022503.11</v>
      </c>
      <c r="AP32" s="16">
        <f t="shared" si="5"/>
        <v>1095395.1600000001</v>
      </c>
      <c r="AQ32" s="26">
        <f t="shared" si="6"/>
        <v>-72892.050000000163</v>
      </c>
    </row>
    <row r="33" spans="1:43" x14ac:dyDescent="0.25">
      <c r="A33" t="s">
        <v>541</v>
      </c>
      <c r="B33" t="s">
        <v>542</v>
      </c>
      <c r="C33" s="71">
        <v>3946</v>
      </c>
      <c r="D33" s="58" t="s">
        <v>1293</v>
      </c>
      <c r="E33" s="250" t="s">
        <v>3246</v>
      </c>
      <c r="F33" s="89">
        <v>286047.33</v>
      </c>
      <c r="G33" s="89">
        <v>0</v>
      </c>
      <c r="H33" s="89">
        <v>47459.37</v>
      </c>
      <c r="J33" s="251">
        <v>11198698.76</v>
      </c>
      <c r="K33" s="251">
        <v>596040.37</v>
      </c>
      <c r="Q33" s="347">
        <v>434.8</v>
      </c>
      <c r="T33" s="251">
        <v>12405553.76</v>
      </c>
      <c r="X33" s="73">
        <v>826229.5</v>
      </c>
      <c r="Z33" s="73">
        <v>831.98</v>
      </c>
      <c r="AB33" s="73">
        <v>985980</v>
      </c>
      <c r="AC33" s="73">
        <v>339790</v>
      </c>
      <c r="AD33" s="90">
        <v>1482765</v>
      </c>
      <c r="AF33" s="90">
        <v>31056</v>
      </c>
      <c r="AG33" s="90">
        <v>711196.51</v>
      </c>
      <c r="AH33" s="90">
        <v>165556.70000000001</v>
      </c>
      <c r="AI33" s="90">
        <v>30000</v>
      </c>
      <c r="AK33" s="90">
        <v>10000</v>
      </c>
      <c r="AL33" s="76">
        <f t="shared" si="1"/>
        <v>333506.7</v>
      </c>
      <c r="AM33" s="31">
        <f t="shared" si="2"/>
        <v>434.8</v>
      </c>
      <c r="AN33" s="21">
        <f t="shared" si="3"/>
        <v>333071.90000000002</v>
      </c>
      <c r="AO33" s="15">
        <f t="shared" si="4"/>
        <v>2152831.48</v>
      </c>
      <c r="AP33" s="16">
        <f t="shared" si="5"/>
        <v>2430574.21</v>
      </c>
      <c r="AQ33" s="26">
        <f t="shared" si="6"/>
        <v>-277742.73</v>
      </c>
    </row>
    <row r="34" spans="1:43" x14ac:dyDescent="0.25">
      <c r="A34" t="s">
        <v>541</v>
      </c>
      <c r="B34" t="s">
        <v>542</v>
      </c>
      <c r="C34" s="71">
        <v>4332</v>
      </c>
      <c r="D34" s="58" t="s">
        <v>1294</v>
      </c>
      <c r="E34" s="250" t="s">
        <v>3247</v>
      </c>
      <c r="F34" s="89">
        <v>405533.91</v>
      </c>
      <c r="G34" s="89">
        <v>0</v>
      </c>
      <c r="H34" s="89">
        <v>29750.43</v>
      </c>
      <c r="J34" s="251">
        <v>790028.74</v>
      </c>
      <c r="K34" s="251">
        <v>366143.42</v>
      </c>
      <c r="Q34" s="347">
        <v>63038.77</v>
      </c>
      <c r="T34" s="251">
        <v>-487318</v>
      </c>
      <c r="U34" s="44">
        <v>2109112.34</v>
      </c>
      <c r="X34" s="73">
        <v>653793.18999999994</v>
      </c>
      <c r="Z34" s="73">
        <v>1000.18</v>
      </c>
      <c r="AC34" s="73">
        <v>148320</v>
      </c>
      <c r="AD34" s="90">
        <v>291204</v>
      </c>
      <c r="AF34" s="90">
        <v>2000</v>
      </c>
      <c r="AG34" s="90">
        <v>477072.29</v>
      </c>
      <c r="AH34" s="90">
        <v>116213.69</v>
      </c>
      <c r="AK34" s="90">
        <v>10000</v>
      </c>
      <c r="AL34" s="76">
        <f t="shared" si="1"/>
        <v>435284.33999999997</v>
      </c>
      <c r="AM34" s="31">
        <f t="shared" si="2"/>
        <v>63038.77</v>
      </c>
      <c r="AN34" s="21">
        <f t="shared" si="3"/>
        <v>372245.56999999995</v>
      </c>
      <c r="AO34" s="15">
        <f t="shared" si="4"/>
        <v>803113.37</v>
      </c>
      <c r="AP34" s="16">
        <f t="shared" si="5"/>
        <v>896489.98</v>
      </c>
      <c r="AQ34" s="26">
        <f t="shared" si="6"/>
        <v>-93376.609999999986</v>
      </c>
    </row>
    <row r="35" spans="1:43" x14ac:dyDescent="0.25">
      <c r="A35" t="s">
        <v>541</v>
      </c>
      <c r="B35" t="s">
        <v>542</v>
      </c>
      <c r="C35" s="71">
        <v>2103</v>
      </c>
      <c r="D35" s="58" t="s">
        <v>1295</v>
      </c>
      <c r="E35" s="250" t="s">
        <v>3248</v>
      </c>
      <c r="F35" s="89">
        <v>125688.37</v>
      </c>
      <c r="G35" s="89">
        <v>0</v>
      </c>
      <c r="H35" s="89">
        <v>74612.45</v>
      </c>
      <c r="J35" s="251">
        <v>2020459.48</v>
      </c>
      <c r="K35" s="251">
        <v>276588.92</v>
      </c>
      <c r="Q35" s="347">
        <v>5617</v>
      </c>
      <c r="S35" s="251">
        <v>-67697.34</v>
      </c>
      <c r="T35" s="251">
        <v>879294.19</v>
      </c>
      <c r="U35" s="44">
        <v>2003005.18</v>
      </c>
      <c r="X35" s="73">
        <v>767113.56</v>
      </c>
      <c r="AC35" s="73">
        <v>52400</v>
      </c>
      <c r="AD35" s="90">
        <v>424694</v>
      </c>
      <c r="AF35" s="90">
        <v>47212</v>
      </c>
      <c r="AG35" s="90">
        <v>499831.89</v>
      </c>
      <c r="AH35" s="90">
        <v>150645.48000000001</v>
      </c>
      <c r="AK35" s="90">
        <v>20000</v>
      </c>
      <c r="AL35" s="76">
        <f t="shared" si="1"/>
        <v>200300.82</v>
      </c>
      <c r="AM35" s="31">
        <f t="shared" si="2"/>
        <v>5617</v>
      </c>
      <c r="AN35" s="21">
        <f t="shared" si="3"/>
        <v>194683.82</v>
      </c>
      <c r="AO35" s="15">
        <f t="shared" si="4"/>
        <v>819513.56</v>
      </c>
      <c r="AP35" s="16">
        <f t="shared" si="5"/>
        <v>1142383.3700000001</v>
      </c>
      <c r="AQ35" s="26">
        <f t="shared" si="6"/>
        <v>-322869.81000000006</v>
      </c>
    </row>
    <row r="36" spans="1:43" x14ac:dyDescent="0.25">
      <c r="A36" t="s">
        <v>541</v>
      </c>
      <c r="B36" t="s">
        <v>542</v>
      </c>
      <c r="C36" s="71">
        <v>2710</v>
      </c>
      <c r="D36" s="58" t="s">
        <v>1296</v>
      </c>
      <c r="E36" s="250" t="s">
        <v>3249</v>
      </c>
      <c r="F36" s="89">
        <v>231485.67</v>
      </c>
      <c r="G36" s="89">
        <v>142001.56</v>
      </c>
      <c r="H36" s="89">
        <v>47107.42</v>
      </c>
      <c r="J36" s="251">
        <v>1173471</v>
      </c>
      <c r="K36" s="251">
        <v>181015.48</v>
      </c>
      <c r="Q36" s="347">
        <v>507</v>
      </c>
      <c r="T36" s="251">
        <v>-290153.67</v>
      </c>
      <c r="U36" s="44">
        <v>2067007.72</v>
      </c>
      <c r="X36" s="73">
        <v>769526.03</v>
      </c>
      <c r="Z36" s="73">
        <v>266.62</v>
      </c>
      <c r="AC36" s="73">
        <v>127200</v>
      </c>
      <c r="AD36" s="90">
        <v>267116</v>
      </c>
      <c r="AF36" s="90">
        <v>1260</v>
      </c>
      <c r="AG36" s="90">
        <v>543406.27</v>
      </c>
      <c r="AH36" s="90">
        <v>87490.3</v>
      </c>
      <c r="AL36" s="76">
        <f t="shared" si="1"/>
        <v>420594.64999999997</v>
      </c>
      <c r="AM36" s="31">
        <f t="shared" si="2"/>
        <v>507</v>
      </c>
      <c r="AN36" s="21">
        <f t="shared" si="3"/>
        <v>420087.64999999997</v>
      </c>
      <c r="AO36" s="15">
        <f t="shared" si="4"/>
        <v>896992.65</v>
      </c>
      <c r="AP36" s="16">
        <f t="shared" si="5"/>
        <v>899272.57000000007</v>
      </c>
      <c r="AQ36" s="26">
        <f t="shared" si="6"/>
        <v>-2279.9200000000419</v>
      </c>
    </row>
    <row r="37" spans="1:43" x14ac:dyDescent="0.25">
      <c r="A37" t="s">
        <v>541</v>
      </c>
      <c r="B37" t="s">
        <v>542</v>
      </c>
      <c r="C37" s="71">
        <v>2476</v>
      </c>
      <c r="D37" s="58" t="s">
        <v>1297</v>
      </c>
      <c r="E37" s="250" t="s">
        <v>3250</v>
      </c>
      <c r="F37" s="89">
        <v>13771.08</v>
      </c>
      <c r="G37" s="89">
        <v>42667.22</v>
      </c>
      <c r="H37" s="89">
        <v>266545.08</v>
      </c>
      <c r="J37" s="251">
        <v>516588.95</v>
      </c>
      <c r="K37" s="251">
        <v>870820.21</v>
      </c>
      <c r="Q37" s="347">
        <v>43884</v>
      </c>
      <c r="R37" s="251">
        <v>8180</v>
      </c>
      <c r="T37" s="251">
        <v>-737011.12</v>
      </c>
      <c r="U37" s="44">
        <v>2721924.84</v>
      </c>
      <c r="W37" s="73">
        <v>360.43</v>
      </c>
      <c r="X37" s="73">
        <v>852359.32</v>
      </c>
      <c r="AB37" s="73">
        <v>818094</v>
      </c>
      <c r="AC37" s="73">
        <v>134345.57999999999</v>
      </c>
      <c r="AD37" s="90">
        <v>1142436</v>
      </c>
      <c r="AF37" s="90">
        <v>41236</v>
      </c>
      <c r="AG37" s="90">
        <v>838612.51</v>
      </c>
      <c r="AH37" s="90">
        <v>109460</v>
      </c>
      <c r="AL37" s="76">
        <f t="shared" si="1"/>
        <v>322983.38</v>
      </c>
      <c r="AM37" s="31">
        <f t="shared" si="2"/>
        <v>43884</v>
      </c>
      <c r="AN37" s="21">
        <f t="shared" si="3"/>
        <v>279099.38</v>
      </c>
      <c r="AO37" s="15">
        <f t="shared" si="4"/>
        <v>1805159.33</v>
      </c>
      <c r="AP37" s="16">
        <f t="shared" si="5"/>
        <v>2131744.5099999998</v>
      </c>
      <c r="AQ37" s="26">
        <f t="shared" si="6"/>
        <v>-326585.1799999997</v>
      </c>
    </row>
    <row r="38" spans="1:43" x14ac:dyDescent="0.25">
      <c r="A38" t="s">
        <v>545</v>
      </c>
      <c r="B38" t="s">
        <v>546</v>
      </c>
      <c r="C38" s="71">
        <v>3590</v>
      </c>
      <c r="D38" s="58" t="s">
        <v>1298</v>
      </c>
      <c r="E38" s="250" t="s">
        <v>3251</v>
      </c>
      <c r="F38" s="89">
        <v>519520.14</v>
      </c>
      <c r="G38" s="89">
        <v>0</v>
      </c>
      <c r="H38" s="89">
        <v>120976.91</v>
      </c>
      <c r="J38" s="251">
        <v>3</v>
      </c>
      <c r="K38" s="251">
        <v>-113836.3</v>
      </c>
      <c r="O38" s="347">
        <v>30600</v>
      </c>
      <c r="Q38" s="347">
        <v>961</v>
      </c>
      <c r="T38" s="251">
        <v>-727589.17</v>
      </c>
      <c r="U38" s="44">
        <v>1153430.04</v>
      </c>
      <c r="X38" s="73">
        <v>519729.21</v>
      </c>
      <c r="Y38" s="73">
        <v>97600</v>
      </c>
      <c r="Z38" s="73">
        <v>515.98</v>
      </c>
      <c r="AB38" s="73">
        <v>1005520</v>
      </c>
      <c r="AC38" s="73">
        <v>208986.37</v>
      </c>
      <c r="AD38" s="90">
        <v>1309322.2</v>
      </c>
      <c r="AF38" s="90">
        <v>3540</v>
      </c>
      <c r="AG38" s="90">
        <v>424202.01</v>
      </c>
      <c r="AH38" s="90">
        <v>26025.47</v>
      </c>
      <c r="AL38" s="76">
        <f t="shared" si="1"/>
        <v>640497.05000000005</v>
      </c>
      <c r="AM38" s="31">
        <f t="shared" si="2"/>
        <v>31561</v>
      </c>
      <c r="AN38" s="21">
        <f t="shared" si="3"/>
        <v>608936.05000000005</v>
      </c>
      <c r="AO38" s="15">
        <f t="shared" si="4"/>
        <v>1832351.56</v>
      </c>
      <c r="AP38" s="16">
        <f t="shared" si="5"/>
        <v>1763089.68</v>
      </c>
      <c r="AQ38" s="26">
        <f t="shared" si="6"/>
        <v>69261.880000000121</v>
      </c>
    </row>
    <row r="39" spans="1:43" x14ac:dyDescent="0.25">
      <c r="A39" t="s">
        <v>545</v>
      </c>
      <c r="B39" t="s">
        <v>546</v>
      </c>
      <c r="C39" s="71">
        <v>4275</v>
      </c>
      <c r="D39" s="58" t="s">
        <v>1299</v>
      </c>
      <c r="E39" s="250" t="s">
        <v>3252</v>
      </c>
      <c r="F39" s="89">
        <v>879219.08</v>
      </c>
      <c r="G39" s="89">
        <v>0</v>
      </c>
      <c r="H39" s="89">
        <v>353871.58</v>
      </c>
      <c r="J39" s="251">
        <v>-486926.23</v>
      </c>
      <c r="K39" s="251">
        <v>44565.94</v>
      </c>
      <c r="O39" s="347">
        <v>23150</v>
      </c>
      <c r="Q39" s="347">
        <v>320.75</v>
      </c>
      <c r="T39" s="251">
        <v>-2377952.9500000002</v>
      </c>
      <c r="U39" s="44">
        <v>2737074.7</v>
      </c>
      <c r="X39" s="73">
        <v>882277.73</v>
      </c>
      <c r="Y39" s="73">
        <v>139695</v>
      </c>
      <c r="Z39" s="73">
        <v>872.85</v>
      </c>
      <c r="AB39" s="73">
        <v>969380</v>
      </c>
      <c r="AC39" s="73">
        <v>107600</v>
      </c>
      <c r="AD39" s="90">
        <v>1178532</v>
      </c>
      <c r="AE39" s="90">
        <v>3190</v>
      </c>
      <c r="AF39" s="90">
        <v>9847.9</v>
      </c>
      <c r="AG39" s="90">
        <v>412562.08</v>
      </c>
      <c r="AH39" s="90">
        <v>87555.73</v>
      </c>
      <c r="AL39" s="76">
        <f t="shared" si="1"/>
        <v>1233090.6599999999</v>
      </c>
      <c r="AM39" s="31">
        <f t="shared" si="2"/>
        <v>23470.75</v>
      </c>
      <c r="AN39" s="21">
        <f t="shared" si="3"/>
        <v>1209619.9099999999</v>
      </c>
      <c r="AO39" s="15">
        <f t="shared" si="4"/>
        <v>2099825.58</v>
      </c>
      <c r="AP39" s="16">
        <f t="shared" si="5"/>
        <v>1691687.71</v>
      </c>
      <c r="AQ39" s="26">
        <f t="shared" si="6"/>
        <v>408137.87000000011</v>
      </c>
    </row>
    <row r="40" spans="1:43" x14ac:dyDescent="0.25">
      <c r="A40" t="s">
        <v>545</v>
      </c>
      <c r="B40" t="s">
        <v>546</v>
      </c>
      <c r="C40" s="71">
        <v>1050</v>
      </c>
      <c r="D40" s="58" t="s">
        <v>1300</v>
      </c>
      <c r="E40" s="250" t="s">
        <v>3253</v>
      </c>
      <c r="F40" s="89">
        <v>544732.85</v>
      </c>
      <c r="G40" s="89">
        <v>0</v>
      </c>
      <c r="H40" s="89">
        <v>142981.38</v>
      </c>
      <c r="J40" s="251">
        <v>52012.21</v>
      </c>
      <c r="K40" s="251">
        <v>63862.67</v>
      </c>
      <c r="O40" s="347">
        <v>6300</v>
      </c>
      <c r="Q40" s="347">
        <v>-124</v>
      </c>
      <c r="T40" s="251">
        <v>-805608.92</v>
      </c>
      <c r="U40" s="44">
        <v>1656318.18</v>
      </c>
      <c r="X40" s="73">
        <v>476081.67</v>
      </c>
      <c r="Y40" s="73">
        <v>43335</v>
      </c>
      <c r="Z40" s="73">
        <v>1662.63</v>
      </c>
      <c r="AB40" s="73">
        <v>1039370</v>
      </c>
      <c r="AC40" s="73">
        <v>51052</v>
      </c>
      <c r="AD40" s="90">
        <v>1217699.22</v>
      </c>
      <c r="AF40" s="90">
        <v>32491.8</v>
      </c>
      <c r="AG40" s="90">
        <v>317098.58</v>
      </c>
      <c r="AH40" s="90">
        <v>97507.85</v>
      </c>
      <c r="AL40" s="76">
        <f t="shared" si="1"/>
        <v>687714.23</v>
      </c>
      <c r="AM40" s="31">
        <f t="shared" si="2"/>
        <v>6176</v>
      </c>
      <c r="AN40" s="21">
        <f t="shared" si="3"/>
        <v>681538.23</v>
      </c>
      <c r="AO40" s="15">
        <f t="shared" si="4"/>
        <v>1611501.3</v>
      </c>
      <c r="AP40" s="16">
        <f t="shared" si="5"/>
        <v>1664797.4500000002</v>
      </c>
      <c r="AQ40" s="26">
        <f t="shared" si="6"/>
        <v>-53296.15000000014</v>
      </c>
    </row>
    <row r="41" spans="1:43" x14ac:dyDescent="0.25">
      <c r="A41" t="s">
        <v>545</v>
      </c>
      <c r="B41" t="s">
        <v>546</v>
      </c>
      <c r="C41" s="71">
        <v>2081</v>
      </c>
      <c r="D41" s="58" t="s">
        <v>1301</v>
      </c>
      <c r="E41" s="250" t="s">
        <v>3254</v>
      </c>
      <c r="F41" s="89">
        <v>343650.77</v>
      </c>
      <c r="G41" s="89">
        <v>0</v>
      </c>
      <c r="H41" s="89">
        <v>63422.95</v>
      </c>
      <c r="J41" s="251">
        <v>78545.009999999995</v>
      </c>
      <c r="K41" s="251">
        <v>-87913.23</v>
      </c>
      <c r="O41" s="347">
        <v>47330</v>
      </c>
      <c r="Q41" s="347">
        <v>200.35</v>
      </c>
      <c r="T41" s="251">
        <v>-866827.35</v>
      </c>
      <c r="U41" s="44">
        <v>1118559.83</v>
      </c>
      <c r="X41" s="73">
        <v>642156.6</v>
      </c>
      <c r="Y41" s="73">
        <v>52860</v>
      </c>
      <c r="Z41" s="73">
        <v>355.19</v>
      </c>
      <c r="AB41" s="73">
        <v>901000</v>
      </c>
      <c r="AC41" s="73">
        <v>57800</v>
      </c>
      <c r="AD41" s="90">
        <v>1178016</v>
      </c>
      <c r="AF41" s="90">
        <v>1600</v>
      </c>
      <c r="AG41" s="90">
        <v>321066.57</v>
      </c>
      <c r="AH41" s="90">
        <v>35246.550000000003</v>
      </c>
      <c r="AK41" s="90">
        <v>19800</v>
      </c>
      <c r="AL41" s="76">
        <f t="shared" si="1"/>
        <v>407073.72000000003</v>
      </c>
      <c r="AM41" s="31">
        <f t="shared" si="2"/>
        <v>47530.35</v>
      </c>
      <c r="AN41" s="21">
        <f t="shared" si="3"/>
        <v>359543.37000000005</v>
      </c>
      <c r="AO41" s="15">
        <f t="shared" si="4"/>
        <v>1654171.79</v>
      </c>
      <c r="AP41" s="16">
        <f t="shared" si="5"/>
        <v>1555729.12</v>
      </c>
      <c r="AQ41" s="26">
        <f t="shared" si="6"/>
        <v>98442.669999999925</v>
      </c>
    </row>
    <row r="42" spans="1:43" x14ac:dyDescent="0.25">
      <c r="A42" t="s">
        <v>545</v>
      </c>
      <c r="B42" t="s">
        <v>546</v>
      </c>
      <c r="C42" s="71">
        <v>2563</v>
      </c>
      <c r="D42" s="58" t="s">
        <v>1302</v>
      </c>
      <c r="E42" s="250" t="s">
        <v>3255</v>
      </c>
      <c r="F42" s="89">
        <v>179618.72</v>
      </c>
      <c r="G42" s="89">
        <v>-21309.02</v>
      </c>
      <c r="H42" s="89">
        <v>243138.81</v>
      </c>
      <c r="J42" s="251">
        <v>-881831.06</v>
      </c>
      <c r="K42" s="251">
        <v>-149028.44</v>
      </c>
      <c r="O42" s="347">
        <v>48740</v>
      </c>
      <c r="Q42" s="347">
        <v>1311</v>
      </c>
      <c r="T42" s="251">
        <v>-2014323.3</v>
      </c>
      <c r="U42" s="44">
        <v>1381244.13</v>
      </c>
      <c r="X42" s="73">
        <v>657328.14</v>
      </c>
      <c r="Y42" s="73">
        <v>62740</v>
      </c>
      <c r="Z42" s="73">
        <v>227.5</v>
      </c>
      <c r="AB42" s="73">
        <v>845940</v>
      </c>
      <c r="AC42" s="73">
        <v>96500</v>
      </c>
      <c r="AD42" s="90">
        <v>1162359</v>
      </c>
      <c r="AE42" s="90">
        <v>4390</v>
      </c>
      <c r="AF42" s="90">
        <v>9547.9</v>
      </c>
      <c r="AG42" s="90">
        <v>392287.68</v>
      </c>
      <c r="AH42" s="90">
        <v>140533.88</v>
      </c>
      <c r="AL42" s="76">
        <f t="shared" si="1"/>
        <v>401448.51</v>
      </c>
      <c r="AM42" s="31">
        <f t="shared" si="2"/>
        <v>50051</v>
      </c>
      <c r="AN42" s="21">
        <f t="shared" si="3"/>
        <v>351397.51</v>
      </c>
      <c r="AO42" s="15">
        <f t="shared" si="4"/>
        <v>1662735.6400000001</v>
      </c>
      <c r="AP42" s="16">
        <f t="shared" si="5"/>
        <v>1709118.46</v>
      </c>
      <c r="AQ42" s="26">
        <f t="shared" si="6"/>
        <v>-46382.819999999832</v>
      </c>
    </row>
    <row r="43" spans="1:43" x14ac:dyDescent="0.25">
      <c r="A43" t="s">
        <v>545</v>
      </c>
      <c r="B43" t="s">
        <v>546</v>
      </c>
      <c r="C43" s="71">
        <v>2302</v>
      </c>
      <c r="D43" s="58" t="s">
        <v>1303</v>
      </c>
      <c r="E43" s="250" t="s">
        <v>3256</v>
      </c>
      <c r="F43" s="89">
        <v>469245.5</v>
      </c>
      <c r="G43" s="89">
        <v>19059.310000000001</v>
      </c>
      <c r="H43" s="89">
        <v>216160.82</v>
      </c>
      <c r="J43" s="251">
        <v>54798.45</v>
      </c>
      <c r="K43" s="251">
        <v>-152452.37</v>
      </c>
      <c r="O43" s="347">
        <v>83280</v>
      </c>
      <c r="Q43" s="347">
        <v>928.35</v>
      </c>
      <c r="T43" s="251">
        <v>-873823.49</v>
      </c>
      <c r="U43" s="44">
        <v>1240631.49</v>
      </c>
      <c r="X43" s="73">
        <v>725011.92</v>
      </c>
      <c r="Y43" s="73">
        <v>170818.54</v>
      </c>
      <c r="Z43" s="73">
        <v>617.74</v>
      </c>
      <c r="AB43" s="73">
        <v>1228420</v>
      </c>
      <c r="AC43" s="73">
        <v>145000</v>
      </c>
      <c r="AD43" s="90">
        <v>1585857</v>
      </c>
      <c r="AF43" s="90">
        <v>94457.9</v>
      </c>
      <c r="AG43" s="90">
        <v>318033.82</v>
      </c>
      <c r="AH43" s="90">
        <v>115724.12</v>
      </c>
      <c r="AL43" s="76">
        <f t="shared" si="1"/>
        <v>704465.63</v>
      </c>
      <c r="AM43" s="31">
        <f t="shared" si="2"/>
        <v>84208.35</v>
      </c>
      <c r="AN43" s="21">
        <f t="shared" si="3"/>
        <v>620257.28000000003</v>
      </c>
      <c r="AO43" s="15">
        <f t="shared" si="4"/>
        <v>2269868.2000000002</v>
      </c>
      <c r="AP43" s="16">
        <f t="shared" si="5"/>
        <v>2114072.84</v>
      </c>
      <c r="AQ43" s="26">
        <f t="shared" si="6"/>
        <v>155795.36000000034</v>
      </c>
    </row>
    <row r="44" spans="1:43" x14ac:dyDescent="0.25">
      <c r="A44" t="s">
        <v>545</v>
      </c>
      <c r="B44" t="s">
        <v>546</v>
      </c>
      <c r="C44" s="71">
        <v>2003</v>
      </c>
      <c r="D44" s="58" t="s">
        <v>1304</v>
      </c>
      <c r="E44" s="250" t="s">
        <v>3257</v>
      </c>
      <c r="F44" s="89">
        <v>592635.93999999994</v>
      </c>
      <c r="G44" s="89">
        <v>106184.02</v>
      </c>
      <c r="H44" s="89">
        <v>190911.58</v>
      </c>
      <c r="J44" s="251">
        <v>23124.41</v>
      </c>
      <c r="K44" s="251">
        <v>3732.59</v>
      </c>
      <c r="O44" s="347">
        <v>11700</v>
      </c>
      <c r="Q44" s="347">
        <v>-60.95</v>
      </c>
      <c r="T44" s="251">
        <v>-2314784.25</v>
      </c>
      <c r="U44" s="44">
        <v>2770050.54</v>
      </c>
      <c r="X44" s="73">
        <v>644173.25</v>
      </c>
      <c r="Y44" s="73">
        <v>263340</v>
      </c>
      <c r="Z44" s="73">
        <v>469.83</v>
      </c>
      <c r="AD44" s="90">
        <v>101757</v>
      </c>
      <c r="AG44" s="90">
        <v>305621.21999999997</v>
      </c>
      <c r="AH44" s="90">
        <v>50921.66</v>
      </c>
      <c r="AL44" s="76">
        <f t="shared" si="1"/>
        <v>889731.53999999992</v>
      </c>
      <c r="AM44" s="31">
        <f t="shared" si="2"/>
        <v>11639.05</v>
      </c>
      <c r="AN44" s="21">
        <f t="shared" si="3"/>
        <v>878092.48999999987</v>
      </c>
      <c r="AO44" s="15">
        <f t="shared" si="4"/>
        <v>907983.08</v>
      </c>
      <c r="AP44" s="16">
        <f t="shared" si="5"/>
        <v>458299.88</v>
      </c>
      <c r="AQ44" s="26">
        <f t="shared" si="6"/>
        <v>449683.19999999995</v>
      </c>
    </row>
    <row r="45" spans="1:43" x14ac:dyDescent="0.25">
      <c r="A45" t="s">
        <v>545</v>
      </c>
      <c r="B45" t="s">
        <v>546</v>
      </c>
      <c r="C45" s="71">
        <v>2921</v>
      </c>
      <c r="D45" s="58" t="s">
        <v>1305</v>
      </c>
      <c r="E45" s="250" t="s">
        <v>3258</v>
      </c>
      <c r="F45" s="89">
        <v>830248.94</v>
      </c>
      <c r="G45" s="89">
        <v>0</v>
      </c>
      <c r="H45" s="89">
        <v>73790.59</v>
      </c>
      <c r="J45" s="251">
        <v>38097.31</v>
      </c>
      <c r="K45" s="251">
        <v>146831.85999999999</v>
      </c>
      <c r="O45" s="347">
        <v>8540</v>
      </c>
      <c r="Q45" s="347">
        <v>1125.8599999999999</v>
      </c>
      <c r="T45" s="251">
        <v>-1508943.95</v>
      </c>
      <c r="U45" s="44">
        <v>2356118.79</v>
      </c>
      <c r="X45" s="73">
        <v>614227.02</v>
      </c>
      <c r="Y45" s="73">
        <v>243200</v>
      </c>
      <c r="Z45" s="73">
        <v>895.87</v>
      </c>
      <c r="AB45" s="73">
        <v>884790</v>
      </c>
      <c r="AC45" s="73">
        <v>179271</v>
      </c>
      <c r="AD45" s="90">
        <v>1156387</v>
      </c>
      <c r="AE45" s="90">
        <v>600</v>
      </c>
      <c r="AG45" s="90">
        <v>500363.71</v>
      </c>
      <c r="AH45" s="90">
        <v>32905.18</v>
      </c>
      <c r="AL45" s="76">
        <f t="shared" si="1"/>
        <v>904039.52999999991</v>
      </c>
      <c r="AM45" s="31">
        <f t="shared" si="2"/>
        <v>9665.86</v>
      </c>
      <c r="AN45" s="21">
        <f t="shared" si="3"/>
        <v>894373.66999999993</v>
      </c>
      <c r="AO45" s="15">
        <f t="shared" si="4"/>
        <v>1922383.8900000001</v>
      </c>
      <c r="AP45" s="16">
        <f t="shared" si="5"/>
        <v>1690255.89</v>
      </c>
      <c r="AQ45" s="26">
        <f t="shared" si="6"/>
        <v>232128.00000000023</v>
      </c>
    </row>
    <row r="46" spans="1:43" x14ac:dyDescent="0.25">
      <c r="A46" t="s">
        <v>545</v>
      </c>
      <c r="B46" t="s">
        <v>546</v>
      </c>
      <c r="C46" s="71">
        <v>2021</v>
      </c>
      <c r="D46" s="58" t="s">
        <v>1306</v>
      </c>
      <c r="E46" s="250" t="s">
        <v>3259</v>
      </c>
      <c r="F46" s="89">
        <v>414584.27</v>
      </c>
      <c r="G46" s="89">
        <v>11900</v>
      </c>
      <c r="H46" s="89">
        <v>73748.31</v>
      </c>
      <c r="J46" s="251">
        <v>52146.85</v>
      </c>
      <c r="K46" s="251">
        <v>187800.37</v>
      </c>
      <c r="N46" s="347">
        <v>-5000</v>
      </c>
      <c r="O46" s="347">
        <v>108580</v>
      </c>
      <c r="P46" s="347">
        <v>2759</v>
      </c>
      <c r="Q46" s="347">
        <v>2284.8000000000002</v>
      </c>
      <c r="S46" s="251">
        <v>-341908.85</v>
      </c>
      <c r="T46" s="251">
        <v>-1074278.1100000001</v>
      </c>
      <c r="U46" s="44">
        <v>1990390.15</v>
      </c>
      <c r="X46" s="73">
        <v>616941.25</v>
      </c>
      <c r="Y46" s="73">
        <v>126000</v>
      </c>
      <c r="Z46" s="73">
        <v>388.05</v>
      </c>
      <c r="AB46" s="73">
        <v>258150</v>
      </c>
      <c r="AC46" s="73">
        <v>176686</v>
      </c>
      <c r="AD46" s="90">
        <v>457350</v>
      </c>
      <c r="AF46" s="90">
        <v>3240</v>
      </c>
      <c r="AG46" s="90">
        <v>518435.58</v>
      </c>
      <c r="AH46" s="90">
        <v>141786.91</v>
      </c>
      <c r="AL46" s="76">
        <f t="shared" si="1"/>
        <v>500232.58</v>
      </c>
      <c r="AM46" s="31">
        <f t="shared" si="2"/>
        <v>108623.8</v>
      </c>
      <c r="AN46" s="21">
        <f t="shared" si="3"/>
        <v>391608.78</v>
      </c>
      <c r="AO46" s="15">
        <f t="shared" si="4"/>
        <v>1178165.3</v>
      </c>
      <c r="AP46" s="16">
        <f t="shared" si="5"/>
        <v>1120812.49</v>
      </c>
      <c r="AQ46" s="26">
        <f t="shared" si="6"/>
        <v>57352.810000000056</v>
      </c>
    </row>
    <row r="47" spans="1:43" x14ac:dyDescent="0.25">
      <c r="A47" t="s">
        <v>545</v>
      </c>
      <c r="B47" t="s">
        <v>546</v>
      </c>
      <c r="C47" s="71">
        <v>1750</v>
      </c>
      <c r="D47" s="58" t="s">
        <v>1307</v>
      </c>
      <c r="E47" s="250" t="s">
        <v>3260</v>
      </c>
      <c r="F47" s="89">
        <v>529020.65</v>
      </c>
      <c r="G47" s="89">
        <v>0</v>
      </c>
      <c r="H47" s="89">
        <v>96666.71</v>
      </c>
      <c r="J47" s="251">
        <v>275449.49</v>
      </c>
      <c r="K47" s="251">
        <v>-22698.44</v>
      </c>
      <c r="N47" s="347">
        <v>100000</v>
      </c>
      <c r="O47" s="347">
        <v>212560</v>
      </c>
      <c r="Q47" s="347">
        <v>577.91</v>
      </c>
      <c r="T47" s="251">
        <v>-41549.97</v>
      </c>
      <c r="U47" s="44">
        <v>498635.02</v>
      </c>
      <c r="X47" s="73">
        <v>602275.72</v>
      </c>
      <c r="Y47" s="73">
        <v>111150</v>
      </c>
      <c r="Z47" s="73">
        <v>498.26</v>
      </c>
      <c r="AB47" s="73">
        <v>506600</v>
      </c>
      <c r="AC47" s="73">
        <v>88200</v>
      </c>
      <c r="AD47" s="90">
        <v>767192</v>
      </c>
      <c r="AF47" s="90">
        <v>25475.8</v>
      </c>
      <c r="AG47" s="90">
        <v>379016.89</v>
      </c>
      <c r="AH47" s="90">
        <v>28823.84</v>
      </c>
      <c r="AL47" s="76">
        <f t="shared" si="1"/>
        <v>625687.36</v>
      </c>
      <c r="AM47" s="31">
        <f t="shared" si="2"/>
        <v>313137.90999999997</v>
      </c>
      <c r="AN47" s="21">
        <f t="shared" si="3"/>
        <v>312549.45</v>
      </c>
      <c r="AO47" s="15">
        <f t="shared" si="4"/>
        <v>1308723.98</v>
      </c>
      <c r="AP47" s="16">
        <f t="shared" si="5"/>
        <v>1200508.53</v>
      </c>
      <c r="AQ47" s="26">
        <f t="shared" si="6"/>
        <v>108215.44999999995</v>
      </c>
    </row>
    <row r="48" spans="1:43" x14ac:dyDescent="0.25">
      <c r="A48" t="s">
        <v>545</v>
      </c>
      <c r="B48" t="s">
        <v>546</v>
      </c>
      <c r="C48" s="71">
        <v>1875</v>
      </c>
      <c r="D48" s="58" t="s">
        <v>1308</v>
      </c>
      <c r="E48" s="250" t="s">
        <v>3261</v>
      </c>
      <c r="F48" s="89">
        <v>102686.34</v>
      </c>
      <c r="G48" s="89">
        <v>0</v>
      </c>
      <c r="H48" s="89">
        <v>200065.39</v>
      </c>
      <c r="J48" s="251">
        <v>3</v>
      </c>
      <c r="K48" s="251">
        <v>-22709.61</v>
      </c>
      <c r="O48" s="347">
        <v>47530</v>
      </c>
      <c r="Q48" s="347">
        <v>0</v>
      </c>
      <c r="T48" s="251">
        <v>-958.14</v>
      </c>
      <c r="U48" s="44">
        <v>452082.82</v>
      </c>
      <c r="X48" s="73">
        <v>514957.8</v>
      </c>
      <c r="Y48" s="73">
        <v>66420</v>
      </c>
      <c r="Z48" s="73">
        <v>129.72</v>
      </c>
      <c r="AB48" s="73">
        <v>755650</v>
      </c>
      <c r="AC48" s="73">
        <v>94300</v>
      </c>
      <c r="AD48" s="90">
        <v>1155731.01</v>
      </c>
      <c r="AE48" s="90">
        <v>3190</v>
      </c>
      <c r="AF48" s="90">
        <v>9747.9</v>
      </c>
      <c r="AG48" s="90">
        <v>419284.4</v>
      </c>
      <c r="AH48" s="90">
        <v>40528.769999999997</v>
      </c>
      <c r="AK48" s="90">
        <v>21585</v>
      </c>
      <c r="AL48" s="76">
        <f t="shared" si="1"/>
        <v>302751.73</v>
      </c>
      <c r="AM48" s="31">
        <f t="shared" si="2"/>
        <v>47530</v>
      </c>
      <c r="AN48" s="21">
        <f t="shared" si="3"/>
        <v>255221.72999999998</v>
      </c>
      <c r="AO48" s="15">
        <f t="shared" si="4"/>
        <v>1431457.52</v>
      </c>
      <c r="AP48" s="16">
        <f t="shared" si="5"/>
        <v>1650067.08</v>
      </c>
      <c r="AQ48" s="26">
        <f t="shared" si="6"/>
        <v>-218609.56000000006</v>
      </c>
    </row>
    <row r="49" spans="1:43" x14ac:dyDescent="0.25">
      <c r="A49" t="s">
        <v>545</v>
      </c>
      <c r="B49" t="s">
        <v>546</v>
      </c>
      <c r="C49" s="71">
        <v>2733</v>
      </c>
      <c r="D49" s="58" t="s">
        <v>1309</v>
      </c>
      <c r="E49" s="250" t="s">
        <v>3262</v>
      </c>
      <c r="F49" s="89">
        <v>607502.16</v>
      </c>
      <c r="G49" s="89">
        <v>0</v>
      </c>
      <c r="H49" s="89">
        <v>48045.39</v>
      </c>
      <c r="J49" s="251">
        <v>2462353.2599999998</v>
      </c>
      <c r="K49" s="251">
        <v>127521.84</v>
      </c>
      <c r="O49" s="347">
        <v>27430</v>
      </c>
      <c r="Q49" s="347">
        <v>37.380000000000003</v>
      </c>
      <c r="T49" s="251">
        <v>-2271483.98</v>
      </c>
      <c r="U49" s="44">
        <v>5378772.1500000004</v>
      </c>
      <c r="X49" s="73">
        <v>551759.31999999995</v>
      </c>
      <c r="Y49" s="73">
        <v>80725</v>
      </c>
      <c r="Z49" s="73">
        <v>1440.15</v>
      </c>
      <c r="AB49" s="73">
        <v>971440</v>
      </c>
      <c r="AC49" s="73">
        <v>133400</v>
      </c>
      <c r="AD49" s="90">
        <v>1173266</v>
      </c>
      <c r="AF49" s="90">
        <v>12737.9</v>
      </c>
      <c r="AG49" s="90">
        <v>339221.45</v>
      </c>
      <c r="AH49" s="90">
        <v>102872.02</v>
      </c>
      <c r="AL49" s="76">
        <f t="shared" si="1"/>
        <v>655547.55000000005</v>
      </c>
      <c r="AM49" s="31">
        <f t="shared" si="2"/>
        <v>27467.38</v>
      </c>
      <c r="AN49" s="21">
        <f t="shared" si="3"/>
        <v>628080.17000000004</v>
      </c>
      <c r="AO49" s="15">
        <f t="shared" si="4"/>
        <v>1738764.47</v>
      </c>
      <c r="AP49" s="16">
        <f t="shared" si="5"/>
        <v>1628097.3699999999</v>
      </c>
      <c r="AQ49" s="26">
        <f t="shared" si="6"/>
        <v>110667.10000000009</v>
      </c>
    </row>
    <row r="50" spans="1:43" x14ac:dyDescent="0.25">
      <c r="A50" t="s">
        <v>545</v>
      </c>
      <c r="B50" t="s">
        <v>546</v>
      </c>
      <c r="C50" s="71">
        <v>2730</v>
      </c>
      <c r="D50" s="58" t="s">
        <v>1310</v>
      </c>
      <c r="E50" s="250" t="s">
        <v>3263</v>
      </c>
      <c r="F50" s="89">
        <v>372196.86</v>
      </c>
      <c r="G50" s="89">
        <v>0</v>
      </c>
      <c r="H50" s="89">
        <v>387096.42</v>
      </c>
      <c r="J50" s="251">
        <v>-214824</v>
      </c>
      <c r="K50" s="251">
        <v>-407658.1</v>
      </c>
      <c r="O50" s="347">
        <v>10850</v>
      </c>
      <c r="Q50" s="347">
        <v>816</v>
      </c>
      <c r="R50" s="251">
        <v>4586</v>
      </c>
      <c r="T50" s="251">
        <v>-1745833.8</v>
      </c>
      <c r="U50" s="44">
        <v>1780248.13</v>
      </c>
      <c r="X50" s="73">
        <v>666028.54</v>
      </c>
      <c r="Y50" s="73">
        <v>57188</v>
      </c>
      <c r="Z50" s="73">
        <v>782.76</v>
      </c>
      <c r="AB50" s="73">
        <v>1186280</v>
      </c>
      <c r="AC50" s="73">
        <v>126000</v>
      </c>
      <c r="AD50" s="90">
        <v>1510143</v>
      </c>
      <c r="AF50" s="90">
        <v>4000</v>
      </c>
      <c r="AG50" s="90">
        <v>299467.40999999997</v>
      </c>
      <c r="AH50" s="90">
        <v>136524.04</v>
      </c>
      <c r="AL50" s="76">
        <f t="shared" si="1"/>
        <v>759293.28</v>
      </c>
      <c r="AM50" s="31">
        <f t="shared" si="2"/>
        <v>11666</v>
      </c>
      <c r="AN50" s="21">
        <f t="shared" si="3"/>
        <v>747627.28</v>
      </c>
      <c r="AO50" s="15">
        <f t="shared" si="4"/>
        <v>2036279.3</v>
      </c>
      <c r="AP50" s="16">
        <f t="shared" si="5"/>
        <v>1950134.45</v>
      </c>
      <c r="AQ50" s="26">
        <f t="shared" si="6"/>
        <v>86144.850000000093</v>
      </c>
    </row>
    <row r="51" spans="1:43" x14ac:dyDescent="0.25">
      <c r="A51" t="s">
        <v>545</v>
      </c>
      <c r="B51" t="s">
        <v>546</v>
      </c>
      <c r="C51" s="71">
        <v>2627</v>
      </c>
      <c r="D51" s="58" t="s">
        <v>1311</v>
      </c>
      <c r="E51" s="250" t="s">
        <v>3264</v>
      </c>
      <c r="F51" s="89">
        <v>607371.42000000004</v>
      </c>
      <c r="G51" s="89">
        <v>186284.24</v>
      </c>
      <c r="H51" s="89">
        <v>50022.21</v>
      </c>
      <c r="J51" s="251">
        <v>846746.72</v>
      </c>
      <c r="K51" s="251">
        <v>297207.14</v>
      </c>
      <c r="O51" s="347">
        <v>1000</v>
      </c>
      <c r="P51" s="347">
        <v>57130</v>
      </c>
      <c r="Q51" s="347">
        <v>1633.6</v>
      </c>
      <c r="R51" s="251">
        <v>28800</v>
      </c>
      <c r="T51" s="251">
        <v>-948420.44</v>
      </c>
      <c r="U51" s="44">
        <v>2690789.95</v>
      </c>
      <c r="X51" s="73">
        <v>773498.46</v>
      </c>
      <c r="Y51" s="73">
        <v>34950</v>
      </c>
      <c r="Z51" s="73">
        <v>633.70000000000005</v>
      </c>
      <c r="AB51" s="73">
        <v>990270</v>
      </c>
      <c r="AC51" s="73">
        <v>31496</v>
      </c>
      <c r="AD51" s="90">
        <v>1144161.3999999999</v>
      </c>
      <c r="AE51" s="90">
        <v>900</v>
      </c>
      <c r="AG51" s="90">
        <v>528018.14</v>
      </c>
      <c r="AH51" s="90">
        <v>1070</v>
      </c>
      <c r="AL51" s="76">
        <f t="shared" si="1"/>
        <v>843677.87</v>
      </c>
      <c r="AM51" s="31">
        <f t="shared" si="2"/>
        <v>59763.6</v>
      </c>
      <c r="AN51" s="21">
        <f t="shared" si="3"/>
        <v>783914.27</v>
      </c>
      <c r="AO51" s="15">
        <f t="shared" si="4"/>
        <v>1830848.16</v>
      </c>
      <c r="AP51" s="16">
        <f t="shared" si="5"/>
        <v>1674149.54</v>
      </c>
      <c r="AQ51" s="26">
        <f t="shared" si="6"/>
        <v>156698.61999999988</v>
      </c>
    </row>
    <row r="52" spans="1:43" x14ac:dyDescent="0.25">
      <c r="A52" t="s">
        <v>545</v>
      </c>
      <c r="B52" t="s">
        <v>546</v>
      </c>
      <c r="C52" s="71">
        <v>1841</v>
      </c>
      <c r="D52" s="58" t="s">
        <v>1312</v>
      </c>
      <c r="E52" s="250" t="s">
        <v>3265</v>
      </c>
      <c r="F52" s="89">
        <v>839943.45</v>
      </c>
      <c r="G52" s="89">
        <v>10000</v>
      </c>
      <c r="H52" s="89">
        <v>179263.47</v>
      </c>
      <c r="J52" s="251">
        <v>367083.96</v>
      </c>
      <c r="K52" s="251">
        <v>-58649.51</v>
      </c>
      <c r="Q52" s="347">
        <v>2552</v>
      </c>
      <c r="T52" s="251">
        <v>-840710.45</v>
      </c>
      <c r="U52" s="44">
        <v>2057308.95</v>
      </c>
      <c r="X52" s="73">
        <v>502614.7</v>
      </c>
      <c r="Y52" s="73">
        <v>35200</v>
      </c>
      <c r="Z52" s="73">
        <v>1038.9000000000001</v>
      </c>
      <c r="AB52" s="73">
        <v>804810</v>
      </c>
      <c r="AC52" s="73">
        <v>22200</v>
      </c>
      <c r="AD52" s="90">
        <v>890178.04</v>
      </c>
      <c r="AG52" s="90">
        <v>281094.11</v>
      </c>
      <c r="AH52" s="90">
        <v>76100.58</v>
      </c>
      <c r="AL52" s="76">
        <f t="shared" si="1"/>
        <v>1029206.9199999999</v>
      </c>
      <c r="AM52" s="31">
        <f t="shared" si="2"/>
        <v>2552</v>
      </c>
      <c r="AN52" s="21">
        <f t="shared" si="3"/>
        <v>1026654.9199999999</v>
      </c>
      <c r="AO52" s="15">
        <f t="shared" si="4"/>
        <v>1365863.6</v>
      </c>
      <c r="AP52" s="16">
        <f t="shared" si="5"/>
        <v>1247372.73</v>
      </c>
      <c r="AQ52" s="26">
        <f t="shared" si="6"/>
        <v>118490.87000000011</v>
      </c>
    </row>
    <row r="53" spans="1:43" x14ac:dyDescent="0.25">
      <c r="A53" t="s">
        <v>545</v>
      </c>
      <c r="B53" t="s">
        <v>546</v>
      </c>
      <c r="C53" s="71">
        <v>2414</v>
      </c>
      <c r="D53" s="58" t="s">
        <v>1313</v>
      </c>
      <c r="E53" s="250" t="s">
        <v>3266</v>
      </c>
      <c r="F53" s="89">
        <v>220510.25</v>
      </c>
      <c r="G53" s="89">
        <v>0</v>
      </c>
      <c r="H53" s="89">
        <v>62524.75</v>
      </c>
      <c r="J53" s="251">
        <v>112157.27</v>
      </c>
      <c r="K53" s="251">
        <v>122122.31</v>
      </c>
      <c r="O53" s="347">
        <v>-116900</v>
      </c>
      <c r="Q53" s="347">
        <v>-4847.29</v>
      </c>
      <c r="T53" s="251">
        <v>-1536534.27</v>
      </c>
      <c r="U53" s="44">
        <v>1988049.06</v>
      </c>
      <c r="X53" s="73">
        <v>603397.28</v>
      </c>
      <c r="Z53" s="73">
        <v>138.51</v>
      </c>
      <c r="AB53" s="73">
        <v>278910</v>
      </c>
      <c r="AC53" s="73">
        <v>116900</v>
      </c>
      <c r="AD53" s="90">
        <v>463916</v>
      </c>
      <c r="AG53" s="90">
        <v>307596.68</v>
      </c>
      <c r="AH53" s="90">
        <v>40286.03</v>
      </c>
      <c r="AL53" s="76">
        <f t="shared" si="1"/>
        <v>283035</v>
      </c>
      <c r="AM53" s="31">
        <f t="shared" si="2"/>
        <v>-121747.29</v>
      </c>
      <c r="AN53" s="21">
        <f t="shared" si="3"/>
        <v>404782.29</v>
      </c>
      <c r="AO53" s="15">
        <f t="shared" si="4"/>
        <v>999345.79</v>
      </c>
      <c r="AP53" s="16">
        <f t="shared" si="5"/>
        <v>811798.71</v>
      </c>
      <c r="AQ53" s="26">
        <f t="shared" si="6"/>
        <v>187547.08000000007</v>
      </c>
    </row>
    <row r="54" spans="1:43" x14ac:dyDescent="0.25">
      <c r="A54" t="s">
        <v>545</v>
      </c>
      <c r="B54" t="s">
        <v>546</v>
      </c>
      <c r="C54" s="71">
        <v>1799</v>
      </c>
      <c r="D54" s="58" t="s">
        <v>1314</v>
      </c>
      <c r="E54" s="250" t="s">
        <v>3267</v>
      </c>
      <c r="F54" s="89">
        <v>188247.4</v>
      </c>
      <c r="G54" s="89">
        <v>77437.259999999995</v>
      </c>
      <c r="H54" s="89">
        <v>228426.9</v>
      </c>
      <c r="J54" s="251">
        <v>5336.35</v>
      </c>
      <c r="K54" s="251">
        <v>89849.16</v>
      </c>
      <c r="O54" s="347">
        <v>21590</v>
      </c>
      <c r="Q54" s="347">
        <v>970.34</v>
      </c>
      <c r="T54" s="251">
        <v>-1545421.4</v>
      </c>
      <c r="U54" s="44">
        <v>1911374.52</v>
      </c>
      <c r="X54" s="73">
        <v>621362.06999999995</v>
      </c>
      <c r="Y54" s="73">
        <v>53800</v>
      </c>
      <c r="Z54" s="73">
        <v>163.03</v>
      </c>
      <c r="AB54" s="73">
        <v>1049660</v>
      </c>
      <c r="AC54" s="73">
        <v>109000</v>
      </c>
      <c r="AD54" s="90">
        <v>1360319</v>
      </c>
      <c r="AE54" s="90">
        <v>1500</v>
      </c>
      <c r="AG54" s="90">
        <v>237595.1</v>
      </c>
      <c r="AH54" s="90">
        <v>33787.39</v>
      </c>
      <c r="AL54" s="76">
        <f t="shared" si="1"/>
        <v>494111.55999999994</v>
      </c>
      <c r="AM54" s="31">
        <f t="shared" si="2"/>
        <v>22560.34</v>
      </c>
      <c r="AN54" s="21">
        <f t="shared" si="3"/>
        <v>471551.21999999991</v>
      </c>
      <c r="AO54" s="15">
        <f t="shared" si="4"/>
        <v>1833985.1</v>
      </c>
      <c r="AP54" s="16">
        <f t="shared" si="5"/>
        <v>1633201.49</v>
      </c>
      <c r="AQ54" s="26">
        <f t="shared" si="6"/>
        <v>200783.6100000001</v>
      </c>
    </row>
    <row r="55" spans="1:43" x14ac:dyDescent="0.25">
      <c r="A55" t="s">
        <v>549</v>
      </c>
      <c r="B55" t="s">
        <v>550</v>
      </c>
      <c r="C55" s="71">
        <v>2442</v>
      </c>
      <c r="D55" s="58" t="s">
        <v>1315</v>
      </c>
      <c r="E55" s="250" t="s">
        <v>3268</v>
      </c>
      <c r="F55" s="89">
        <v>567459.53</v>
      </c>
      <c r="G55" s="89">
        <v>5772.76</v>
      </c>
      <c r="H55" s="89">
        <v>9490.19</v>
      </c>
      <c r="J55" s="251">
        <v>91420.160000000003</v>
      </c>
      <c r="K55" s="251">
        <v>107528.63</v>
      </c>
      <c r="O55" s="347">
        <v>32890</v>
      </c>
      <c r="Q55" s="347">
        <v>0</v>
      </c>
      <c r="T55" s="251">
        <v>-1235904.1599999999</v>
      </c>
      <c r="U55" s="44">
        <v>1946410.43</v>
      </c>
      <c r="W55" s="73">
        <v>431.55</v>
      </c>
      <c r="X55" s="73">
        <v>552055.47</v>
      </c>
      <c r="Y55" s="73">
        <v>283500</v>
      </c>
      <c r="AB55" s="73">
        <v>895194</v>
      </c>
      <c r="AC55" s="73">
        <v>61500</v>
      </c>
      <c r="AD55" s="90">
        <v>1111403.97</v>
      </c>
      <c r="AE55" s="90">
        <v>4010</v>
      </c>
      <c r="AF55" s="90">
        <v>4108</v>
      </c>
      <c r="AG55" s="90">
        <v>582179.94999999995</v>
      </c>
      <c r="AH55" s="90">
        <v>52704.1</v>
      </c>
      <c r="AL55" s="76">
        <f t="shared" si="1"/>
        <v>582722.48</v>
      </c>
      <c r="AM55" s="31">
        <f t="shared" si="2"/>
        <v>32890</v>
      </c>
      <c r="AN55" s="21">
        <f t="shared" si="3"/>
        <v>549832.48</v>
      </c>
      <c r="AO55" s="15">
        <f t="shared" si="4"/>
        <v>1792681.02</v>
      </c>
      <c r="AP55" s="16">
        <f t="shared" si="5"/>
        <v>1754406.02</v>
      </c>
      <c r="AQ55" s="26">
        <f t="shared" si="6"/>
        <v>38275</v>
      </c>
    </row>
    <row r="56" spans="1:43" x14ac:dyDescent="0.25">
      <c r="A56" t="s">
        <v>549</v>
      </c>
      <c r="B56" t="s">
        <v>550</v>
      </c>
      <c r="C56" s="71">
        <v>1417</v>
      </c>
      <c r="D56" s="58" t="s">
        <v>1316</v>
      </c>
      <c r="E56" s="250" t="s">
        <v>3269</v>
      </c>
      <c r="F56" s="89">
        <v>257944.42</v>
      </c>
      <c r="G56" s="89">
        <v>62169.75</v>
      </c>
      <c r="H56" s="89">
        <v>49451.64</v>
      </c>
      <c r="J56" s="251">
        <v>311680.53999999998</v>
      </c>
      <c r="K56" s="251">
        <v>69531.27</v>
      </c>
      <c r="O56" s="347">
        <v>24624.68</v>
      </c>
      <c r="Q56" s="347">
        <v>0</v>
      </c>
      <c r="T56" s="251">
        <v>-515451.99</v>
      </c>
      <c r="U56" s="44">
        <v>1372237.86</v>
      </c>
      <c r="X56" s="73">
        <v>547480.56000000006</v>
      </c>
      <c r="Y56" s="73">
        <v>158200</v>
      </c>
      <c r="Z56" s="73">
        <v>428.66</v>
      </c>
      <c r="AB56" s="73">
        <v>525158.46</v>
      </c>
      <c r="AC56" s="73">
        <v>53100</v>
      </c>
      <c r="AD56" s="90">
        <v>637658.46</v>
      </c>
      <c r="AE56" s="90">
        <v>11040</v>
      </c>
      <c r="AG56" s="90">
        <v>618129.79</v>
      </c>
      <c r="AH56" s="90">
        <v>148172.35999999999</v>
      </c>
      <c r="AL56" s="76">
        <f t="shared" si="1"/>
        <v>369565.81000000006</v>
      </c>
      <c r="AM56" s="31">
        <f t="shared" si="2"/>
        <v>24624.68</v>
      </c>
      <c r="AN56" s="21">
        <f t="shared" si="3"/>
        <v>344941.13000000006</v>
      </c>
      <c r="AO56" s="15">
        <f t="shared" si="4"/>
        <v>1284367.6800000002</v>
      </c>
      <c r="AP56" s="16">
        <f t="shared" si="5"/>
        <v>1415000.6099999999</v>
      </c>
      <c r="AQ56" s="26">
        <f t="shared" si="6"/>
        <v>-130632.9299999997</v>
      </c>
    </row>
    <row r="57" spans="1:43" x14ac:dyDescent="0.25">
      <c r="A57" t="s">
        <v>549</v>
      </c>
      <c r="B57" t="s">
        <v>550</v>
      </c>
      <c r="C57" s="71">
        <v>1301</v>
      </c>
      <c r="D57" s="58" t="s">
        <v>1317</v>
      </c>
      <c r="E57" s="250" t="s">
        <v>3270</v>
      </c>
      <c r="F57" s="89">
        <v>169399.63</v>
      </c>
      <c r="G57" s="89">
        <v>0</v>
      </c>
      <c r="H57" s="89">
        <v>68148.179999999993</v>
      </c>
      <c r="J57" s="251">
        <v>18154.849999999999</v>
      </c>
      <c r="K57" s="251">
        <v>17459.18</v>
      </c>
      <c r="N57" s="347">
        <v>3000</v>
      </c>
      <c r="O57" s="347">
        <v>27690</v>
      </c>
      <c r="Q57" s="347">
        <v>28.04</v>
      </c>
      <c r="T57" s="251">
        <v>-731115.29</v>
      </c>
      <c r="U57" s="44">
        <v>1028783.07</v>
      </c>
      <c r="W57" s="73">
        <v>420.52</v>
      </c>
      <c r="X57" s="73">
        <v>749711.03</v>
      </c>
      <c r="Y57" s="73">
        <v>90000</v>
      </c>
      <c r="AB57" s="73">
        <v>500640</v>
      </c>
      <c r="AC57" s="73">
        <v>40000</v>
      </c>
      <c r="AD57" s="90">
        <v>666429.23</v>
      </c>
      <c r="AE57" s="90">
        <v>4600</v>
      </c>
      <c r="AF57" s="90">
        <v>580</v>
      </c>
      <c r="AG57" s="90">
        <v>736615.65</v>
      </c>
      <c r="AH57" s="90">
        <v>27770.65</v>
      </c>
      <c r="AL57" s="76">
        <f t="shared" si="1"/>
        <v>237547.81</v>
      </c>
      <c r="AM57" s="31">
        <f t="shared" si="2"/>
        <v>30718.04</v>
      </c>
      <c r="AN57" s="21">
        <f t="shared" si="3"/>
        <v>206829.77</v>
      </c>
      <c r="AO57" s="15">
        <f t="shared" si="4"/>
        <v>1380771.55</v>
      </c>
      <c r="AP57" s="16">
        <f t="shared" si="5"/>
        <v>1435995.5299999998</v>
      </c>
      <c r="AQ57" s="26">
        <f t="shared" si="6"/>
        <v>-55223.979999999749</v>
      </c>
    </row>
    <row r="58" spans="1:43" x14ac:dyDescent="0.25">
      <c r="A58" t="s">
        <v>549</v>
      </c>
      <c r="B58" t="s">
        <v>550</v>
      </c>
      <c r="C58" s="71">
        <v>2427</v>
      </c>
      <c r="D58" s="58" t="s">
        <v>1318</v>
      </c>
      <c r="E58" s="250" t="s">
        <v>3271</v>
      </c>
      <c r="F58" s="89">
        <v>749058.69</v>
      </c>
      <c r="G58" s="89">
        <v>3166.02</v>
      </c>
      <c r="H58" s="89">
        <v>38048.44</v>
      </c>
      <c r="J58" s="251">
        <v>62211.3</v>
      </c>
      <c r="K58" s="251">
        <v>43977.99</v>
      </c>
      <c r="N58" s="347">
        <v>2000</v>
      </c>
      <c r="O58" s="347">
        <v>33010.46</v>
      </c>
      <c r="Q58" s="347">
        <v>37.380000000000003</v>
      </c>
      <c r="T58" s="251">
        <v>148458.21</v>
      </c>
      <c r="U58" s="44">
        <v>566631.65</v>
      </c>
      <c r="X58" s="73">
        <v>817027.59</v>
      </c>
      <c r="Y58" s="73">
        <v>254500</v>
      </c>
      <c r="Z58" s="73">
        <v>899.23</v>
      </c>
      <c r="AB58" s="73">
        <v>641030.79</v>
      </c>
      <c r="AC58" s="73">
        <v>51100</v>
      </c>
      <c r="AD58" s="90">
        <v>830177.79</v>
      </c>
      <c r="AE58" s="90">
        <v>7640</v>
      </c>
      <c r="AF58" s="90">
        <v>660</v>
      </c>
      <c r="AG58" s="90">
        <v>759378.8</v>
      </c>
      <c r="AH58" s="90">
        <v>20376.28</v>
      </c>
      <c r="AL58" s="76">
        <f t="shared" si="1"/>
        <v>790273.14999999991</v>
      </c>
      <c r="AM58" s="31">
        <f t="shared" si="2"/>
        <v>35047.839999999997</v>
      </c>
      <c r="AN58" s="21">
        <f t="shared" si="3"/>
        <v>755225.30999999994</v>
      </c>
      <c r="AO58" s="15">
        <f t="shared" si="4"/>
        <v>1764557.6099999999</v>
      </c>
      <c r="AP58" s="16">
        <f t="shared" si="5"/>
        <v>1618232.87</v>
      </c>
      <c r="AQ58" s="26">
        <f t="shared" si="6"/>
        <v>146324.73999999976</v>
      </c>
    </row>
    <row r="59" spans="1:43" x14ac:dyDescent="0.25">
      <c r="A59" t="s">
        <v>549</v>
      </c>
      <c r="B59" t="s">
        <v>550</v>
      </c>
      <c r="C59" s="71">
        <v>1385</v>
      </c>
      <c r="D59" s="58" t="s">
        <v>1319</v>
      </c>
      <c r="E59" s="250" t="s">
        <v>3272</v>
      </c>
      <c r="F59" s="89">
        <v>136174.79</v>
      </c>
      <c r="G59" s="89">
        <v>27181.38</v>
      </c>
      <c r="H59" s="89">
        <v>19377.41</v>
      </c>
      <c r="J59" s="251">
        <v>68486.86</v>
      </c>
      <c r="K59" s="251">
        <v>138618.04</v>
      </c>
      <c r="O59" s="347">
        <v>28220</v>
      </c>
      <c r="Q59" s="347">
        <v>0</v>
      </c>
      <c r="T59" s="251">
        <v>-1409197.29</v>
      </c>
      <c r="U59" s="44">
        <v>1787234.17</v>
      </c>
      <c r="X59" s="73">
        <v>478311</v>
      </c>
      <c r="Y59" s="73">
        <v>103000</v>
      </c>
      <c r="Z59" s="73">
        <v>157.15</v>
      </c>
      <c r="AB59" s="73">
        <v>667103.5</v>
      </c>
      <c r="AC59" s="73">
        <v>58940</v>
      </c>
      <c r="AD59" s="90">
        <v>771368.5</v>
      </c>
      <c r="AE59" s="90">
        <v>8510</v>
      </c>
      <c r="AF59" s="90">
        <v>350</v>
      </c>
      <c r="AG59" s="90">
        <v>420765.4</v>
      </c>
      <c r="AH59" s="90">
        <v>122936.15</v>
      </c>
      <c r="AL59" s="76">
        <f t="shared" si="1"/>
        <v>182733.58000000002</v>
      </c>
      <c r="AM59" s="31">
        <f t="shared" si="2"/>
        <v>28220</v>
      </c>
      <c r="AN59" s="21">
        <f t="shared" si="3"/>
        <v>154513.58000000002</v>
      </c>
      <c r="AO59" s="15">
        <f t="shared" si="4"/>
        <v>1307511.6499999999</v>
      </c>
      <c r="AP59" s="16">
        <f t="shared" si="5"/>
        <v>1323930.0499999998</v>
      </c>
      <c r="AQ59" s="26">
        <f t="shared" si="6"/>
        <v>-16418.399999999907</v>
      </c>
    </row>
    <row r="60" spans="1:43" x14ac:dyDescent="0.25">
      <c r="A60" t="s">
        <v>549</v>
      </c>
      <c r="B60" t="s">
        <v>550</v>
      </c>
      <c r="C60" s="71">
        <v>2740</v>
      </c>
      <c r="D60" s="58" t="s">
        <v>1320</v>
      </c>
      <c r="E60" s="250" t="s">
        <v>3273</v>
      </c>
      <c r="F60" s="89">
        <v>21318.37</v>
      </c>
      <c r="G60" s="89">
        <v>0</v>
      </c>
      <c r="H60" s="89">
        <v>39446.400000000001</v>
      </c>
      <c r="J60" s="251">
        <v>1946973.17</v>
      </c>
      <c r="K60" s="251">
        <v>30788.21</v>
      </c>
      <c r="O60" s="347">
        <v>7800</v>
      </c>
      <c r="Q60" s="347">
        <v>233</v>
      </c>
      <c r="T60" s="251">
        <v>-1598096.62</v>
      </c>
      <c r="U60" s="44">
        <v>3909726.18</v>
      </c>
      <c r="X60" s="73">
        <v>514480.32</v>
      </c>
      <c r="Y60" s="73">
        <v>139000</v>
      </c>
      <c r="Z60" s="73">
        <v>136.55000000000001</v>
      </c>
      <c r="AB60" s="73">
        <v>1095780</v>
      </c>
      <c r="AC60" s="73">
        <v>58700</v>
      </c>
      <c r="AD60" s="90">
        <v>1298311</v>
      </c>
      <c r="AE60" s="90">
        <v>10590</v>
      </c>
      <c r="AF60" s="90">
        <v>1028</v>
      </c>
      <c r="AG60" s="90">
        <v>648378.15</v>
      </c>
      <c r="AH60" s="90">
        <v>130926.13</v>
      </c>
      <c r="AL60" s="76">
        <f t="shared" si="1"/>
        <v>60764.770000000004</v>
      </c>
      <c r="AM60" s="31">
        <f t="shared" si="2"/>
        <v>8033</v>
      </c>
      <c r="AN60" s="21">
        <f t="shared" si="3"/>
        <v>52731.770000000004</v>
      </c>
      <c r="AO60" s="15">
        <f t="shared" si="4"/>
        <v>1808096.87</v>
      </c>
      <c r="AP60" s="16">
        <f t="shared" si="5"/>
        <v>2089233.2799999998</v>
      </c>
      <c r="AQ60" s="26">
        <f t="shared" si="6"/>
        <v>-281136.40999999968</v>
      </c>
    </row>
    <row r="61" spans="1:43" ht="15.75" customHeight="1" x14ac:dyDescent="0.25">
      <c r="A61" t="s">
        <v>549</v>
      </c>
      <c r="B61" t="s">
        <v>550</v>
      </c>
      <c r="C61" s="71">
        <v>4108</v>
      </c>
      <c r="D61" s="58" t="s">
        <v>1321</v>
      </c>
      <c r="E61" s="250" t="s">
        <v>3274</v>
      </c>
      <c r="F61" s="89">
        <v>339544.34</v>
      </c>
      <c r="G61" s="89">
        <v>1245.57</v>
      </c>
      <c r="H61" s="89">
        <v>40939.129999999997</v>
      </c>
      <c r="J61" s="251">
        <v>59079.77</v>
      </c>
      <c r="K61" s="251">
        <v>822182.23</v>
      </c>
      <c r="N61" s="347">
        <v>3000</v>
      </c>
      <c r="O61" s="347">
        <v>35720</v>
      </c>
      <c r="Q61" s="347">
        <v>28.03</v>
      </c>
      <c r="T61" s="251">
        <v>-1299964.49</v>
      </c>
      <c r="U61" s="44">
        <v>2469567.41</v>
      </c>
      <c r="W61" s="73">
        <v>480.99</v>
      </c>
      <c r="X61" s="73">
        <v>707129.93</v>
      </c>
      <c r="Y61" s="73">
        <v>85525</v>
      </c>
      <c r="AB61" s="73">
        <v>1021290.5</v>
      </c>
      <c r="AC61" s="73">
        <v>55600</v>
      </c>
      <c r="AD61" s="90">
        <v>1230974.5</v>
      </c>
      <c r="AE61" s="90">
        <v>11920</v>
      </c>
      <c r="AF61" s="90">
        <v>1120</v>
      </c>
      <c r="AG61" s="90">
        <v>426745.4</v>
      </c>
      <c r="AH61" s="90">
        <v>144626.43</v>
      </c>
      <c r="AL61" s="76">
        <f t="shared" si="1"/>
        <v>381729.04000000004</v>
      </c>
      <c r="AM61" s="31">
        <f t="shared" si="2"/>
        <v>38748.03</v>
      </c>
      <c r="AN61" s="21">
        <f t="shared" si="3"/>
        <v>342981.01</v>
      </c>
      <c r="AO61" s="15">
        <f t="shared" si="4"/>
        <v>1870026.42</v>
      </c>
      <c r="AP61" s="16">
        <f t="shared" si="5"/>
        <v>1815386.3299999998</v>
      </c>
      <c r="AQ61" s="26">
        <f t="shared" si="6"/>
        <v>54640.090000000084</v>
      </c>
    </row>
    <row r="62" spans="1:43" x14ac:dyDescent="0.25">
      <c r="A62" t="s">
        <v>549</v>
      </c>
      <c r="B62" t="s">
        <v>550</v>
      </c>
      <c r="C62" s="71">
        <v>2522</v>
      </c>
      <c r="D62" s="58" t="s">
        <v>1322</v>
      </c>
      <c r="E62" s="250" t="s">
        <v>3359</v>
      </c>
      <c r="F62" s="89">
        <v>299674.44</v>
      </c>
      <c r="G62" s="89">
        <v>676.18</v>
      </c>
      <c r="H62" s="89">
        <v>61038.91</v>
      </c>
      <c r="J62" s="251">
        <v>328092.78999999998</v>
      </c>
      <c r="K62" s="251">
        <v>91728.23</v>
      </c>
      <c r="N62" s="347">
        <v>3000</v>
      </c>
      <c r="O62" s="347">
        <v>25700</v>
      </c>
      <c r="Q62" s="347">
        <v>35.04</v>
      </c>
      <c r="S62" s="251">
        <v>-204294.74</v>
      </c>
      <c r="T62" s="251">
        <v>-1134743.55</v>
      </c>
      <c r="U62" s="44">
        <v>2114448.44</v>
      </c>
      <c r="X62" s="73">
        <v>482977.75</v>
      </c>
      <c r="Y62" s="73">
        <v>119700</v>
      </c>
      <c r="Z62" s="73">
        <v>263.83</v>
      </c>
      <c r="AB62" s="73">
        <v>1069590.54</v>
      </c>
      <c r="AC62" s="73">
        <v>52800</v>
      </c>
      <c r="AD62" s="90">
        <v>1190190.54</v>
      </c>
      <c r="AG62" s="90">
        <v>446160.43</v>
      </c>
      <c r="AH62" s="90">
        <v>104475.79</v>
      </c>
      <c r="AK62" s="90">
        <v>7440</v>
      </c>
      <c r="AL62" s="76">
        <f t="shared" si="1"/>
        <v>361389.53</v>
      </c>
      <c r="AM62" s="31">
        <f t="shared" si="2"/>
        <v>28735.040000000001</v>
      </c>
      <c r="AN62" s="21">
        <f t="shared" si="3"/>
        <v>332654.49000000005</v>
      </c>
      <c r="AO62" s="15">
        <f t="shared" si="4"/>
        <v>1725332.12</v>
      </c>
      <c r="AP62" s="16">
        <f t="shared" si="5"/>
        <v>1748266.76</v>
      </c>
      <c r="AQ62" s="26">
        <f t="shared" si="6"/>
        <v>-22934.639999999898</v>
      </c>
    </row>
    <row r="63" spans="1:43" x14ac:dyDescent="0.25">
      <c r="A63" t="s">
        <v>549</v>
      </c>
      <c r="B63" t="s">
        <v>550</v>
      </c>
      <c r="C63" s="71">
        <v>1433</v>
      </c>
      <c r="D63" s="58" t="s">
        <v>1323</v>
      </c>
      <c r="E63" s="250" t="s">
        <v>3362</v>
      </c>
      <c r="F63" s="89">
        <v>429273.22</v>
      </c>
      <c r="G63" s="89">
        <v>0</v>
      </c>
      <c r="H63" s="89">
        <v>18798.73</v>
      </c>
      <c r="J63" s="251">
        <v>1610271.69</v>
      </c>
      <c r="K63" s="251">
        <v>90084.85</v>
      </c>
      <c r="O63" s="347">
        <v>31300</v>
      </c>
      <c r="Q63" s="347">
        <v>211.54</v>
      </c>
      <c r="T63" s="251">
        <v>-883155.8</v>
      </c>
      <c r="U63" s="44">
        <v>2791483.6</v>
      </c>
      <c r="X63" s="73">
        <v>544184.96</v>
      </c>
      <c r="Y63" s="73">
        <v>312000</v>
      </c>
      <c r="Z63" s="73">
        <v>245.83</v>
      </c>
      <c r="AB63" s="73">
        <v>1318160</v>
      </c>
      <c r="AC63" s="73">
        <v>15000</v>
      </c>
      <c r="AD63" s="90">
        <v>1531224</v>
      </c>
      <c r="AE63" s="90">
        <v>5440</v>
      </c>
      <c r="AF63" s="90">
        <v>1190</v>
      </c>
      <c r="AG63" s="90">
        <v>340640.13</v>
      </c>
      <c r="AH63" s="90">
        <v>102507.51</v>
      </c>
      <c r="AL63" s="76">
        <f t="shared" si="1"/>
        <v>448071.94999999995</v>
      </c>
      <c r="AM63" s="31">
        <f t="shared" si="2"/>
        <v>31511.54</v>
      </c>
      <c r="AN63" s="21">
        <f t="shared" si="3"/>
        <v>416560.41</v>
      </c>
      <c r="AO63" s="15">
        <f t="shared" si="4"/>
        <v>2189590.79</v>
      </c>
      <c r="AP63" s="16">
        <f t="shared" si="5"/>
        <v>1981001.64</v>
      </c>
      <c r="AQ63" s="26">
        <f t="shared" si="6"/>
        <v>208589.15000000014</v>
      </c>
    </row>
    <row r="64" spans="1:43" x14ac:dyDescent="0.25">
      <c r="A64" t="s">
        <v>553</v>
      </c>
      <c r="B64" t="s">
        <v>554</v>
      </c>
      <c r="C64" s="71">
        <v>4846</v>
      </c>
      <c r="D64" s="58" t="s">
        <v>1324</v>
      </c>
      <c r="E64" s="250" t="s">
        <v>3275</v>
      </c>
      <c r="F64" s="89">
        <v>879572.76</v>
      </c>
      <c r="G64" s="89">
        <v>0</v>
      </c>
      <c r="H64" s="89">
        <v>393147.12</v>
      </c>
      <c r="J64" s="251">
        <v>291709.86</v>
      </c>
      <c r="K64" s="251">
        <v>172835.36</v>
      </c>
      <c r="O64" s="347">
        <v>69000</v>
      </c>
      <c r="P64" s="347">
        <v>35845</v>
      </c>
      <c r="Q64" s="347">
        <v>271</v>
      </c>
      <c r="T64" s="251">
        <v>-162730.41</v>
      </c>
      <c r="U64" s="44">
        <v>1683662.57</v>
      </c>
      <c r="X64" s="73">
        <v>631012.48</v>
      </c>
      <c r="Y64" s="73">
        <v>6375</v>
      </c>
      <c r="Z64" s="73">
        <v>1091.3900000000001</v>
      </c>
      <c r="AB64" s="73">
        <v>2035042.9</v>
      </c>
      <c r="AC64" s="73">
        <v>116800</v>
      </c>
      <c r="AD64" s="90">
        <v>2310056.9</v>
      </c>
      <c r="AE64" s="90">
        <v>6522.6</v>
      </c>
      <c r="AG64" s="90">
        <v>300043.28999999998</v>
      </c>
      <c r="AH64" s="90">
        <v>62482.04</v>
      </c>
      <c r="AL64" s="76">
        <f t="shared" si="1"/>
        <v>1272719.8799999999</v>
      </c>
      <c r="AM64" s="31">
        <f t="shared" si="2"/>
        <v>105116</v>
      </c>
      <c r="AN64" s="21">
        <f t="shared" si="3"/>
        <v>1167603.8799999999</v>
      </c>
      <c r="AO64" s="15">
        <f t="shared" si="4"/>
        <v>2790321.77</v>
      </c>
      <c r="AP64" s="16">
        <f t="shared" si="5"/>
        <v>2679104.83</v>
      </c>
      <c r="AQ64" s="26">
        <f t="shared" si="6"/>
        <v>111216.93999999994</v>
      </c>
    </row>
    <row r="65" spans="1:43" x14ac:dyDescent="0.25">
      <c r="A65" t="s">
        <v>553</v>
      </c>
      <c r="B65" t="s">
        <v>554</v>
      </c>
      <c r="C65" s="71">
        <v>2013</v>
      </c>
      <c r="D65" s="58" t="s">
        <v>1325</v>
      </c>
      <c r="E65" s="250" t="s">
        <v>3276</v>
      </c>
      <c r="F65" s="89">
        <v>711233.93</v>
      </c>
      <c r="G65" s="89">
        <v>0</v>
      </c>
      <c r="H65" s="89">
        <v>55361.1</v>
      </c>
      <c r="J65" s="251">
        <v>4841.7</v>
      </c>
      <c r="K65" s="251">
        <v>353227.84</v>
      </c>
      <c r="O65" s="347">
        <v>16200</v>
      </c>
      <c r="P65" s="347">
        <v>121050</v>
      </c>
      <c r="Q65" s="347">
        <v>242</v>
      </c>
      <c r="S65" s="251">
        <v>-239565.73</v>
      </c>
      <c r="T65" s="251">
        <v>31279.25</v>
      </c>
      <c r="U65" s="44">
        <v>1188971.67</v>
      </c>
      <c r="X65" s="73">
        <v>559393.19999999995</v>
      </c>
      <c r="Z65" s="73">
        <v>940.69</v>
      </c>
      <c r="AB65" s="73">
        <v>671260.03</v>
      </c>
      <c r="AC65" s="73">
        <v>123959.82</v>
      </c>
      <c r="AD65" s="90">
        <v>910609.85</v>
      </c>
      <c r="AE65" s="90">
        <v>15456</v>
      </c>
      <c r="AG65" s="90">
        <v>327515.43</v>
      </c>
      <c r="AH65" s="90">
        <v>95485.08</v>
      </c>
      <c r="AL65" s="76">
        <f t="shared" si="1"/>
        <v>766595.03</v>
      </c>
      <c r="AM65" s="31">
        <f t="shared" si="2"/>
        <v>137492</v>
      </c>
      <c r="AN65" s="21">
        <f t="shared" si="3"/>
        <v>629103.03</v>
      </c>
      <c r="AO65" s="15">
        <f t="shared" si="4"/>
        <v>1355553.74</v>
      </c>
      <c r="AP65" s="16">
        <f t="shared" si="5"/>
        <v>1349066.36</v>
      </c>
      <c r="AQ65" s="26">
        <f t="shared" si="6"/>
        <v>6487.3799999998882</v>
      </c>
    </row>
    <row r="66" spans="1:43" x14ac:dyDescent="0.25">
      <c r="A66" t="s">
        <v>553</v>
      </c>
      <c r="B66" t="s">
        <v>554</v>
      </c>
      <c r="C66" s="71">
        <v>1672</v>
      </c>
      <c r="D66" s="58" t="s">
        <v>1326</v>
      </c>
      <c r="E66" s="250" t="s">
        <v>3277</v>
      </c>
      <c r="F66" s="89">
        <v>384806.69</v>
      </c>
      <c r="G66" s="89">
        <v>0</v>
      </c>
      <c r="H66" s="89">
        <v>68529.539999999994</v>
      </c>
      <c r="J66" s="251">
        <v>416784.59</v>
      </c>
      <c r="K66" s="251">
        <v>272067.71999999997</v>
      </c>
      <c r="O66" s="347">
        <v>14650</v>
      </c>
      <c r="Q66" s="347">
        <v>279</v>
      </c>
      <c r="T66" s="251">
        <v>-725102.88</v>
      </c>
      <c r="U66" s="44">
        <v>2121250.9300000002</v>
      </c>
      <c r="W66" s="73">
        <v>1431.65</v>
      </c>
      <c r="X66" s="73">
        <v>712593.16</v>
      </c>
      <c r="Y66" s="73">
        <v>33310</v>
      </c>
      <c r="AB66" s="73">
        <v>882206.5</v>
      </c>
      <c r="AC66" s="73">
        <v>31500</v>
      </c>
      <c r="AD66" s="90">
        <v>1198720.5</v>
      </c>
      <c r="AF66" s="90">
        <v>3960</v>
      </c>
      <c r="AG66" s="90">
        <v>504137.48</v>
      </c>
      <c r="AH66" s="90">
        <v>223111.84</v>
      </c>
      <c r="AL66" s="76">
        <f t="shared" si="1"/>
        <v>453336.23</v>
      </c>
      <c r="AM66" s="31">
        <f t="shared" si="2"/>
        <v>14929</v>
      </c>
      <c r="AN66" s="21">
        <f t="shared" si="3"/>
        <v>438407.23</v>
      </c>
      <c r="AO66" s="15">
        <f t="shared" si="4"/>
        <v>1661041.31</v>
      </c>
      <c r="AP66" s="16">
        <f t="shared" si="5"/>
        <v>1929929.82</v>
      </c>
      <c r="AQ66" s="26">
        <f t="shared" si="6"/>
        <v>-268888.51</v>
      </c>
    </row>
    <row r="67" spans="1:43" x14ac:dyDescent="0.25">
      <c r="A67" t="s">
        <v>553</v>
      </c>
      <c r="B67" t="s">
        <v>554</v>
      </c>
      <c r="C67" s="71">
        <v>4546</v>
      </c>
      <c r="D67" s="58" t="s">
        <v>1327</v>
      </c>
      <c r="E67" s="250" t="s">
        <v>3278</v>
      </c>
      <c r="F67" s="89">
        <v>400361.76</v>
      </c>
      <c r="G67" s="89">
        <v>55000</v>
      </c>
      <c r="H67" s="89">
        <v>302916.56</v>
      </c>
      <c r="J67" s="251">
        <v>26900.3</v>
      </c>
      <c r="K67" s="251">
        <v>-200957.56</v>
      </c>
      <c r="O67" s="347">
        <v>22620</v>
      </c>
      <c r="P67" s="347">
        <v>58700</v>
      </c>
      <c r="Q67" s="347">
        <v>868</v>
      </c>
      <c r="S67" s="251">
        <v>165092.32999999999</v>
      </c>
      <c r="T67" s="251">
        <v>-1082861.3400000001</v>
      </c>
      <c r="U67" s="44">
        <v>1374864.38</v>
      </c>
      <c r="W67" s="73">
        <v>28.71</v>
      </c>
      <c r="X67" s="73">
        <v>956228.93</v>
      </c>
      <c r="Y67" s="73">
        <v>55500</v>
      </c>
      <c r="Z67" s="73">
        <v>660.37</v>
      </c>
      <c r="AB67" s="73">
        <v>1088483.8999999999</v>
      </c>
      <c r="AC67" s="73">
        <v>83200</v>
      </c>
      <c r="AD67" s="90">
        <v>1634177.9</v>
      </c>
      <c r="AG67" s="90">
        <v>386837.46</v>
      </c>
      <c r="AH67" s="90">
        <v>118148.86</v>
      </c>
      <c r="AL67" s="76">
        <f t="shared" si="1"/>
        <v>758278.32000000007</v>
      </c>
      <c r="AM67" s="31">
        <f t="shared" si="2"/>
        <v>82188</v>
      </c>
      <c r="AN67" s="21">
        <f t="shared" si="3"/>
        <v>676090.32000000007</v>
      </c>
      <c r="AO67" s="15">
        <f t="shared" si="4"/>
        <v>2184101.91</v>
      </c>
      <c r="AP67" s="16">
        <f t="shared" si="5"/>
        <v>2139164.2199999997</v>
      </c>
      <c r="AQ67" s="26">
        <f t="shared" si="6"/>
        <v>44937.69000000041</v>
      </c>
    </row>
    <row r="68" spans="1:43" x14ac:dyDescent="0.25">
      <c r="A68" t="s">
        <v>553</v>
      </c>
      <c r="B68" t="s">
        <v>554</v>
      </c>
      <c r="C68" s="71">
        <v>3867</v>
      </c>
      <c r="D68" s="58" t="s">
        <v>1328</v>
      </c>
      <c r="E68" s="250" t="s">
        <v>3279</v>
      </c>
      <c r="F68" s="89">
        <v>604151.88</v>
      </c>
      <c r="G68" s="89">
        <v>0</v>
      </c>
      <c r="H68" s="89">
        <v>102971.25</v>
      </c>
      <c r="J68" s="251">
        <v>300527.39</v>
      </c>
      <c r="K68" s="251">
        <v>916237.96</v>
      </c>
      <c r="O68" s="347">
        <v>81950</v>
      </c>
      <c r="P68" s="347">
        <v>620000</v>
      </c>
      <c r="Q68" s="347">
        <v>1359</v>
      </c>
      <c r="T68" s="251">
        <v>-1695627.65</v>
      </c>
      <c r="U68" s="44">
        <v>2680574.06</v>
      </c>
      <c r="X68" s="73">
        <v>1694006.45</v>
      </c>
      <c r="Z68" s="73">
        <v>1075.9100000000001</v>
      </c>
      <c r="AB68" s="73">
        <v>2502769.5</v>
      </c>
      <c r="AC68" s="73">
        <v>228200</v>
      </c>
      <c r="AD68" s="90">
        <v>3198894.02</v>
      </c>
      <c r="AE68" s="90">
        <v>13245.2</v>
      </c>
      <c r="AG68" s="90">
        <v>602472.74</v>
      </c>
      <c r="AH68" s="90">
        <v>375806.83</v>
      </c>
      <c r="AL68" s="76">
        <f t="shared" si="1"/>
        <v>707123.13</v>
      </c>
      <c r="AM68" s="31">
        <f t="shared" si="2"/>
        <v>703309</v>
      </c>
      <c r="AN68" s="21">
        <f t="shared" si="3"/>
        <v>3814.1300000000047</v>
      </c>
      <c r="AO68" s="15">
        <f t="shared" si="4"/>
        <v>4426051.8599999994</v>
      </c>
      <c r="AP68" s="16">
        <f t="shared" si="5"/>
        <v>4190418.79</v>
      </c>
      <c r="AQ68" s="26">
        <f t="shared" si="6"/>
        <v>235633.06999999937</v>
      </c>
    </row>
    <row r="69" spans="1:43" x14ac:dyDescent="0.25">
      <c r="A69" t="s">
        <v>553</v>
      </c>
      <c r="B69" t="s">
        <v>554</v>
      </c>
      <c r="C69" s="71">
        <v>2282</v>
      </c>
      <c r="D69" s="58" t="s">
        <v>1329</v>
      </c>
      <c r="E69" s="250" t="s">
        <v>3280</v>
      </c>
      <c r="F69" s="89">
        <v>702516.54</v>
      </c>
      <c r="G69" s="89">
        <v>5000</v>
      </c>
      <c r="H69" s="89">
        <v>150025.13</v>
      </c>
      <c r="J69" s="251">
        <v>11282.95</v>
      </c>
      <c r="K69" s="251">
        <v>439387.77</v>
      </c>
      <c r="O69" s="347">
        <v>6300</v>
      </c>
      <c r="P69" s="347">
        <v>4020</v>
      </c>
      <c r="Q69" s="347">
        <v>3927.1</v>
      </c>
      <c r="R69" s="251">
        <v>5000</v>
      </c>
      <c r="T69" s="251">
        <v>-1039731.37</v>
      </c>
      <c r="U69" s="44">
        <v>2191965</v>
      </c>
      <c r="X69" s="73">
        <v>494610.89</v>
      </c>
      <c r="Y69" s="73">
        <v>48800</v>
      </c>
      <c r="Z69" s="73">
        <v>1170.47</v>
      </c>
      <c r="AB69" s="73">
        <v>913260</v>
      </c>
      <c r="AC69" s="73">
        <v>409200</v>
      </c>
      <c r="AD69" s="90">
        <v>1217515.97</v>
      </c>
      <c r="AE69" s="90">
        <v>3770</v>
      </c>
      <c r="AF69" s="90">
        <v>5984</v>
      </c>
      <c r="AG69" s="90">
        <v>467283.75</v>
      </c>
      <c r="AH69" s="90">
        <v>35755.980000000003</v>
      </c>
      <c r="AL69" s="76">
        <f t="shared" ref="AL69:AL132" si="7">SUM(F69:H69)</f>
        <v>857541.67</v>
      </c>
      <c r="AM69" s="31">
        <f t="shared" ref="AM69:AM132" si="8">SUM(N69:Q69)</f>
        <v>14247.1</v>
      </c>
      <c r="AN69" s="21">
        <f t="shared" ref="AN69:AN132" si="9">AL69-AM69</f>
        <v>843294.57000000007</v>
      </c>
      <c r="AO69" s="15">
        <f t="shared" ref="AO69:AO132" si="10">SUM(V69:AC69)</f>
        <v>1867041.3599999999</v>
      </c>
      <c r="AP69" s="16">
        <f t="shared" ref="AP69:AP132" si="11">SUM(AD69:AK69)</f>
        <v>1730309.7</v>
      </c>
      <c r="AQ69" s="26">
        <f t="shared" ref="AQ69:AQ132" si="12">AO69-AP69</f>
        <v>136731.65999999992</v>
      </c>
    </row>
    <row r="70" spans="1:43" x14ac:dyDescent="0.25">
      <c r="A70" t="s">
        <v>553</v>
      </c>
      <c r="B70" t="s">
        <v>554</v>
      </c>
      <c r="C70" s="71">
        <v>2718</v>
      </c>
      <c r="D70" s="58" t="s">
        <v>1330</v>
      </c>
      <c r="E70" s="250" t="s">
        <v>3281</v>
      </c>
      <c r="F70" s="89">
        <v>737316.75</v>
      </c>
      <c r="G70" s="89">
        <v>0</v>
      </c>
      <c r="H70" s="89">
        <v>110474.61</v>
      </c>
      <c r="J70" s="251">
        <v>26045.32</v>
      </c>
      <c r="K70" s="251">
        <v>462228.61</v>
      </c>
      <c r="O70" s="347">
        <v>8723.74</v>
      </c>
      <c r="Q70" s="347">
        <v>233</v>
      </c>
      <c r="T70" s="251">
        <v>-1045609.05</v>
      </c>
      <c r="U70" s="44">
        <v>1302561.3500000001</v>
      </c>
      <c r="X70" s="73">
        <v>1959879.85</v>
      </c>
      <c r="Y70" s="73">
        <v>7210</v>
      </c>
      <c r="Z70" s="73">
        <v>883.33</v>
      </c>
      <c r="AB70" s="73">
        <v>796773.14</v>
      </c>
      <c r="AD70" s="90">
        <v>996293.23</v>
      </c>
      <c r="AF70" s="90">
        <v>660</v>
      </c>
      <c r="AG70" s="90">
        <v>567525.56000000006</v>
      </c>
      <c r="AH70" s="90">
        <v>130111.28</v>
      </c>
      <c r="AL70" s="76">
        <f t="shared" si="7"/>
        <v>847791.36</v>
      </c>
      <c r="AM70" s="31">
        <f t="shared" si="8"/>
        <v>8956.74</v>
      </c>
      <c r="AN70" s="21">
        <f t="shared" si="9"/>
        <v>838834.62</v>
      </c>
      <c r="AO70" s="15">
        <f t="shared" si="10"/>
        <v>2764746.3200000003</v>
      </c>
      <c r="AP70" s="16">
        <f t="shared" si="11"/>
        <v>1694590.07</v>
      </c>
      <c r="AQ70" s="26">
        <f t="shared" si="12"/>
        <v>1070156.2500000002</v>
      </c>
    </row>
    <row r="71" spans="1:43" x14ac:dyDescent="0.25">
      <c r="A71" t="s">
        <v>553</v>
      </c>
      <c r="B71" t="s">
        <v>554</v>
      </c>
      <c r="C71" s="71">
        <v>4883</v>
      </c>
      <c r="D71" s="58" t="s">
        <v>1331</v>
      </c>
      <c r="E71" s="250" t="s">
        <v>3282</v>
      </c>
      <c r="F71" s="89">
        <v>843713.04</v>
      </c>
      <c r="G71" s="89">
        <v>0</v>
      </c>
      <c r="H71" s="89">
        <v>73639.740000000005</v>
      </c>
      <c r="J71" s="251">
        <v>362550.37</v>
      </c>
      <c r="K71" s="251">
        <v>296823.36</v>
      </c>
      <c r="O71" s="347">
        <v>6300</v>
      </c>
      <c r="P71" s="347">
        <v>144720</v>
      </c>
      <c r="Q71" s="347">
        <v>943.5</v>
      </c>
      <c r="T71" s="251">
        <v>-192016.16</v>
      </c>
      <c r="U71" s="44">
        <v>1726865.73</v>
      </c>
      <c r="W71" s="73">
        <v>1003.58</v>
      </c>
      <c r="X71" s="73">
        <v>787683.86</v>
      </c>
      <c r="Y71" s="73">
        <v>181730</v>
      </c>
      <c r="Z71" s="73">
        <v>957.66</v>
      </c>
      <c r="AB71" s="73">
        <v>1241707.5</v>
      </c>
      <c r="AC71" s="73">
        <v>181200</v>
      </c>
      <c r="AD71" s="90">
        <v>1741666.5</v>
      </c>
      <c r="AE71" s="90">
        <v>1320</v>
      </c>
      <c r="AF71" s="90">
        <v>2356</v>
      </c>
      <c r="AG71" s="90">
        <v>685172.95</v>
      </c>
      <c r="AH71" s="90">
        <v>73853.710000000006</v>
      </c>
      <c r="AL71" s="76">
        <f t="shared" si="7"/>
        <v>917352.78</v>
      </c>
      <c r="AM71" s="31">
        <f t="shared" si="8"/>
        <v>151963.5</v>
      </c>
      <c r="AN71" s="21">
        <f t="shared" si="9"/>
        <v>765389.28</v>
      </c>
      <c r="AO71" s="15">
        <f t="shared" si="10"/>
        <v>2394282.6</v>
      </c>
      <c r="AP71" s="16">
        <f t="shared" si="11"/>
        <v>2504369.16</v>
      </c>
      <c r="AQ71" s="26">
        <f t="shared" si="12"/>
        <v>-110086.56000000006</v>
      </c>
    </row>
    <row r="72" spans="1:43" x14ac:dyDescent="0.25">
      <c r="A72" t="s">
        <v>553</v>
      </c>
      <c r="B72" t="s">
        <v>554</v>
      </c>
      <c r="C72" s="71">
        <v>4275</v>
      </c>
      <c r="D72" s="58" t="s">
        <v>1332</v>
      </c>
      <c r="E72" s="250" t="s">
        <v>3283</v>
      </c>
      <c r="F72" s="89">
        <v>456787.66</v>
      </c>
      <c r="G72" s="89">
        <v>0</v>
      </c>
      <c r="H72" s="89">
        <v>197372.12</v>
      </c>
      <c r="J72" s="251">
        <v>201954.94</v>
      </c>
      <c r="K72" s="251">
        <v>89891.08</v>
      </c>
      <c r="O72" s="347">
        <v>6150</v>
      </c>
      <c r="P72" s="347">
        <v>156875</v>
      </c>
      <c r="Q72" s="347">
        <v>0</v>
      </c>
      <c r="T72" s="251">
        <v>-142391.49</v>
      </c>
      <c r="U72" s="44">
        <v>1340923.19</v>
      </c>
      <c r="X72" s="73">
        <v>478075.2</v>
      </c>
      <c r="Y72" s="73">
        <v>97875</v>
      </c>
      <c r="Z72" s="73">
        <v>750.44</v>
      </c>
      <c r="AB72" s="73">
        <v>1658617.7</v>
      </c>
      <c r="AC72" s="73">
        <v>198000</v>
      </c>
      <c r="AD72" s="90">
        <v>2154238.7000000002</v>
      </c>
      <c r="AE72" s="90">
        <v>7800</v>
      </c>
      <c r="AG72" s="90">
        <v>555317.38</v>
      </c>
      <c r="AH72" s="90">
        <v>131513.16</v>
      </c>
      <c r="AL72" s="76">
        <f t="shared" si="7"/>
        <v>654159.78</v>
      </c>
      <c r="AM72" s="31">
        <f t="shared" si="8"/>
        <v>163025</v>
      </c>
      <c r="AN72" s="21">
        <f t="shared" si="9"/>
        <v>491134.78</v>
      </c>
      <c r="AO72" s="15">
        <f t="shared" si="10"/>
        <v>2433318.34</v>
      </c>
      <c r="AP72" s="16">
        <f t="shared" si="11"/>
        <v>2848869.24</v>
      </c>
      <c r="AQ72" s="26">
        <f t="shared" si="12"/>
        <v>-415550.90000000037</v>
      </c>
    </row>
    <row r="73" spans="1:43" x14ac:dyDescent="0.25">
      <c r="A73" t="s">
        <v>553</v>
      </c>
      <c r="B73" t="s">
        <v>554</v>
      </c>
      <c r="C73" s="71">
        <v>3121</v>
      </c>
      <c r="D73" s="58" t="s">
        <v>1333</v>
      </c>
      <c r="E73" s="250" t="s">
        <v>3284</v>
      </c>
      <c r="F73" s="89">
        <v>811721.43</v>
      </c>
      <c r="G73" s="89">
        <v>0</v>
      </c>
      <c r="H73" s="89">
        <v>145607.95000000001</v>
      </c>
      <c r="J73" s="251">
        <v>591261.64</v>
      </c>
      <c r="K73" s="251">
        <v>142270.39000000001</v>
      </c>
      <c r="O73" s="347">
        <v>10218.219999999999</v>
      </c>
      <c r="P73" s="347">
        <v>129954</v>
      </c>
      <c r="Q73" s="347">
        <v>10114</v>
      </c>
      <c r="T73" s="251">
        <v>189188.58</v>
      </c>
      <c r="U73" s="44">
        <v>1494202.14</v>
      </c>
      <c r="X73" s="73">
        <v>683444.08</v>
      </c>
      <c r="Y73" s="73">
        <v>41000</v>
      </c>
      <c r="Z73" s="73">
        <v>1601.91</v>
      </c>
      <c r="AB73" s="73">
        <v>1229233</v>
      </c>
      <c r="AC73" s="73">
        <v>161500</v>
      </c>
      <c r="AD73" s="90">
        <v>1597106.03</v>
      </c>
      <c r="AE73" s="90">
        <v>14085.2</v>
      </c>
      <c r="AG73" s="90">
        <v>466461.11</v>
      </c>
      <c r="AH73" s="90">
        <v>181942.18</v>
      </c>
      <c r="AL73" s="76">
        <f t="shared" si="7"/>
        <v>957329.38000000012</v>
      </c>
      <c r="AM73" s="31">
        <f t="shared" si="8"/>
        <v>150286.22</v>
      </c>
      <c r="AN73" s="21">
        <f t="shared" si="9"/>
        <v>807043.16000000015</v>
      </c>
      <c r="AO73" s="15">
        <f t="shared" si="10"/>
        <v>2116778.9900000002</v>
      </c>
      <c r="AP73" s="16">
        <f t="shared" si="11"/>
        <v>2259594.52</v>
      </c>
      <c r="AQ73" s="26">
        <f t="shared" si="12"/>
        <v>-142815.5299999998</v>
      </c>
    </row>
    <row r="74" spans="1:43" x14ac:dyDescent="0.25">
      <c r="A74" t="s">
        <v>553</v>
      </c>
      <c r="B74" t="s">
        <v>554</v>
      </c>
      <c r="C74" s="71">
        <v>1601</v>
      </c>
      <c r="D74" s="58" t="s">
        <v>1334</v>
      </c>
      <c r="E74" s="250" t="s">
        <v>3285</v>
      </c>
      <c r="F74" s="89">
        <v>888804.05</v>
      </c>
      <c r="G74" s="89">
        <v>0</v>
      </c>
      <c r="H74" s="89">
        <v>85693.32</v>
      </c>
      <c r="J74" s="251">
        <v>1920672.15</v>
      </c>
      <c r="K74" s="251">
        <v>524160.38</v>
      </c>
      <c r="O74" s="347">
        <v>6543</v>
      </c>
      <c r="P74" s="347">
        <v>138776.9</v>
      </c>
      <c r="Q74" s="347">
        <v>199.9</v>
      </c>
      <c r="T74" s="251">
        <v>2654231.19</v>
      </c>
      <c r="U74" s="44">
        <v>464694.52</v>
      </c>
      <c r="X74" s="73">
        <v>472107.21</v>
      </c>
      <c r="Y74" s="73">
        <v>74743.100000000006</v>
      </c>
      <c r="Z74" s="73">
        <v>1111.5999999999999</v>
      </c>
      <c r="AB74" s="73">
        <v>1195245.3999999999</v>
      </c>
      <c r="AC74" s="73">
        <v>406800</v>
      </c>
      <c r="AD74" s="90">
        <v>1413364.4</v>
      </c>
      <c r="AE74" s="90">
        <v>4960</v>
      </c>
      <c r="AG74" s="90">
        <v>376695.63</v>
      </c>
      <c r="AH74" s="90">
        <v>200102.89</v>
      </c>
      <c r="AL74" s="76">
        <f t="shared" si="7"/>
        <v>974497.37000000011</v>
      </c>
      <c r="AM74" s="31">
        <f t="shared" si="8"/>
        <v>145519.79999999999</v>
      </c>
      <c r="AN74" s="21">
        <f t="shared" si="9"/>
        <v>828977.57000000007</v>
      </c>
      <c r="AO74" s="15">
        <f t="shared" si="10"/>
        <v>2150007.31</v>
      </c>
      <c r="AP74" s="16">
        <f t="shared" si="11"/>
        <v>1995122.92</v>
      </c>
      <c r="AQ74" s="26">
        <f t="shared" si="12"/>
        <v>154884.39000000013</v>
      </c>
    </row>
    <row r="75" spans="1:43" x14ac:dyDescent="0.25">
      <c r="A75" t="s">
        <v>553</v>
      </c>
      <c r="B75" t="s">
        <v>554</v>
      </c>
      <c r="C75" s="71">
        <v>4298</v>
      </c>
      <c r="D75" s="58" t="s">
        <v>1335</v>
      </c>
      <c r="E75" s="250" t="s">
        <v>3286</v>
      </c>
      <c r="F75" s="89">
        <v>818777.57</v>
      </c>
      <c r="G75" s="89">
        <v>0</v>
      </c>
      <c r="H75" s="89">
        <v>95551.66</v>
      </c>
      <c r="J75" s="251">
        <v>1120607.3</v>
      </c>
      <c r="K75" s="251">
        <v>174383.82</v>
      </c>
      <c r="O75" s="347">
        <v>14528.52</v>
      </c>
      <c r="P75" s="347">
        <v>183970</v>
      </c>
      <c r="Q75" s="347">
        <v>0</v>
      </c>
      <c r="T75" s="251">
        <v>1375394.05</v>
      </c>
      <c r="U75" s="44">
        <v>961521.58</v>
      </c>
      <c r="X75" s="73">
        <v>528978.03</v>
      </c>
      <c r="Y75" s="73">
        <v>81790</v>
      </c>
      <c r="Z75" s="73">
        <v>949.11</v>
      </c>
      <c r="AB75" s="73">
        <v>1568787.7</v>
      </c>
      <c r="AC75" s="73">
        <v>255400</v>
      </c>
      <c r="AD75" s="90">
        <v>2039607.7</v>
      </c>
      <c r="AE75" s="90">
        <v>8176</v>
      </c>
      <c r="AG75" s="90">
        <v>532706.53</v>
      </c>
      <c r="AH75" s="90">
        <v>181508.41</v>
      </c>
      <c r="AL75" s="76">
        <f t="shared" si="7"/>
        <v>914329.23</v>
      </c>
      <c r="AM75" s="31">
        <f t="shared" si="8"/>
        <v>198498.52</v>
      </c>
      <c r="AN75" s="21">
        <f t="shared" si="9"/>
        <v>715830.71</v>
      </c>
      <c r="AO75" s="15">
        <f t="shared" si="10"/>
        <v>2435904.84</v>
      </c>
      <c r="AP75" s="16">
        <f t="shared" si="11"/>
        <v>2761998.64</v>
      </c>
      <c r="AQ75" s="26">
        <f t="shared" si="12"/>
        <v>-326093.80000000028</v>
      </c>
    </row>
    <row r="76" spans="1:43" x14ac:dyDescent="0.25">
      <c r="A76" t="s">
        <v>553</v>
      </c>
      <c r="B76" t="s">
        <v>554</v>
      </c>
      <c r="C76" s="71">
        <v>4211</v>
      </c>
      <c r="D76" s="58" t="s">
        <v>1336</v>
      </c>
      <c r="E76" s="250" t="s">
        <v>3287</v>
      </c>
      <c r="F76" s="89">
        <v>829122.19</v>
      </c>
      <c r="G76" s="89">
        <v>0</v>
      </c>
      <c r="H76" s="89">
        <v>69837.88</v>
      </c>
      <c r="J76" s="251">
        <v>1497976.14</v>
      </c>
      <c r="K76" s="251">
        <v>737305</v>
      </c>
      <c r="O76" s="347">
        <v>23000</v>
      </c>
      <c r="P76" s="347">
        <v>133040</v>
      </c>
      <c r="Q76" s="347">
        <v>691</v>
      </c>
      <c r="T76" s="251">
        <v>358846.46</v>
      </c>
      <c r="U76" s="44">
        <v>2317512.06</v>
      </c>
      <c r="X76" s="73">
        <v>1040845.67</v>
      </c>
      <c r="Y76" s="73">
        <v>110800</v>
      </c>
      <c r="Z76" s="73">
        <v>1278.99</v>
      </c>
      <c r="AB76" s="73">
        <v>847424.7</v>
      </c>
      <c r="AC76" s="73">
        <v>215400</v>
      </c>
      <c r="AD76" s="90">
        <v>1267608.7</v>
      </c>
      <c r="AE76" s="90">
        <v>39960</v>
      </c>
      <c r="AG76" s="90">
        <v>498362.6</v>
      </c>
      <c r="AH76" s="90">
        <v>108666.37</v>
      </c>
      <c r="AL76" s="76">
        <f t="shared" si="7"/>
        <v>898960.07</v>
      </c>
      <c r="AM76" s="31">
        <f t="shared" si="8"/>
        <v>156731</v>
      </c>
      <c r="AN76" s="21">
        <f t="shared" si="9"/>
        <v>742229.07</v>
      </c>
      <c r="AO76" s="15">
        <f t="shared" si="10"/>
        <v>2215749.36</v>
      </c>
      <c r="AP76" s="16">
        <f t="shared" si="11"/>
        <v>1914597.67</v>
      </c>
      <c r="AQ76" s="26">
        <f t="shared" si="12"/>
        <v>301151.68999999994</v>
      </c>
    </row>
    <row r="77" spans="1:43" x14ac:dyDescent="0.25">
      <c r="A77" t="s">
        <v>553</v>
      </c>
      <c r="B77" t="s">
        <v>554</v>
      </c>
      <c r="C77" s="71">
        <v>3166</v>
      </c>
      <c r="D77" s="58" t="s">
        <v>1337</v>
      </c>
      <c r="E77" s="250" t="s">
        <v>3288</v>
      </c>
      <c r="F77" s="89">
        <v>772255.44</v>
      </c>
      <c r="G77" s="89">
        <v>10000</v>
      </c>
      <c r="H77" s="89">
        <v>40077.379999999997</v>
      </c>
      <c r="J77" s="251">
        <v>459330.62</v>
      </c>
      <c r="K77" s="251">
        <v>309460.59999999998</v>
      </c>
      <c r="O77" s="347">
        <v>36999.07</v>
      </c>
      <c r="P77" s="347">
        <v>425310</v>
      </c>
      <c r="Q77" s="347">
        <v>281</v>
      </c>
      <c r="T77" s="251">
        <v>-1065259.42</v>
      </c>
      <c r="U77" s="44">
        <v>2233839.69</v>
      </c>
      <c r="X77" s="73">
        <v>559702.59</v>
      </c>
      <c r="Y77" s="73">
        <v>3250</v>
      </c>
      <c r="Z77" s="73">
        <v>914.77</v>
      </c>
      <c r="AB77" s="73">
        <v>1165382.48</v>
      </c>
      <c r="AC77" s="73">
        <v>347300</v>
      </c>
      <c r="AD77" s="90">
        <v>1499937.48</v>
      </c>
      <c r="AE77" s="90">
        <v>1500</v>
      </c>
      <c r="AG77" s="90">
        <v>449954.53</v>
      </c>
      <c r="AH77" s="90">
        <v>165204.13</v>
      </c>
      <c r="AL77" s="76">
        <f t="shared" si="7"/>
        <v>822332.82</v>
      </c>
      <c r="AM77" s="31">
        <f t="shared" si="8"/>
        <v>462590.07</v>
      </c>
      <c r="AN77" s="21">
        <f t="shared" si="9"/>
        <v>359742.74999999994</v>
      </c>
      <c r="AO77" s="15">
        <f t="shared" si="10"/>
        <v>2076549.8399999999</v>
      </c>
      <c r="AP77" s="16">
        <f t="shared" si="11"/>
        <v>2116596.14</v>
      </c>
      <c r="AQ77" s="26">
        <f t="shared" si="12"/>
        <v>-40046.300000000279</v>
      </c>
    </row>
    <row r="78" spans="1:43" x14ac:dyDescent="0.25">
      <c r="A78" t="s">
        <v>553</v>
      </c>
      <c r="B78" t="s">
        <v>554</v>
      </c>
      <c r="C78" s="71">
        <v>2186</v>
      </c>
      <c r="D78" s="58" t="s">
        <v>1338</v>
      </c>
      <c r="E78" s="250" t="s">
        <v>3360</v>
      </c>
      <c r="F78" s="89">
        <v>533058.34</v>
      </c>
      <c r="G78" s="89">
        <v>0</v>
      </c>
      <c r="H78" s="89">
        <v>64454.34</v>
      </c>
      <c r="J78" s="251">
        <v>192177.31</v>
      </c>
      <c r="K78" s="251">
        <v>501657.63</v>
      </c>
      <c r="O78" s="347">
        <v>31350</v>
      </c>
      <c r="Q78" s="347">
        <v>2559.7399999999998</v>
      </c>
      <c r="T78" s="251">
        <v>-1012256.9</v>
      </c>
      <c r="U78" s="44">
        <v>2560558.21</v>
      </c>
      <c r="X78" s="73">
        <v>494274.51</v>
      </c>
      <c r="Y78" s="73">
        <v>22000</v>
      </c>
      <c r="Z78" s="73">
        <v>913.46</v>
      </c>
      <c r="AB78" s="73">
        <v>1256974</v>
      </c>
      <c r="AC78" s="73">
        <v>-9590.2999999999993</v>
      </c>
      <c r="AD78" s="90">
        <v>1520527.85</v>
      </c>
      <c r="AE78" s="90">
        <v>360</v>
      </c>
      <c r="AF78" s="90">
        <v>300</v>
      </c>
      <c r="AG78" s="90">
        <v>435613.77</v>
      </c>
      <c r="AH78" s="90">
        <v>98633.48</v>
      </c>
      <c r="AL78" s="76">
        <f t="shared" si="7"/>
        <v>597512.67999999993</v>
      </c>
      <c r="AM78" s="31">
        <f t="shared" si="8"/>
        <v>33909.74</v>
      </c>
      <c r="AN78" s="21">
        <f t="shared" si="9"/>
        <v>563602.93999999994</v>
      </c>
      <c r="AO78" s="15">
        <f t="shared" si="10"/>
        <v>1764571.67</v>
      </c>
      <c r="AP78" s="16">
        <f t="shared" si="11"/>
        <v>2055435.1</v>
      </c>
      <c r="AQ78" s="26">
        <f t="shared" si="12"/>
        <v>-290863.43000000017</v>
      </c>
    </row>
    <row r="79" spans="1:43" x14ac:dyDescent="0.25">
      <c r="A79" t="s">
        <v>557</v>
      </c>
      <c r="B79" t="s">
        <v>558</v>
      </c>
      <c r="C79" s="71">
        <v>3311</v>
      </c>
      <c r="D79" s="58" t="s">
        <v>1339</v>
      </c>
      <c r="E79" s="250" t="s">
        <v>3289</v>
      </c>
      <c r="F79" s="89">
        <v>454722.78</v>
      </c>
      <c r="G79" s="89">
        <v>10065</v>
      </c>
      <c r="H79" s="89">
        <v>76029.91</v>
      </c>
      <c r="J79" s="251">
        <v>381428.57</v>
      </c>
      <c r="K79" s="251">
        <v>683200.06</v>
      </c>
      <c r="O79" s="347">
        <v>-118237.44</v>
      </c>
      <c r="P79" s="347">
        <v>177264</v>
      </c>
      <c r="Q79" s="347">
        <v>-994</v>
      </c>
      <c r="T79" s="251">
        <v>22471.66</v>
      </c>
      <c r="U79" s="44">
        <v>1212676.51</v>
      </c>
      <c r="X79" s="73">
        <v>840339.85</v>
      </c>
      <c r="Y79" s="73">
        <v>83806</v>
      </c>
      <c r="Z79" s="73">
        <v>665.46</v>
      </c>
      <c r="AB79" s="73">
        <v>1479000</v>
      </c>
      <c r="AC79" s="73">
        <v>54000</v>
      </c>
      <c r="AD79" s="90">
        <v>1765890.2</v>
      </c>
      <c r="AF79" s="90">
        <v>40111.360000000001</v>
      </c>
      <c r="AG79" s="90">
        <v>282565.55</v>
      </c>
      <c r="AH79" s="90">
        <v>26977.61</v>
      </c>
      <c r="AK79" s="90">
        <v>30001</v>
      </c>
      <c r="AL79" s="76">
        <f t="shared" si="7"/>
        <v>540817.69000000006</v>
      </c>
      <c r="AM79" s="31">
        <f t="shared" si="8"/>
        <v>58032.56</v>
      </c>
      <c r="AN79" s="21">
        <f t="shared" si="9"/>
        <v>482785.13000000006</v>
      </c>
      <c r="AO79" s="15">
        <f t="shared" si="10"/>
        <v>2457811.31</v>
      </c>
      <c r="AP79" s="16">
        <f t="shared" si="11"/>
        <v>2145545.7200000002</v>
      </c>
      <c r="AQ79" s="26">
        <f t="shared" si="12"/>
        <v>312265.58999999985</v>
      </c>
    </row>
    <row r="80" spans="1:43" x14ac:dyDescent="0.25">
      <c r="A80" t="s">
        <v>557</v>
      </c>
      <c r="B80" t="s">
        <v>558</v>
      </c>
      <c r="C80" s="71">
        <v>2139</v>
      </c>
      <c r="D80" s="58" t="s">
        <v>1340</v>
      </c>
      <c r="E80" s="250" t="s">
        <v>3290</v>
      </c>
      <c r="F80" s="89">
        <v>424669.88</v>
      </c>
      <c r="G80" s="89">
        <v>5475</v>
      </c>
      <c r="H80" s="89">
        <v>69011.23</v>
      </c>
      <c r="J80" s="251">
        <v>83170.86</v>
      </c>
      <c r="K80" s="251">
        <v>152134.71</v>
      </c>
      <c r="O80" s="347">
        <v>247310</v>
      </c>
      <c r="P80" s="347">
        <v>177000</v>
      </c>
      <c r="Q80" s="347">
        <v>1220.2</v>
      </c>
      <c r="T80" s="251">
        <v>-1162542.96</v>
      </c>
      <c r="U80" s="44">
        <v>1431387.54</v>
      </c>
      <c r="X80" s="73">
        <v>759170.36</v>
      </c>
      <c r="Z80" s="73">
        <v>363.54</v>
      </c>
      <c r="AB80" s="73">
        <v>1453340</v>
      </c>
      <c r="AD80" s="90">
        <v>1697650</v>
      </c>
      <c r="AE80" s="90">
        <v>9400</v>
      </c>
      <c r="AG80" s="90">
        <v>348990.93</v>
      </c>
      <c r="AH80" s="90">
        <v>116726.62</v>
      </c>
      <c r="AK80" s="90">
        <v>19.45</v>
      </c>
      <c r="AL80" s="76">
        <f t="shared" si="7"/>
        <v>499156.11</v>
      </c>
      <c r="AM80" s="31">
        <f t="shared" si="8"/>
        <v>425530.2</v>
      </c>
      <c r="AN80" s="21">
        <f t="shared" si="9"/>
        <v>73625.909999999974</v>
      </c>
      <c r="AO80" s="15">
        <f t="shared" si="10"/>
        <v>2212873.9</v>
      </c>
      <c r="AP80" s="16">
        <f t="shared" si="11"/>
        <v>2172787</v>
      </c>
      <c r="AQ80" s="26">
        <f t="shared" si="12"/>
        <v>40086.899999999907</v>
      </c>
    </row>
    <row r="81" spans="1:43" x14ac:dyDescent="0.25">
      <c r="A81" t="s">
        <v>557</v>
      </c>
      <c r="B81" t="s">
        <v>558</v>
      </c>
      <c r="C81" s="71">
        <v>4074</v>
      </c>
      <c r="D81" s="58" t="s">
        <v>1341</v>
      </c>
      <c r="E81" s="250" t="s">
        <v>3291</v>
      </c>
      <c r="F81" s="89">
        <v>678166.18</v>
      </c>
      <c r="G81" s="89">
        <v>0</v>
      </c>
      <c r="H81" s="89">
        <v>21985.06</v>
      </c>
      <c r="J81" s="251">
        <v>363146.79</v>
      </c>
      <c r="K81" s="251">
        <v>744093.72</v>
      </c>
      <c r="N81" s="347">
        <v>-75000</v>
      </c>
      <c r="O81" s="347">
        <v>82024.350000000006</v>
      </c>
      <c r="P81" s="347">
        <v>194740</v>
      </c>
      <c r="Q81" s="347">
        <v>2755.98</v>
      </c>
      <c r="T81" s="251">
        <v>-372161.7</v>
      </c>
      <c r="U81" s="44">
        <v>2041384.85</v>
      </c>
      <c r="X81" s="73">
        <v>795750.49</v>
      </c>
      <c r="Z81" s="73">
        <v>676.86</v>
      </c>
      <c r="AB81" s="73">
        <v>1254800</v>
      </c>
      <c r="AC81" s="73">
        <v>117600</v>
      </c>
      <c r="AD81" s="90">
        <v>1777125.42</v>
      </c>
      <c r="AF81" s="90">
        <v>21562</v>
      </c>
      <c r="AG81" s="90">
        <v>270216.28999999998</v>
      </c>
      <c r="AH81" s="90">
        <v>136275.37</v>
      </c>
      <c r="AK81" s="90">
        <v>30000</v>
      </c>
      <c r="AL81" s="76">
        <f t="shared" si="7"/>
        <v>700151.24000000011</v>
      </c>
      <c r="AM81" s="31">
        <f t="shared" si="8"/>
        <v>204520.33000000002</v>
      </c>
      <c r="AN81" s="21">
        <f t="shared" si="9"/>
        <v>495630.91000000009</v>
      </c>
      <c r="AO81" s="15">
        <f t="shared" si="10"/>
        <v>2168827.35</v>
      </c>
      <c r="AP81" s="16">
        <f t="shared" si="11"/>
        <v>2235179.08</v>
      </c>
      <c r="AQ81" s="26">
        <f t="shared" si="12"/>
        <v>-66351.729999999981</v>
      </c>
    </row>
    <row r="82" spans="1:43" x14ac:dyDescent="0.25">
      <c r="A82" t="s">
        <v>557</v>
      </c>
      <c r="B82" t="s">
        <v>558</v>
      </c>
      <c r="C82" s="71">
        <v>2831</v>
      </c>
      <c r="D82" s="58" t="s">
        <v>1342</v>
      </c>
      <c r="E82" s="250" t="s">
        <v>3292</v>
      </c>
      <c r="F82" s="89">
        <v>419558.42</v>
      </c>
      <c r="G82" s="89">
        <v>0</v>
      </c>
      <c r="H82" s="89">
        <v>98078.64</v>
      </c>
      <c r="J82" s="251">
        <v>417253.36</v>
      </c>
      <c r="K82" s="251">
        <v>372090.78</v>
      </c>
      <c r="O82" s="347">
        <v>12000</v>
      </c>
      <c r="P82" s="347">
        <v>179664.82</v>
      </c>
      <c r="Q82" s="347">
        <v>8382.5</v>
      </c>
      <c r="T82" s="251">
        <v>-308058.27</v>
      </c>
      <c r="U82" s="44">
        <v>1173118.0900000001</v>
      </c>
      <c r="X82" s="73">
        <v>767055.25</v>
      </c>
      <c r="Y82" s="73">
        <v>45000</v>
      </c>
      <c r="Z82" s="73">
        <v>258.5</v>
      </c>
      <c r="AB82" s="73">
        <v>1260220</v>
      </c>
      <c r="AC82" s="73">
        <v>162000</v>
      </c>
      <c r="AD82" s="90">
        <v>1535349</v>
      </c>
      <c r="AF82" s="90">
        <v>1035</v>
      </c>
      <c r="AG82" s="90">
        <v>382975.83</v>
      </c>
      <c r="AH82" s="90">
        <v>73299.86</v>
      </c>
      <c r="AL82" s="76">
        <f t="shared" si="7"/>
        <v>517637.06</v>
      </c>
      <c r="AM82" s="31">
        <f t="shared" si="8"/>
        <v>200047.32</v>
      </c>
      <c r="AN82" s="21">
        <f t="shared" si="9"/>
        <v>317589.74</v>
      </c>
      <c r="AO82" s="15">
        <f t="shared" si="10"/>
        <v>2234533.75</v>
      </c>
      <c r="AP82" s="16">
        <f t="shared" si="11"/>
        <v>1992659.6900000002</v>
      </c>
      <c r="AQ82" s="26">
        <f t="shared" si="12"/>
        <v>241874.05999999982</v>
      </c>
    </row>
    <row r="83" spans="1:43" x14ac:dyDescent="0.25">
      <c r="A83" t="s">
        <v>557</v>
      </c>
      <c r="B83" t="s">
        <v>558</v>
      </c>
      <c r="C83" s="71">
        <v>2983</v>
      </c>
      <c r="D83" s="58" t="s">
        <v>1343</v>
      </c>
      <c r="E83" s="250" t="s">
        <v>3293</v>
      </c>
      <c r="F83" s="89">
        <v>463017.43</v>
      </c>
      <c r="G83" s="89">
        <v>0</v>
      </c>
      <c r="H83" s="89">
        <v>14401.6</v>
      </c>
      <c r="J83" s="251">
        <v>493001.22</v>
      </c>
      <c r="K83" s="251">
        <v>216536.2</v>
      </c>
      <c r="P83" s="347">
        <v>-154890</v>
      </c>
      <c r="Q83" s="347">
        <v>0</v>
      </c>
      <c r="T83" s="251">
        <v>-15371.01</v>
      </c>
      <c r="U83" s="44">
        <v>1745362.84</v>
      </c>
      <c r="X83" s="73">
        <v>422316.38</v>
      </c>
      <c r="Y83" s="73">
        <v>369780</v>
      </c>
      <c r="Z83" s="73">
        <v>1292.27</v>
      </c>
      <c r="AB83" s="73">
        <v>1408160</v>
      </c>
      <c r="AC83" s="73">
        <v>160800</v>
      </c>
      <c r="AD83" s="90">
        <v>1743623</v>
      </c>
      <c r="AF83" s="90">
        <v>22940</v>
      </c>
      <c r="AG83" s="90">
        <v>727446.51</v>
      </c>
      <c r="AH83" s="90">
        <v>206484.52</v>
      </c>
      <c r="AK83" s="90">
        <v>50000</v>
      </c>
      <c r="AL83" s="76">
        <f t="shared" si="7"/>
        <v>477419.02999999997</v>
      </c>
      <c r="AM83" s="31">
        <f t="shared" si="8"/>
        <v>-154890</v>
      </c>
      <c r="AN83" s="21">
        <f t="shared" si="9"/>
        <v>632309.03</v>
      </c>
      <c r="AO83" s="15">
        <f t="shared" si="10"/>
        <v>2362348.65</v>
      </c>
      <c r="AP83" s="16">
        <f t="shared" si="11"/>
        <v>2750494.03</v>
      </c>
      <c r="AQ83" s="26">
        <f t="shared" si="12"/>
        <v>-388145.37999999989</v>
      </c>
    </row>
    <row r="84" spans="1:43" x14ac:dyDescent="0.25">
      <c r="A84" t="s">
        <v>557</v>
      </c>
      <c r="B84" t="s">
        <v>558</v>
      </c>
      <c r="C84" s="71">
        <v>1867</v>
      </c>
      <c r="D84" s="58" t="s">
        <v>1344</v>
      </c>
      <c r="E84" s="250" t="s">
        <v>3294</v>
      </c>
      <c r="F84" s="89">
        <v>356265.99</v>
      </c>
      <c r="G84" s="89">
        <v>113548.74</v>
      </c>
      <c r="H84" s="89">
        <v>44669.07</v>
      </c>
      <c r="J84" s="251">
        <v>996248.27</v>
      </c>
      <c r="K84" s="251">
        <v>408622.06</v>
      </c>
      <c r="O84" s="347">
        <v>30791.65</v>
      </c>
      <c r="Q84" s="347">
        <v>384.76</v>
      </c>
      <c r="T84" s="251">
        <v>-155564.79</v>
      </c>
      <c r="U84" s="44">
        <v>1929262.58</v>
      </c>
      <c r="W84" s="73">
        <v>131.1</v>
      </c>
      <c r="X84" s="73">
        <v>886996.91</v>
      </c>
      <c r="Y84" s="73">
        <v>117225</v>
      </c>
      <c r="Z84" s="73">
        <v>268.55</v>
      </c>
      <c r="AB84" s="73">
        <v>1298200</v>
      </c>
      <c r="AC84" s="73">
        <v>14738.5</v>
      </c>
      <c r="AD84" s="90">
        <v>1563654</v>
      </c>
      <c r="AF84" s="90">
        <v>488</v>
      </c>
      <c r="AG84" s="90">
        <v>477644.04</v>
      </c>
      <c r="AH84" s="90">
        <v>160129.96</v>
      </c>
      <c r="AK84" s="90">
        <v>1164.1300000000001</v>
      </c>
      <c r="AL84" s="76">
        <f t="shared" si="7"/>
        <v>514483.8</v>
      </c>
      <c r="AM84" s="31">
        <f t="shared" si="8"/>
        <v>31176.41</v>
      </c>
      <c r="AN84" s="21">
        <f t="shared" si="9"/>
        <v>483307.39</v>
      </c>
      <c r="AO84" s="15">
        <f t="shared" si="10"/>
        <v>2317560.06</v>
      </c>
      <c r="AP84" s="16">
        <f t="shared" si="11"/>
        <v>2203080.13</v>
      </c>
      <c r="AQ84" s="26">
        <f t="shared" si="12"/>
        <v>114479.93000000017</v>
      </c>
    </row>
    <row r="85" spans="1:43" x14ac:dyDescent="0.25">
      <c r="A85" t="s">
        <v>557</v>
      </c>
      <c r="B85" t="s">
        <v>558</v>
      </c>
      <c r="C85" s="71">
        <v>2692</v>
      </c>
      <c r="D85" s="58" t="s">
        <v>1345</v>
      </c>
      <c r="E85" s="250" t="s">
        <v>3295</v>
      </c>
      <c r="F85" s="89">
        <v>573729.31999999995</v>
      </c>
      <c r="G85" s="89">
        <v>15270</v>
      </c>
      <c r="H85" s="89">
        <v>69225.56</v>
      </c>
      <c r="J85" s="251">
        <v>213704.16</v>
      </c>
      <c r="K85" s="251">
        <v>236899.07</v>
      </c>
      <c r="P85" s="347">
        <v>56602</v>
      </c>
      <c r="Q85" s="347">
        <v>284</v>
      </c>
      <c r="T85" s="251">
        <v>-939473.83</v>
      </c>
      <c r="U85" s="44">
        <v>1851699.47</v>
      </c>
      <c r="X85" s="73">
        <v>1013769.4</v>
      </c>
      <c r="Z85" s="73">
        <v>431.32</v>
      </c>
      <c r="AB85" s="73">
        <v>1165927</v>
      </c>
      <c r="AC85" s="73">
        <v>44400.25</v>
      </c>
      <c r="AD85" s="90">
        <v>1710947</v>
      </c>
      <c r="AE85" s="90">
        <v>3288</v>
      </c>
      <c r="AF85" s="90">
        <v>18080</v>
      </c>
      <c r="AG85" s="90">
        <v>182075.01</v>
      </c>
      <c r="AH85" s="90">
        <v>169615.88</v>
      </c>
      <c r="AK85" s="90">
        <v>805.61</v>
      </c>
      <c r="AL85" s="76">
        <f t="shared" si="7"/>
        <v>658224.87999999989</v>
      </c>
      <c r="AM85" s="31">
        <f t="shared" si="8"/>
        <v>56886</v>
      </c>
      <c r="AN85" s="21">
        <f t="shared" si="9"/>
        <v>601338.87999999989</v>
      </c>
      <c r="AO85" s="15">
        <f t="shared" si="10"/>
        <v>2224527.9699999997</v>
      </c>
      <c r="AP85" s="16">
        <f t="shared" si="11"/>
        <v>2084811.5000000002</v>
      </c>
      <c r="AQ85" s="26">
        <f t="shared" si="12"/>
        <v>139716.46999999951</v>
      </c>
    </row>
    <row r="86" spans="1:43" x14ac:dyDescent="0.25">
      <c r="A86" t="s">
        <v>557</v>
      </c>
      <c r="B86" t="s">
        <v>558</v>
      </c>
      <c r="C86" s="71">
        <v>1950</v>
      </c>
      <c r="D86" s="58" t="s">
        <v>1346</v>
      </c>
      <c r="E86" s="250" t="s">
        <v>3296</v>
      </c>
      <c r="F86" s="89">
        <v>359320.88</v>
      </c>
      <c r="G86" s="89">
        <v>25325.13</v>
      </c>
      <c r="H86" s="89">
        <v>58358.23</v>
      </c>
      <c r="J86" s="251">
        <v>518854.97</v>
      </c>
      <c r="K86" s="251">
        <v>333399.81</v>
      </c>
      <c r="O86" s="347">
        <v>-70700</v>
      </c>
      <c r="Q86" s="347">
        <v>143.94999999999999</v>
      </c>
      <c r="T86" s="251">
        <v>-185357.02</v>
      </c>
      <c r="U86" s="44">
        <v>1211766.1200000001</v>
      </c>
      <c r="X86" s="73">
        <v>243296.27</v>
      </c>
      <c r="Z86" s="73">
        <v>11.39</v>
      </c>
      <c r="AB86" s="73">
        <v>1120235</v>
      </c>
      <c r="AC86" s="73">
        <v>480677.44</v>
      </c>
      <c r="AD86" s="90">
        <v>1186205.95</v>
      </c>
      <c r="AF86" s="90">
        <v>3820</v>
      </c>
      <c r="AG86" s="90">
        <v>265738.06</v>
      </c>
      <c r="AH86" s="90">
        <v>49050.12</v>
      </c>
      <c r="AL86" s="76">
        <f t="shared" si="7"/>
        <v>443004.24</v>
      </c>
      <c r="AM86" s="31">
        <f t="shared" si="8"/>
        <v>-70556.05</v>
      </c>
      <c r="AN86" s="21">
        <f t="shared" si="9"/>
        <v>513560.29</v>
      </c>
      <c r="AO86" s="15">
        <f t="shared" si="10"/>
        <v>1844220.0999999999</v>
      </c>
      <c r="AP86" s="16">
        <f t="shared" si="11"/>
        <v>1504814.1300000001</v>
      </c>
      <c r="AQ86" s="26">
        <f t="shared" si="12"/>
        <v>339405.96999999974</v>
      </c>
    </row>
    <row r="87" spans="1:43" x14ac:dyDescent="0.25">
      <c r="A87" t="s">
        <v>557</v>
      </c>
      <c r="B87" t="s">
        <v>558</v>
      </c>
      <c r="C87" s="71">
        <v>2898</v>
      </c>
      <c r="D87" s="58" t="s">
        <v>1347</v>
      </c>
      <c r="E87" s="250" t="s">
        <v>3297</v>
      </c>
      <c r="F87" s="89">
        <v>722739.05</v>
      </c>
      <c r="G87" s="89">
        <v>0</v>
      </c>
      <c r="H87" s="89">
        <v>83662</v>
      </c>
      <c r="J87" s="251">
        <v>3601.31</v>
      </c>
      <c r="K87" s="251">
        <v>540390.01</v>
      </c>
      <c r="O87" s="347">
        <v>350</v>
      </c>
      <c r="P87" s="347">
        <v>142500</v>
      </c>
      <c r="Q87" s="347">
        <v>-2570</v>
      </c>
      <c r="T87" s="251">
        <v>187263.65</v>
      </c>
      <c r="U87" s="44">
        <v>858319.49</v>
      </c>
      <c r="X87" s="73">
        <v>860956.76</v>
      </c>
      <c r="Z87" s="73">
        <v>40.69</v>
      </c>
      <c r="AB87" s="73">
        <v>1703200</v>
      </c>
      <c r="AC87" s="73">
        <v>197700</v>
      </c>
      <c r="AD87" s="90">
        <v>2097181</v>
      </c>
      <c r="AF87" s="90">
        <v>7374</v>
      </c>
      <c r="AG87" s="90">
        <v>382041.02</v>
      </c>
      <c r="AH87" s="90">
        <v>110772.2</v>
      </c>
      <c r="AL87" s="76">
        <f t="shared" si="7"/>
        <v>806401.05</v>
      </c>
      <c r="AM87" s="31">
        <f t="shared" si="8"/>
        <v>140280</v>
      </c>
      <c r="AN87" s="21">
        <f t="shared" si="9"/>
        <v>666121.05000000005</v>
      </c>
      <c r="AO87" s="15">
        <f t="shared" si="10"/>
        <v>2761897.45</v>
      </c>
      <c r="AP87" s="16">
        <f t="shared" si="11"/>
        <v>2597368.2200000002</v>
      </c>
      <c r="AQ87" s="26">
        <f t="shared" si="12"/>
        <v>164529.22999999998</v>
      </c>
    </row>
    <row r="88" spans="1:43" x14ac:dyDescent="0.25">
      <c r="A88" t="s">
        <v>557</v>
      </c>
      <c r="B88" t="s">
        <v>558</v>
      </c>
      <c r="C88" s="71">
        <v>1653</v>
      </c>
      <c r="D88" s="58" t="s">
        <v>1348</v>
      </c>
      <c r="E88" s="250" t="s">
        <v>3367</v>
      </c>
      <c r="F88" s="89">
        <v>392395.01</v>
      </c>
      <c r="G88" s="89">
        <v>12082.6</v>
      </c>
      <c r="H88" s="89">
        <v>8436.27</v>
      </c>
      <c r="J88" s="251">
        <v>407442.86</v>
      </c>
      <c r="K88" s="251">
        <v>159918.04</v>
      </c>
      <c r="O88" s="347">
        <v>38961.17</v>
      </c>
      <c r="P88" s="347">
        <v>95530</v>
      </c>
      <c r="Q88" s="347">
        <v>241</v>
      </c>
      <c r="T88" s="251">
        <v>-693413.42</v>
      </c>
      <c r="U88" s="44">
        <v>1583723.57</v>
      </c>
      <c r="X88" s="73">
        <v>660551.91</v>
      </c>
      <c r="Y88" s="73">
        <v>33500</v>
      </c>
      <c r="Z88" s="73">
        <v>317.92</v>
      </c>
      <c r="AB88" s="73">
        <v>1109070</v>
      </c>
      <c r="AC88" s="73">
        <v>98400</v>
      </c>
      <c r="AD88" s="90">
        <v>1454325</v>
      </c>
      <c r="AF88" s="90">
        <v>800</v>
      </c>
      <c r="AG88" s="90">
        <v>301440.49</v>
      </c>
      <c r="AH88" s="90">
        <v>190041.88</v>
      </c>
      <c r="AL88" s="76">
        <f t="shared" si="7"/>
        <v>412913.88</v>
      </c>
      <c r="AM88" s="31">
        <f t="shared" si="8"/>
        <v>134732.16999999998</v>
      </c>
      <c r="AN88" s="21">
        <f t="shared" si="9"/>
        <v>278181.71000000002</v>
      </c>
      <c r="AO88" s="15">
        <f t="shared" si="10"/>
        <v>1901839.83</v>
      </c>
      <c r="AP88" s="16">
        <f t="shared" si="11"/>
        <v>1946607.37</v>
      </c>
      <c r="AQ88" s="26">
        <f t="shared" si="12"/>
        <v>-44767.540000000037</v>
      </c>
    </row>
    <row r="89" spans="1:43" x14ac:dyDescent="0.25">
      <c r="A89" t="s">
        <v>561</v>
      </c>
      <c r="B89" t="s">
        <v>562</v>
      </c>
      <c r="C89" s="71">
        <v>3711</v>
      </c>
      <c r="D89" s="58" t="s">
        <v>1349</v>
      </c>
      <c r="E89" s="250" t="s">
        <v>3298</v>
      </c>
      <c r="F89" s="89">
        <v>386637.82</v>
      </c>
      <c r="G89" s="89">
        <v>0</v>
      </c>
      <c r="H89" s="89">
        <v>32084.42</v>
      </c>
      <c r="J89" s="251">
        <v>14645.24</v>
      </c>
      <c r="K89" s="251">
        <v>153464.29999999999</v>
      </c>
      <c r="O89" s="347">
        <v>6150</v>
      </c>
      <c r="Q89" s="347">
        <v>480</v>
      </c>
      <c r="T89" s="251">
        <v>-102055.58</v>
      </c>
      <c r="U89" s="44">
        <v>378255.7</v>
      </c>
      <c r="X89" s="73">
        <v>624010.22</v>
      </c>
      <c r="Y89" s="73">
        <v>209000</v>
      </c>
      <c r="Z89" s="73">
        <v>421.36</v>
      </c>
      <c r="AC89" s="73">
        <v>51000</v>
      </c>
      <c r="AD89" s="90">
        <v>200083</v>
      </c>
      <c r="AF89" s="90">
        <v>480</v>
      </c>
      <c r="AG89" s="90">
        <v>277136.28000000003</v>
      </c>
      <c r="AH89" s="90">
        <v>102730.64</v>
      </c>
      <c r="AL89" s="76">
        <f t="shared" si="7"/>
        <v>418722.24</v>
      </c>
      <c r="AM89" s="31">
        <f t="shared" si="8"/>
        <v>6630</v>
      </c>
      <c r="AN89" s="21">
        <f t="shared" si="9"/>
        <v>412092.24</v>
      </c>
      <c r="AO89" s="15">
        <f t="shared" si="10"/>
        <v>884431.58</v>
      </c>
      <c r="AP89" s="16">
        <f t="shared" si="11"/>
        <v>580429.92000000004</v>
      </c>
      <c r="AQ89" s="26">
        <f t="shared" si="12"/>
        <v>304001.65999999992</v>
      </c>
    </row>
    <row r="90" spans="1:43" x14ac:dyDescent="0.25">
      <c r="A90" t="s">
        <v>561</v>
      </c>
      <c r="B90" t="s">
        <v>562</v>
      </c>
      <c r="C90" s="71">
        <v>1437</v>
      </c>
      <c r="D90" s="58" t="s">
        <v>1350</v>
      </c>
      <c r="E90" s="250" t="s">
        <v>3299</v>
      </c>
      <c r="F90" s="89">
        <v>345546.34</v>
      </c>
      <c r="G90" s="89">
        <v>0</v>
      </c>
      <c r="H90" s="89">
        <v>12102.07</v>
      </c>
      <c r="J90" s="251">
        <v>69192.92</v>
      </c>
      <c r="K90" s="251">
        <v>88904</v>
      </c>
      <c r="N90" s="347">
        <v>6000</v>
      </c>
      <c r="O90" s="347">
        <v>10920</v>
      </c>
      <c r="Q90" s="347">
        <v>273</v>
      </c>
      <c r="T90" s="251">
        <v>-207775.88</v>
      </c>
      <c r="U90" s="44">
        <v>646850.12</v>
      </c>
      <c r="X90" s="73">
        <v>515244.01</v>
      </c>
      <c r="Y90" s="73">
        <v>7250</v>
      </c>
      <c r="Z90" s="73">
        <v>716.25</v>
      </c>
      <c r="AB90" s="73">
        <v>1327748</v>
      </c>
      <c r="AC90" s="73">
        <v>-3460</v>
      </c>
      <c r="AD90" s="90">
        <v>1451355.25</v>
      </c>
      <c r="AE90" s="90">
        <v>640</v>
      </c>
      <c r="AG90" s="90">
        <v>279911.38</v>
      </c>
      <c r="AH90" s="90">
        <v>56113.54</v>
      </c>
      <c r="AL90" s="76">
        <f t="shared" si="7"/>
        <v>357648.41000000003</v>
      </c>
      <c r="AM90" s="31">
        <f t="shared" si="8"/>
        <v>17193</v>
      </c>
      <c r="AN90" s="21">
        <f t="shared" si="9"/>
        <v>340455.41000000003</v>
      </c>
      <c r="AO90" s="15">
        <f t="shared" si="10"/>
        <v>1847498.26</v>
      </c>
      <c r="AP90" s="16">
        <f t="shared" si="11"/>
        <v>1788020.17</v>
      </c>
      <c r="AQ90" s="26">
        <f t="shared" si="12"/>
        <v>59478.090000000084</v>
      </c>
    </row>
    <row r="91" spans="1:43" x14ac:dyDescent="0.25">
      <c r="A91" t="s">
        <v>561</v>
      </c>
      <c r="B91" t="s">
        <v>562</v>
      </c>
      <c r="C91" s="71">
        <v>3388</v>
      </c>
      <c r="D91" s="58" t="s">
        <v>1351</v>
      </c>
      <c r="E91" s="250" t="s">
        <v>3300</v>
      </c>
      <c r="F91" s="89">
        <v>320935.90000000002</v>
      </c>
      <c r="G91" s="89">
        <v>0</v>
      </c>
      <c r="H91" s="89">
        <v>64254.25</v>
      </c>
      <c r="J91" s="251">
        <v>2614069.6800000002</v>
      </c>
      <c r="K91" s="251">
        <v>250726.66</v>
      </c>
      <c r="N91" s="347">
        <v>5500</v>
      </c>
      <c r="O91" s="347">
        <v>19100</v>
      </c>
      <c r="Q91" s="347">
        <v>476</v>
      </c>
      <c r="T91" s="251">
        <v>-196263.55</v>
      </c>
      <c r="U91" s="44">
        <v>3382854.97</v>
      </c>
      <c r="X91" s="73">
        <v>605382.62</v>
      </c>
      <c r="Y91" s="73">
        <v>121800</v>
      </c>
      <c r="Z91" s="73">
        <v>775.3</v>
      </c>
      <c r="AB91" s="73">
        <v>1504750</v>
      </c>
      <c r="AC91" s="73">
        <v>442362</v>
      </c>
      <c r="AD91" s="90">
        <v>1722701</v>
      </c>
      <c r="AE91" s="90">
        <v>8840</v>
      </c>
      <c r="AF91" s="90">
        <v>800</v>
      </c>
      <c r="AG91" s="90">
        <v>679498.21</v>
      </c>
      <c r="AH91" s="90">
        <v>224911.64</v>
      </c>
      <c r="AL91" s="76">
        <f t="shared" si="7"/>
        <v>385190.15</v>
      </c>
      <c r="AM91" s="31">
        <f t="shared" si="8"/>
        <v>25076</v>
      </c>
      <c r="AN91" s="21">
        <f t="shared" si="9"/>
        <v>360114.15</v>
      </c>
      <c r="AO91" s="15">
        <f t="shared" si="10"/>
        <v>2675069.92</v>
      </c>
      <c r="AP91" s="16">
        <f t="shared" si="11"/>
        <v>2636750.85</v>
      </c>
      <c r="AQ91" s="26">
        <f t="shared" si="12"/>
        <v>38319.069999999832</v>
      </c>
    </row>
    <row r="92" spans="1:43" x14ac:dyDescent="0.25">
      <c r="A92" t="s">
        <v>561</v>
      </c>
      <c r="B92" t="s">
        <v>562</v>
      </c>
      <c r="C92" s="71">
        <v>2340</v>
      </c>
      <c r="D92" s="58" t="s">
        <v>1352</v>
      </c>
      <c r="E92" s="250" t="s">
        <v>3301</v>
      </c>
      <c r="F92" s="89">
        <v>381322.63</v>
      </c>
      <c r="G92" s="89">
        <v>12015.1</v>
      </c>
      <c r="H92" s="89">
        <v>86436.61</v>
      </c>
      <c r="J92" s="251">
        <v>388808.37</v>
      </c>
      <c r="K92" s="251">
        <v>264523.3</v>
      </c>
      <c r="N92" s="347">
        <v>5600</v>
      </c>
      <c r="O92" s="347">
        <v>5850</v>
      </c>
      <c r="Q92" s="347">
        <v>632</v>
      </c>
      <c r="T92" s="251">
        <v>-138524.37</v>
      </c>
      <c r="U92" s="44">
        <v>1045747.78</v>
      </c>
      <c r="X92" s="73">
        <v>563181.94999999995</v>
      </c>
      <c r="Y92" s="73">
        <v>45000</v>
      </c>
      <c r="Z92" s="73">
        <v>679.12</v>
      </c>
      <c r="AB92" s="73">
        <v>1086600</v>
      </c>
      <c r="AC92" s="73">
        <v>159500</v>
      </c>
      <c r="AD92" s="90">
        <v>1189604.31</v>
      </c>
      <c r="AE92" s="90">
        <v>19414</v>
      </c>
      <c r="AG92" s="90">
        <v>339735.29</v>
      </c>
      <c r="AH92" s="90">
        <v>92406.87</v>
      </c>
      <c r="AL92" s="76">
        <f t="shared" si="7"/>
        <v>479774.33999999997</v>
      </c>
      <c r="AM92" s="31">
        <f t="shared" si="8"/>
        <v>12082</v>
      </c>
      <c r="AN92" s="21">
        <f t="shared" si="9"/>
        <v>467692.33999999997</v>
      </c>
      <c r="AO92" s="15">
        <f t="shared" si="10"/>
        <v>1854961.0699999998</v>
      </c>
      <c r="AP92" s="16">
        <f t="shared" si="11"/>
        <v>1641160.4700000002</v>
      </c>
      <c r="AQ92" s="26">
        <f t="shared" si="12"/>
        <v>213800.59999999963</v>
      </c>
    </row>
    <row r="93" spans="1:43" x14ac:dyDescent="0.25">
      <c r="A93" t="s">
        <v>561</v>
      </c>
      <c r="B93" t="s">
        <v>562</v>
      </c>
      <c r="C93" s="71">
        <v>2160</v>
      </c>
      <c r="D93" s="58" t="s">
        <v>1353</v>
      </c>
      <c r="E93" s="250" t="s">
        <v>3302</v>
      </c>
      <c r="F93" s="89">
        <v>366286.92</v>
      </c>
      <c r="G93" s="89">
        <v>0</v>
      </c>
      <c r="H93" s="89">
        <v>14992.48</v>
      </c>
      <c r="J93" s="251">
        <v>29567.99</v>
      </c>
      <c r="K93" s="251">
        <v>285016.94</v>
      </c>
      <c r="Q93" s="347">
        <v>1472</v>
      </c>
      <c r="S93" s="251">
        <v>256891.42</v>
      </c>
      <c r="T93" s="251">
        <v>-271183.84999999998</v>
      </c>
      <c r="U93" s="44">
        <v>320699.84999999998</v>
      </c>
      <c r="X93" s="73">
        <v>904388.4</v>
      </c>
      <c r="Y93" s="73">
        <v>160100</v>
      </c>
      <c r="Z93" s="73">
        <v>619.67999999999995</v>
      </c>
      <c r="AB93" s="73">
        <v>971970.5</v>
      </c>
      <c r="AC93" s="73">
        <v>357433</v>
      </c>
      <c r="AD93" s="90">
        <v>1297342.1100000001</v>
      </c>
      <c r="AE93" s="90">
        <v>3800</v>
      </c>
      <c r="AF93" s="90">
        <v>4629.8</v>
      </c>
      <c r="AG93" s="90">
        <v>663622.23</v>
      </c>
      <c r="AH93" s="90">
        <v>37132.53</v>
      </c>
      <c r="AL93" s="76">
        <f t="shared" si="7"/>
        <v>381279.39999999997</v>
      </c>
      <c r="AM93" s="31">
        <f t="shared" si="8"/>
        <v>1472</v>
      </c>
      <c r="AN93" s="21">
        <f t="shared" si="9"/>
        <v>379807.39999999997</v>
      </c>
      <c r="AO93" s="15">
        <f t="shared" si="10"/>
        <v>2394511.58</v>
      </c>
      <c r="AP93" s="16">
        <f t="shared" si="11"/>
        <v>2006526.6700000002</v>
      </c>
      <c r="AQ93" s="26">
        <f t="shared" si="12"/>
        <v>387984.90999999992</v>
      </c>
    </row>
    <row r="94" spans="1:43" x14ac:dyDescent="0.25">
      <c r="A94" t="s">
        <v>561</v>
      </c>
      <c r="B94" t="s">
        <v>562</v>
      </c>
      <c r="C94" s="71">
        <v>1723</v>
      </c>
      <c r="D94" s="58" t="s">
        <v>1354</v>
      </c>
      <c r="E94" s="250" t="s">
        <v>3303</v>
      </c>
      <c r="F94" s="89">
        <v>394990.59</v>
      </c>
      <c r="G94" s="89">
        <v>37300</v>
      </c>
      <c r="H94" s="89">
        <v>24500</v>
      </c>
      <c r="J94" s="251">
        <v>534218.29</v>
      </c>
      <c r="K94" s="251">
        <v>27511.94</v>
      </c>
      <c r="Q94" s="347">
        <v>2756</v>
      </c>
      <c r="T94" s="251">
        <v>100689.64</v>
      </c>
      <c r="U94" s="44">
        <v>1001354.77</v>
      </c>
      <c r="V94" s="73">
        <v>8</v>
      </c>
      <c r="X94" s="73">
        <v>432656.37</v>
      </c>
      <c r="Y94" s="73">
        <v>75000</v>
      </c>
      <c r="Z94" s="73">
        <v>776.27</v>
      </c>
      <c r="AB94" s="73">
        <v>737800</v>
      </c>
      <c r="AC94" s="73">
        <v>138900</v>
      </c>
      <c r="AD94" s="90">
        <v>835574</v>
      </c>
      <c r="AF94" s="90">
        <v>6340</v>
      </c>
      <c r="AG94" s="90">
        <v>534178.61</v>
      </c>
      <c r="AH94" s="90">
        <v>95327.62</v>
      </c>
      <c r="AL94" s="76">
        <f t="shared" si="7"/>
        <v>456790.59</v>
      </c>
      <c r="AM94" s="31">
        <f t="shared" si="8"/>
        <v>2756</v>
      </c>
      <c r="AN94" s="21">
        <f t="shared" si="9"/>
        <v>454034.59</v>
      </c>
      <c r="AO94" s="15">
        <f t="shared" si="10"/>
        <v>1385140.6400000001</v>
      </c>
      <c r="AP94" s="16">
        <f t="shared" si="11"/>
        <v>1471420.23</v>
      </c>
      <c r="AQ94" s="26">
        <f t="shared" si="12"/>
        <v>-86279.589999999851</v>
      </c>
    </row>
    <row r="95" spans="1:43" x14ac:dyDescent="0.25">
      <c r="A95" t="s">
        <v>561</v>
      </c>
      <c r="B95" t="s">
        <v>562</v>
      </c>
      <c r="C95" s="71">
        <v>2675</v>
      </c>
      <c r="D95" s="58" t="s">
        <v>1355</v>
      </c>
      <c r="E95" s="250" t="s">
        <v>3304</v>
      </c>
      <c r="F95" s="89">
        <v>463078.59</v>
      </c>
      <c r="G95" s="89">
        <v>0</v>
      </c>
      <c r="H95" s="89">
        <v>163280.92000000001</v>
      </c>
      <c r="J95" s="251">
        <v>3</v>
      </c>
      <c r="K95" s="251">
        <v>718615.21</v>
      </c>
      <c r="N95" s="347">
        <v>6000</v>
      </c>
      <c r="O95" s="347">
        <v>3300</v>
      </c>
      <c r="Q95" s="347">
        <v>190</v>
      </c>
      <c r="T95" s="251">
        <v>324039.40000000002</v>
      </c>
      <c r="U95" s="44">
        <v>573056.03</v>
      </c>
      <c r="W95" s="73">
        <v>1001.32</v>
      </c>
      <c r="X95" s="73">
        <v>666099.18999999994</v>
      </c>
      <c r="Y95" s="73">
        <v>80000</v>
      </c>
      <c r="AB95" s="73">
        <v>1462050</v>
      </c>
      <c r="AC95" s="73">
        <v>448191.49</v>
      </c>
      <c r="AD95" s="90">
        <v>1591218</v>
      </c>
      <c r="AE95" s="90">
        <v>420</v>
      </c>
      <c r="AG95" s="90">
        <v>485073.31</v>
      </c>
      <c r="AH95" s="90">
        <v>142238.39999999999</v>
      </c>
      <c r="AL95" s="76">
        <f t="shared" si="7"/>
        <v>626359.51</v>
      </c>
      <c r="AM95" s="31">
        <f t="shared" si="8"/>
        <v>9490</v>
      </c>
      <c r="AN95" s="21">
        <f t="shared" si="9"/>
        <v>616869.51</v>
      </c>
      <c r="AO95" s="15">
        <f t="shared" si="10"/>
        <v>2657342</v>
      </c>
      <c r="AP95" s="16">
        <f t="shared" si="11"/>
        <v>2218949.71</v>
      </c>
      <c r="AQ95" s="26">
        <f t="shared" si="12"/>
        <v>438392.29000000004</v>
      </c>
    </row>
    <row r="96" spans="1:43" x14ac:dyDescent="0.25">
      <c r="A96" t="s">
        <v>561</v>
      </c>
      <c r="B96" t="s">
        <v>562</v>
      </c>
      <c r="C96" s="71">
        <v>1715</v>
      </c>
      <c r="D96" s="58" t="s">
        <v>1356</v>
      </c>
      <c r="E96" s="250" t="s">
        <v>3305</v>
      </c>
      <c r="F96" s="89">
        <v>188079.7</v>
      </c>
      <c r="G96" s="89">
        <v>0</v>
      </c>
      <c r="H96" s="89">
        <v>135035.28</v>
      </c>
      <c r="J96" s="251">
        <v>1411412.2</v>
      </c>
      <c r="K96" s="251">
        <v>170330.23</v>
      </c>
      <c r="N96" s="347">
        <v>6000</v>
      </c>
      <c r="O96" s="347">
        <v>3300</v>
      </c>
      <c r="Q96" s="347">
        <v>2579.88</v>
      </c>
      <c r="T96" s="251">
        <v>-165493.38</v>
      </c>
      <c r="U96" s="44">
        <v>1997218.5</v>
      </c>
      <c r="X96" s="73">
        <v>649345.71</v>
      </c>
      <c r="Y96" s="73">
        <v>35475</v>
      </c>
      <c r="Z96" s="73">
        <v>433.72</v>
      </c>
      <c r="AB96" s="73">
        <v>1097035</v>
      </c>
      <c r="AC96" s="73">
        <v>304082</v>
      </c>
      <c r="AD96" s="90">
        <v>1357464</v>
      </c>
      <c r="AE96" s="90">
        <v>1180</v>
      </c>
      <c r="AG96" s="90">
        <v>464556.57</v>
      </c>
      <c r="AH96" s="90">
        <v>150918.45000000001</v>
      </c>
      <c r="AK96" s="90">
        <v>51000</v>
      </c>
      <c r="AL96" s="76">
        <f t="shared" si="7"/>
        <v>323114.98</v>
      </c>
      <c r="AM96" s="31">
        <f t="shared" si="8"/>
        <v>11879.880000000001</v>
      </c>
      <c r="AN96" s="21">
        <f t="shared" si="9"/>
        <v>311235.09999999998</v>
      </c>
      <c r="AO96" s="15">
        <f t="shared" si="10"/>
        <v>2086371.43</v>
      </c>
      <c r="AP96" s="16">
        <f t="shared" si="11"/>
        <v>2025119.02</v>
      </c>
      <c r="AQ96" s="26">
        <f t="shared" si="12"/>
        <v>61252.409999999916</v>
      </c>
    </row>
    <row r="97" spans="1:43" x14ac:dyDescent="0.25">
      <c r="A97" t="s">
        <v>561</v>
      </c>
      <c r="B97" t="s">
        <v>562</v>
      </c>
      <c r="C97" s="71">
        <v>3187</v>
      </c>
      <c r="D97" s="58" t="s">
        <v>1357</v>
      </c>
      <c r="E97" s="250" t="s">
        <v>3306</v>
      </c>
      <c r="F97" s="89">
        <v>414500.99</v>
      </c>
      <c r="G97" s="89">
        <v>116520</v>
      </c>
      <c r="H97" s="89">
        <v>29032.29</v>
      </c>
      <c r="J97" s="251">
        <v>164874.99</v>
      </c>
      <c r="K97" s="251">
        <v>295223.06</v>
      </c>
      <c r="N97" s="347">
        <v>6000</v>
      </c>
      <c r="O97" s="347">
        <v>3300</v>
      </c>
      <c r="Q97" s="347">
        <v>467</v>
      </c>
      <c r="T97" s="251">
        <v>217848.71</v>
      </c>
      <c r="U97" s="44">
        <v>569833.9</v>
      </c>
      <c r="X97" s="73">
        <v>541739.85</v>
      </c>
      <c r="Y97" s="73">
        <v>28800</v>
      </c>
      <c r="Z97" s="73">
        <v>933.31</v>
      </c>
      <c r="AB97" s="73">
        <v>155680</v>
      </c>
      <c r="AC97" s="73">
        <v>371812</v>
      </c>
      <c r="AD97" s="90">
        <v>499273</v>
      </c>
      <c r="AG97" s="90">
        <v>298768.59999999998</v>
      </c>
      <c r="AH97" s="90">
        <v>70241.84</v>
      </c>
      <c r="AK97" s="90">
        <v>7980</v>
      </c>
      <c r="AL97" s="76">
        <f t="shared" si="7"/>
        <v>560053.28</v>
      </c>
      <c r="AM97" s="31">
        <f t="shared" si="8"/>
        <v>9767</v>
      </c>
      <c r="AN97" s="21">
        <f t="shared" si="9"/>
        <v>550286.28</v>
      </c>
      <c r="AO97" s="15">
        <f t="shared" si="10"/>
        <v>1098965.1600000001</v>
      </c>
      <c r="AP97" s="16">
        <f t="shared" si="11"/>
        <v>876263.44</v>
      </c>
      <c r="AQ97" s="26">
        <f t="shared" si="12"/>
        <v>222701.7200000002</v>
      </c>
    </row>
    <row r="98" spans="1:43" x14ac:dyDescent="0.25">
      <c r="A98" t="s">
        <v>561</v>
      </c>
      <c r="B98" t="s">
        <v>562</v>
      </c>
      <c r="C98" s="71">
        <v>2867</v>
      </c>
      <c r="D98" s="58" t="s">
        <v>1358</v>
      </c>
      <c r="E98" s="250" t="s">
        <v>3307</v>
      </c>
      <c r="F98" s="89">
        <v>397956.86</v>
      </c>
      <c r="G98" s="89">
        <v>0</v>
      </c>
      <c r="H98" s="89">
        <v>63568.33</v>
      </c>
      <c r="J98" s="251">
        <v>9897.51</v>
      </c>
      <c r="K98" s="251">
        <v>389954.04</v>
      </c>
      <c r="N98" s="347">
        <v>6000</v>
      </c>
      <c r="O98" s="347">
        <v>8756.65</v>
      </c>
      <c r="Q98" s="347">
        <v>623.5</v>
      </c>
      <c r="T98" s="251">
        <v>450457.91</v>
      </c>
      <c r="U98" s="44">
        <v>528870.26</v>
      </c>
      <c r="X98" s="73">
        <v>701962.93</v>
      </c>
      <c r="Y98" s="73">
        <v>23250</v>
      </c>
      <c r="Z98" s="73">
        <v>977.37</v>
      </c>
      <c r="AB98" s="73">
        <v>916270</v>
      </c>
      <c r="AC98" s="73">
        <v>253000</v>
      </c>
      <c r="AD98" s="90">
        <v>1121659</v>
      </c>
      <c r="AE98" s="90">
        <v>1048</v>
      </c>
      <c r="AG98" s="90">
        <v>812819.7</v>
      </c>
      <c r="AH98" s="90">
        <v>93265.18</v>
      </c>
      <c r="AL98" s="76">
        <f t="shared" si="7"/>
        <v>461525.19</v>
      </c>
      <c r="AM98" s="31">
        <f t="shared" si="8"/>
        <v>15380.15</v>
      </c>
      <c r="AN98" s="21">
        <f t="shared" si="9"/>
        <v>446145.04</v>
      </c>
      <c r="AO98" s="15">
        <f t="shared" si="10"/>
        <v>1895460.3</v>
      </c>
      <c r="AP98" s="16">
        <f t="shared" si="11"/>
        <v>2028791.88</v>
      </c>
      <c r="AQ98" s="26">
        <f t="shared" si="12"/>
        <v>-133331.57999999984</v>
      </c>
    </row>
    <row r="99" spans="1:43" x14ac:dyDescent="0.25">
      <c r="A99" t="s">
        <v>561</v>
      </c>
      <c r="B99" t="s">
        <v>562</v>
      </c>
      <c r="C99" s="71">
        <v>3076</v>
      </c>
      <c r="D99" s="58" t="s">
        <v>1359</v>
      </c>
      <c r="E99" s="250" t="s">
        <v>3308</v>
      </c>
      <c r="F99" s="89">
        <v>246878.22</v>
      </c>
      <c r="G99" s="89">
        <v>0</v>
      </c>
      <c r="H99" s="89">
        <v>56334.17</v>
      </c>
      <c r="J99" s="251">
        <v>9874.1200000000008</v>
      </c>
      <c r="K99" s="251">
        <v>234110.39</v>
      </c>
      <c r="N99" s="347">
        <v>5200</v>
      </c>
      <c r="O99" s="347">
        <v>6450</v>
      </c>
      <c r="Q99" s="347">
        <v>960</v>
      </c>
      <c r="T99" s="251">
        <v>78770.69</v>
      </c>
      <c r="U99" s="44">
        <v>713142.2</v>
      </c>
      <c r="V99" s="73">
        <v>8</v>
      </c>
      <c r="X99" s="73">
        <v>580774.84</v>
      </c>
      <c r="Z99" s="73">
        <v>762.39</v>
      </c>
      <c r="AB99" s="73">
        <v>1445480.9</v>
      </c>
      <c r="AC99" s="73">
        <v>313436</v>
      </c>
      <c r="AD99" s="90">
        <v>1670119.9</v>
      </c>
      <c r="AG99" s="90">
        <v>770948.92</v>
      </c>
      <c r="AH99" s="90">
        <v>56719.3</v>
      </c>
      <c r="AI99" s="90">
        <v>100000</v>
      </c>
      <c r="AL99" s="76">
        <f t="shared" si="7"/>
        <v>303212.39</v>
      </c>
      <c r="AM99" s="31">
        <f t="shared" si="8"/>
        <v>12610</v>
      </c>
      <c r="AN99" s="21">
        <f t="shared" si="9"/>
        <v>290602.39</v>
      </c>
      <c r="AO99" s="15">
        <f t="shared" si="10"/>
        <v>2340462.13</v>
      </c>
      <c r="AP99" s="16">
        <f t="shared" si="11"/>
        <v>2597788.1199999996</v>
      </c>
      <c r="AQ99" s="26">
        <f t="shared" si="12"/>
        <v>-257325.98999999976</v>
      </c>
    </row>
    <row r="100" spans="1:43" x14ac:dyDescent="0.25">
      <c r="A100" t="s">
        <v>561</v>
      </c>
      <c r="B100" t="s">
        <v>562</v>
      </c>
      <c r="C100" s="71">
        <v>2086</v>
      </c>
      <c r="D100" s="58" t="s">
        <v>1360</v>
      </c>
      <c r="E100" s="250" t="s">
        <v>3309</v>
      </c>
      <c r="F100" s="331">
        <v>546189.78</v>
      </c>
      <c r="G100" s="331">
        <v>37700</v>
      </c>
      <c r="H100" s="331">
        <v>222698.6</v>
      </c>
      <c r="I100" s="252"/>
      <c r="J100" s="252">
        <v>221514.2</v>
      </c>
      <c r="K100" s="252">
        <v>255659.46</v>
      </c>
      <c r="L100" s="252"/>
      <c r="M100" s="346"/>
      <c r="N100" s="348">
        <v>6000</v>
      </c>
      <c r="O100" s="348">
        <v>6300</v>
      </c>
      <c r="P100" s="348"/>
      <c r="Q100" s="348">
        <v>521</v>
      </c>
      <c r="R100" s="252"/>
      <c r="S100" s="252"/>
      <c r="T100" s="252">
        <v>209628.05</v>
      </c>
      <c r="U100" s="346">
        <v>673323.61</v>
      </c>
      <c r="V100" s="42"/>
      <c r="W100" s="42"/>
      <c r="X100" s="42">
        <v>1020966.81</v>
      </c>
      <c r="Y100" s="42"/>
      <c r="Z100" s="42">
        <v>446.27</v>
      </c>
      <c r="AA100" s="42"/>
      <c r="AB100" s="42">
        <v>788910</v>
      </c>
      <c r="AC100" s="42">
        <v>126900</v>
      </c>
      <c r="AD100" s="334">
        <v>1006555</v>
      </c>
      <c r="AE100" s="334"/>
      <c r="AF100" s="334"/>
      <c r="AG100" s="334">
        <v>393961.52</v>
      </c>
      <c r="AH100" s="334">
        <v>144217.18</v>
      </c>
      <c r="AI100" s="334"/>
      <c r="AJ100" s="349"/>
      <c r="AK100" s="349">
        <v>4500</v>
      </c>
      <c r="AL100" s="76">
        <f t="shared" si="7"/>
        <v>806588.38</v>
      </c>
      <c r="AM100" s="31">
        <f t="shared" si="8"/>
        <v>12821</v>
      </c>
      <c r="AN100" s="21">
        <f t="shared" si="9"/>
        <v>793767.38</v>
      </c>
      <c r="AO100" s="15">
        <f t="shared" si="10"/>
        <v>1937223.08</v>
      </c>
      <c r="AP100" s="16">
        <f t="shared" si="11"/>
        <v>1549233.7</v>
      </c>
      <c r="AQ100" s="26">
        <f t="shared" si="12"/>
        <v>387989.38000000012</v>
      </c>
    </row>
    <row r="101" spans="1:43" x14ac:dyDescent="0.25">
      <c r="A101" t="s">
        <v>561</v>
      </c>
      <c r="B101" t="s">
        <v>562</v>
      </c>
      <c r="C101" s="71">
        <v>1893</v>
      </c>
      <c r="D101" s="58" t="s">
        <v>1361</v>
      </c>
      <c r="E101" s="250" t="s">
        <v>3310</v>
      </c>
      <c r="F101" s="89">
        <v>426247.36</v>
      </c>
      <c r="G101" s="89">
        <v>0</v>
      </c>
      <c r="H101" s="89">
        <v>2584.25</v>
      </c>
      <c r="J101" s="251">
        <v>3</v>
      </c>
      <c r="K101" s="251">
        <v>241378.87</v>
      </c>
      <c r="N101" s="347">
        <v>5000</v>
      </c>
      <c r="O101" s="347">
        <v>6300</v>
      </c>
      <c r="Q101" s="347">
        <v>205</v>
      </c>
      <c r="T101" s="251">
        <v>-754710.04</v>
      </c>
      <c r="U101" s="44">
        <v>1404582.07</v>
      </c>
      <c r="X101" s="73">
        <v>430564.51</v>
      </c>
      <c r="Y101" s="73">
        <v>42500</v>
      </c>
      <c r="Z101" s="73">
        <v>955.02</v>
      </c>
      <c r="AB101" s="73">
        <v>910440</v>
      </c>
      <c r="AC101" s="73">
        <v>242400</v>
      </c>
      <c r="AD101" s="90">
        <v>1008796</v>
      </c>
      <c r="AE101" s="90">
        <v>420</v>
      </c>
      <c r="AG101" s="90">
        <v>554126.13</v>
      </c>
      <c r="AH101" s="90">
        <v>54680.95</v>
      </c>
      <c r="AL101" s="76">
        <f t="shared" si="7"/>
        <v>428831.61</v>
      </c>
      <c r="AM101" s="31">
        <f t="shared" si="8"/>
        <v>11505</v>
      </c>
      <c r="AN101" s="21">
        <f t="shared" si="9"/>
        <v>417326.61</v>
      </c>
      <c r="AO101" s="15">
        <f t="shared" si="10"/>
        <v>1626859.53</v>
      </c>
      <c r="AP101" s="16">
        <f t="shared" si="11"/>
        <v>1618023.0799999998</v>
      </c>
      <c r="AQ101" s="26">
        <f t="shared" si="12"/>
        <v>8836.4500000001863</v>
      </c>
    </row>
    <row r="102" spans="1:43" x14ac:dyDescent="0.25">
      <c r="A102" t="s">
        <v>561</v>
      </c>
      <c r="B102" t="s">
        <v>562</v>
      </c>
      <c r="C102" s="71">
        <v>2677</v>
      </c>
      <c r="D102" s="58" t="s">
        <v>1362</v>
      </c>
      <c r="E102" s="250" t="s">
        <v>3311</v>
      </c>
      <c r="F102" s="89">
        <v>396108.34</v>
      </c>
      <c r="G102" s="89">
        <v>0</v>
      </c>
      <c r="H102" s="89">
        <v>741707.58</v>
      </c>
      <c r="J102" s="251">
        <v>200652.53</v>
      </c>
      <c r="K102" s="251">
        <v>203160.04</v>
      </c>
      <c r="O102" s="347">
        <v>0</v>
      </c>
      <c r="Q102" s="347">
        <v>382</v>
      </c>
      <c r="T102" s="251">
        <v>557313.04</v>
      </c>
      <c r="U102" s="44">
        <v>819557.49</v>
      </c>
      <c r="W102" s="73">
        <v>33.17</v>
      </c>
      <c r="X102" s="73">
        <v>586188.67000000004</v>
      </c>
      <c r="Y102" s="73">
        <v>288000</v>
      </c>
      <c r="Z102" s="73">
        <v>565.07000000000005</v>
      </c>
      <c r="AB102" s="73">
        <v>1263990</v>
      </c>
      <c r="AC102" s="73">
        <v>173400</v>
      </c>
      <c r="AD102" s="90">
        <v>1453226</v>
      </c>
      <c r="AG102" s="90">
        <v>631657.06999999995</v>
      </c>
      <c r="AH102" s="90">
        <v>62917.88</v>
      </c>
      <c r="AL102" s="76">
        <f t="shared" si="7"/>
        <v>1137815.92</v>
      </c>
      <c r="AM102" s="31">
        <f t="shared" si="8"/>
        <v>382</v>
      </c>
      <c r="AN102" s="21">
        <f t="shared" si="9"/>
        <v>1137433.92</v>
      </c>
      <c r="AO102" s="15">
        <f t="shared" si="10"/>
        <v>2312176.91</v>
      </c>
      <c r="AP102" s="16">
        <f t="shared" si="11"/>
        <v>2147800.9499999997</v>
      </c>
      <c r="AQ102" s="26">
        <f t="shared" si="12"/>
        <v>164375.96000000043</v>
      </c>
    </row>
    <row r="103" spans="1:43" x14ac:dyDescent="0.25">
      <c r="A103" t="s">
        <v>561</v>
      </c>
      <c r="B103" t="s">
        <v>562</v>
      </c>
      <c r="C103" s="71">
        <v>2827</v>
      </c>
      <c r="D103" s="58" t="s">
        <v>1363</v>
      </c>
      <c r="E103" s="250" t="s">
        <v>3314</v>
      </c>
      <c r="F103" s="89">
        <v>278028.34999999998</v>
      </c>
      <c r="G103" s="89">
        <v>0</v>
      </c>
      <c r="H103" s="89">
        <v>122071.65</v>
      </c>
      <c r="J103" s="251">
        <v>2</v>
      </c>
      <c r="K103" s="251">
        <v>265204.83</v>
      </c>
      <c r="N103" s="347">
        <v>11000</v>
      </c>
      <c r="O103" s="347">
        <v>15540</v>
      </c>
      <c r="Q103" s="347">
        <v>0</v>
      </c>
      <c r="T103" s="251">
        <v>201910.81</v>
      </c>
      <c r="U103" s="44">
        <v>474645.55</v>
      </c>
      <c r="X103" s="73">
        <v>624667.73</v>
      </c>
      <c r="Z103" s="73">
        <v>496.4</v>
      </c>
      <c r="AB103" s="73">
        <v>1528520</v>
      </c>
      <c r="AC103" s="73">
        <v>133900</v>
      </c>
      <c r="AD103" s="90">
        <v>1624138</v>
      </c>
      <c r="AF103" s="90">
        <v>960</v>
      </c>
      <c r="AG103" s="90">
        <v>524695.12</v>
      </c>
      <c r="AH103" s="90">
        <v>175580.54</v>
      </c>
      <c r="AL103" s="76">
        <f t="shared" si="7"/>
        <v>400100</v>
      </c>
      <c r="AM103" s="31">
        <f t="shared" si="8"/>
        <v>26540</v>
      </c>
      <c r="AN103" s="21">
        <f t="shared" si="9"/>
        <v>373560</v>
      </c>
      <c r="AO103" s="15">
        <f t="shared" si="10"/>
        <v>2287584.13</v>
      </c>
      <c r="AP103" s="16">
        <f t="shared" si="11"/>
        <v>2325373.66</v>
      </c>
      <c r="AQ103" s="26">
        <f t="shared" si="12"/>
        <v>-37789.530000000261</v>
      </c>
    </row>
    <row r="104" spans="1:43" x14ac:dyDescent="0.25">
      <c r="A104" t="s">
        <v>561</v>
      </c>
      <c r="B104" t="s">
        <v>562</v>
      </c>
      <c r="C104" s="71">
        <v>3372</v>
      </c>
      <c r="D104" s="58" t="s">
        <v>1364</v>
      </c>
      <c r="E104" s="250" t="s">
        <v>3315</v>
      </c>
      <c r="F104" s="89">
        <v>256392.8</v>
      </c>
      <c r="G104" s="89">
        <v>15000</v>
      </c>
      <c r="H104" s="89">
        <v>333092.26</v>
      </c>
      <c r="J104" s="251">
        <v>-52840.95</v>
      </c>
      <c r="K104" s="251">
        <v>291619.93</v>
      </c>
      <c r="N104" s="347">
        <v>0</v>
      </c>
      <c r="O104" s="347">
        <v>4140</v>
      </c>
      <c r="Q104" s="347">
        <v>2911.14</v>
      </c>
      <c r="T104" s="251">
        <v>-365459.96</v>
      </c>
      <c r="U104" s="44">
        <v>1172968.6100000001</v>
      </c>
      <c r="X104" s="73">
        <v>529094.23</v>
      </c>
      <c r="AB104" s="73">
        <v>1268777</v>
      </c>
      <c r="AC104" s="73">
        <v>438363</v>
      </c>
      <c r="AD104" s="90">
        <v>1616788</v>
      </c>
      <c r="AF104" s="90">
        <v>380</v>
      </c>
      <c r="AG104" s="90">
        <v>385264.22</v>
      </c>
      <c r="AH104" s="90">
        <v>155097.76</v>
      </c>
      <c r="AK104" s="90">
        <v>50000</v>
      </c>
      <c r="AL104" s="76">
        <f t="shared" si="7"/>
        <v>604485.06000000006</v>
      </c>
      <c r="AM104" s="31">
        <f t="shared" si="8"/>
        <v>7051.1399999999994</v>
      </c>
      <c r="AN104" s="21">
        <f t="shared" si="9"/>
        <v>597433.92000000004</v>
      </c>
      <c r="AO104" s="15">
        <f t="shared" si="10"/>
        <v>2236234.23</v>
      </c>
      <c r="AP104" s="16">
        <f t="shared" si="11"/>
        <v>2207529.98</v>
      </c>
      <c r="AQ104" s="26">
        <f t="shared" si="12"/>
        <v>28704.25</v>
      </c>
    </row>
    <row r="105" spans="1:43" x14ac:dyDescent="0.25">
      <c r="A105" t="s">
        <v>561</v>
      </c>
      <c r="B105" t="s">
        <v>562</v>
      </c>
      <c r="C105" s="71">
        <v>1747</v>
      </c>
      <c r="D105" s="58" t="s">
        <v>1365</v>
      </c>
      <c r="E105" s="250" t="s">
        <v>3363</v>
      </c>
      <c r="F105" s="89">
        <v>430530.93</v>
      </c>
      <c r="G105" s="89">
        <v>0</v>
      </c>
      <c r="H105" s="89">
        <v>65258.03</v>
      </c>
      <c r="J105" s="251">
        <v>377917.47</v>
      </c>
      <c r="K105" s="251">
        <v>219168.01</v>
      </c>
      <c r="N105" s="347">
        <v>6000</v>
      </c>
      <c r="O105" s="347">
        <v>6150</v>
      </c>
      <c r="Q105" s="347">
        <v>725</v>
      </c>
      <c r="T105" s="251">
        <v>174114.6</v>
      </c>
      <c r="U105" s="44">
        <v>764463.81</v>
      </c>
      <c r="X105" s="73">
        <v>748786.51</v>
      </c>
      <c r="Y105" s="73">
        <v>1</v>
      </c>
      <c r="Z105" s="73">
        <v>869.79</v>
      </c>
      <c r="AB105" s="73">
        <v>1662600</v>
      </c>
      <c r="AC105" s="73">
        <v>50000</v>
      </c>
      <c r="AD105" s="90">
        <v>1746765</v>
      </c>
      <c r="AE105" s="90">
        <v>6020</v>
      </c>
      <c r="AG105" s="90">
        <v>402827.1</v>
      </c>
      <c r="AH105" s="90">
        <v>165224.17000000001</v>
      </c>
      <c r="AL105" s="76">
        <f t="shared" si="7"/>
        <v>495788.95999999996</v>
      </c>
      <c r="AM105" s="31">
        <f t="shared" si="8"/>
        <v>12875</v>
      </c>
      <c r="AN105" s="21">
        <f t="shared" si="9"/>
        <v>482913.95999999996</v>
      </c>
      <c r="AO105" s="15">
        <f t="shared" si="10"/>
        <v>2462257.2999999998</v>
      </c>
      <c r="AP105" s="16">
        <f t="shared" si="11"/>
        <v>2320836.27</v>
      </c>
      <c r="AQ105" s="26">
        <f t="shared" si="12"/>
        <v>141421.0299999998</v>
      </c>
    </row>
    <row r="106" spans="1:43" x14ac:dyDescent="0.25">
      <c r="A106" t="s">
        <v>561</v>
      </c>
      <c r="B106" t="s">
        <v>562</v>
      </c>
      <c r="C106" s="71">
        <v>2607</v>
      </c>
      <c r="D106" s="58" t="s">
        <v>1366</v>
      </c>
      <c r="E106" s="250" t="s">
        <v>3364</v>
      </c>
      <c r="F106" s="89">
        <v>180285.82</v>
      </c>
      <c r="G106" s="89">
        <v>0</v>
      </c>
      <c r="H106" s="89">
        <v>45109.04</v>
      </c>
      <c r="J106" s="251">
        <v>992865.18</v>
      </c>
      <c r="K106" s="251">
        <v>216190.51</v>
      </c>
      <c r="N106" s="347">
        <v>6000</v>
      </c>
      <c r="O106" s="347">
        <v>3300</v>
      </c>
      <c r="Q106" s="347">
        <v>3038</v>
      </c>
      <c r="T106" s="251">
        <v>16437.8</v>
      </c>
      <c r="U106" s="44">
        <v>1440238.21</v>
      </c>
      <c r="X106" s="73">
        <v>571629.51</v>
      </c>
      <c r="Z106" s="73">
        <v>374.28</v>
      </c>
      <c r="AB106" s="73">
        <v>1373030</v>
      </c>
      <c r="AC106" s="73">
        <v>34800.339999999997</v>
      </c>
      <c r="AD106" s="90">
        <v>1559292</v>
      </c>
      <c r="AE106" s="90">
        <v>1040</v>
      </c>
      <c r="AG106" s="90">
        <v>271275.95</v>
      </c>
      <c r="AH106" s="90">
        <v>182638.77</v>
      </c>
      <c r="AK106" s="90">
        <v>150.87</v>
      </c>
      <c r="AL106" s="76">
        <f t="shared" si="7"/>
        <v>225394.86000000002</v>
      </c>
      <c r="AM106" s="31">
        <f t="shared" si="8"/>
        <v>12338</v>
      </c>
      <c r="AN106" s="21">
        <f t="shared" si="9"/>
        <v>213056.86000000002</v>
      </c>
      <c r="AO106" s="15">
        <f t="shared" si="10"/>
        <v>1979834.1300000001</v>
      </c>
      <c r="AP106" s="16">
        <f t="shared" si="11"/>
        <v>2014397.59</v>
      </c>
      <c r="AQ106" s="26">
        <f t="shared" si="12"/>
        <v>-34563.459999999963</v>
      </c>
    </row>
    <row r="107" spans="1:43" x14ac:dyDescent="0.25">
      <c r="A107" t="s">
        <v>561</v>
      </c>
      <c r="B107" t="s">
        <v>562</v>
      </c>
      <c r="C107" s="71">
        <v>2124</v>
      </c>
      <c r="D107" s="58" t="s">
        <v>1367</v>
      </c>
      <c r="E107" s="250" t="s">
        <v>3369</v>
      </c>
      <c r="F107" s="89">
        <v>1076907.25</v>
      </c>
      <c r="G107" s="89">
        <v>0</v>
      </c>
      <c r="H107" s="89">
        <v>41137.79</v>
      </c>
      <c r="J107" s="251">
        <v>1836062.1</v>
      </c>
      <c r="K107" s="251">
        <v>163017.68</v>
      </c>
      <c r="N107" s="347">
        <v>10600</v>
      </c>
      <c r="O107" s="347">
        <v>6450</v>
      </c>
      <c r="Q107" s="347">
        <v>0</v>
      </c>
      <c r="S107" s="251">
        <v>-64698.9</v>
      </c>
      <c r="T107" s="251">
        <v>313704.14</v>
      </c>
      <c r="U107" s="44">
        <v>2616413.23</v>
      </c>
      <c r="X107" s="73">
        <v>446210.31</v>
      </c>
      <c r="Y107" s="73">
        <v>62675</v>
      </c>
      <c r="Z107" s="73">
        <v>1733.06</v>
      </c>
      <c r="AB107" s="73">
        <v>997760</v>
      </c>
      <c r="AC107" s="73">
        <v>211548</v>
      </c>
      <c r="AD107" s="90">
        <v>1029949</v>
      </c>
      <c r="AE107" s="90">
        <v>6820</v>
      </c>
      <c r="AG107" s="90">
        <v>284278.33</v>
      </c>
      <c r="AH107" s="90">
        <v>164222.69</v>
      </c>
      <c r="AL107" s="76">
        <f t="shared" si="7"/>
        <v>1118045.04</v>
      </c>
      <c r="AM107" s="31">
        <f t="shared" si="8"/>
        <v>17050</v>
      </c>
      <c r="AN107" s="21">
        <f t="shared" si="9"/>
        <v>1100995.04</v>
      </c>
      <c r="AO107" s="15">
        <f t="shared" si="10"/>
        <v>1719926.37</v>
      </c>
      <c r="AP107" s="16">
        <f t="shared" si="11"/>
        <v>1485270.02</v>
      </c>
      <c r="AQ107" s="26">
        <f t="shared" si="12"/>
        <v>234656.35000000009</v>
      </c>
    </row>
    <row r="108" spans="1:43" x14ac:dyDescent="0.25">
      <c r="A108" t="s">
        <v>565</v>
      </c>
      <c r="B108" t="s">
        <v>566</v>
      </c>
      <c r="C108" s="71">
        <v>2908</v>
      </c>
      <c r="D108" s="58" t="s">
        <v>1368</v>
      </c>
      <c r="E108" s="250" t="s">
        <v>3317</v>
      </c>
      <c r="F108" s="89">
        <v>253273.93</v>
      </c>
      <c r="G108" s="89">
        <v>0</v>
      </c>
      <c r="H108" s="89">
        <v>20516.8</v>
      </c>
      <c r="J108" s="251">
        <v>14020.46</v>
      </c>
      <c r="K108" s="251">
        <v>124325.25</v>
      </c>
      <c r="Q108" s="347">
        <v>712.52</v>
      </c>
      <c r="T108" s="251">
        <v>-1821306.82</v>
      </c>
      <c r="U108" s="44">
        <v>2310952.34</v>
      </c>
      <c r="X108" s="73">
        <v>907834.47</v>
      </c>
      <c r="Z108" s="73">
        <v>446.15</v>
      </c>
      <c r="AB108" s="73">
        <v>982500</v>
      </c>
      <c r="AC108" s="73">
        <v>131200</v>
      </c>
      <c r="AD108" s="90">
        <v>1298028.45</v>
      </c>
      <c r="AF108" s="90">
        <v>18448</v>
      </c>
      <c r="AG108" s="90">
        <v>724742.97</v>
      </c>
      <c r="AH108" s="90">
        <v>58982.8</v>
      </c>
      <c r="AL108" s="76">
        <f t="shared" si="7"/>
        <v>273790.73</v>
      </c>
      <c r="AM108" s="31">
        <f t="shared" si="8"/>
        <v>712.52</v>
      </c>
      <c r="AN108" s="21">
        <f t="shared" si="9"/>
        <v>273078.20999999996</v>
      </c>
      <c r="AO108" s="15">
        <f t="shared" si="10"/>
        <v>2021980.62</v>
      </c>
      <c r="AP108" s="16">
        <f t="shared" si="11"/>
        <v>2100202.2199999997</v>
      </c>
      <c r="AQ108" s="26">
        <f t="shared" si="12"/>
        <v>-78221.599999999627</v>
      </c>
    </row>
    <row r="109" spans="1:43" x14ac:dyDescent="0.25">
      <c r="A109" t="s">
        <v>565</v>
      </c>
      <c r="B109" t="s">
        <v>566</v>
      </c>
      <c r="C109" s="71">
        <v>2944</v>
      </c>
      <c r="D109" s="58" t="s">
        <v>1369</v>
      </c>
      <c r="E109" s="250" t="s">
        <v>3318</v>
      </c>
      <c r="F109" s="89">
        <v>612343.07999999996</v>
      </c>
      <c r="G109" s="89">
        <v>0</v>
      </c>
      <c r="H109" s="89">
        <v>37083.410000000003</v>
      </c>
      <c r="J109" s="251">
        <v>1337511.02</v>
      </c>
      <c r="K109" s="251">
        <v>116617.77</v>
      </c>
      <c r="O109" s="347">
        <v>38660</v>
      </c>
      <c r="Q109" s="347">
        <v>532.72</v>
      </c>
      <c r="T109" s="251">
        <v>841684.91</v>
      </c>
      <c r="U109" s="44">
        <v>1228203.58</v>
      </c>
      <c r="X109" s="73">
        <v>605032.74</v>
      </c>
      <c r="Z109" s="73">
        <v>760.28</v>
      </c>
      <c r="AB109" s="73">
        <v>745380</v>
      </c>
      <c r="AC109" s="73">
        <v>130592.97</v>
      </c>
      <c r="AD109" s="90">
        <v>1010182</v>
      </c>
      <c r="AF109" s="90">
        <v>1603.2</v>
      </c>
      <c r="AG109" s="90">
        <v>351764.45</v>
      </c>
      <c r="AH109" s="90">
        <v>123742.27</v>
      </c>
      <c r="AL109" s="76">
        <f t="shared" si="7"/>
        <v>649426.49</v>
      </c>
      <c r="AM109" s="31">
        <f t="shared" si="8"/>
        <v>39192.720000000001</v>
      </c>
      <c r="AN109" s="21">
        <f t="shared" si="9"/>
        <v>610233.77</v>
      </c>
      <c r="AO109" s="15">
        <f t="shared" si="10"/>
        <v>1481765.99</v>
      </c>
      <c r="AP109" s="16">
        <f t="shared" si="11"/>
        <v>1487291.92</v>
      </c>
      <c r="AQ109" s="26">
        <f t="shared" si="12"/>
        <v>-5525.9299999999348</v>
      </c>
    </row>
    <row r="110" spans="1:43" x14ac:dyDescent="0.25">
      <c r="A110" t="s">
        <v>565</v>
      </c>
      <c r="B110" t="s">
        <v>566</v>
      </c>
      <c r="C110" s="71">
        <v>4209</v>
      </c>
      <c r="D110" s="58" t="s">
        <v>1370</v>
      </c>
      <c r="E110" s="250" t="s">
        <v>3319</v>
      </c>
      <c r="F110" s="89">
        <v>226500.49</v>
      </c>
      <c r="G110" s="89">
        <v>0</v>
      </c>
      <c r="H110" s="89">
        <v>40371.870000000003</v>
      </c>
      <c r="J110" s="251">
        <v>1303928.7</v>
      </c>
      <c r="K110" s="251">
        <v>105894.12</v>
      </c>
      <c r="O110" s="347">
        <v>26600</v>
      </c>
      <c r="Q110" s="347">
        <v>0</v>
      </c>
      <c r="T110" s="251">
        <v>608557.06999999995</v>
      </c>
      <c r="U110" s="44">
        <v>1322855.6000000001</v>
      </c>
      <c r="X110" s="73">
        <v>634153.93999999994</v>
      </c>
      <c r="Y110" s="73">
        <v>90000</v>
      </c>
      <c r="Z110" s="73">
        <v>395.33</v>
      </c>
      <c r="AB110" s="73">
        <v>963650</v>
      </c>
      <c r="AC110" s="73">
        <v>185130.21</v>
      </c>
      <c r="AD110" s="90">
        <v>1290245.05</v>
      </c>
      <c r="AE110" s="90">
        <v>1260</v>
      </c>
      <c r="AF110" s="90">
        <v>14083.89</v>
      </c>
      <c r="AG110" s="90">
        <v>698868.2</v>
      </c>
      <c r="AH110" s="90">
        <v>130299.83</v>
      </c>
      <c r="AJ110" s="90">
        <v>19890</v>
      </c>
      <c r="AL110" s="76">
        <f t="shared" si="7"/>
        <v>266872.36</v>
      </c>
      <c r="AM110" s="31">
        <f t="shared" si="8"/>
        <v>26600</v>
      </c>
      <c r="AN110" s="21">
        <f t="shared" si="9"/>
        <v>240272.36</v>
      </c>
      <c r="AO110" s="15">
        <f t="shared" si="10"/>
        <v>1873329.48</v>
      </c>
      <c r="AP110" s="16">
        <f t="shared" si="11"/>
        <v>2154646.9699999997</v>
      </c>
      <c r="AQ110" s="26">
        <f t="shared" si="12"/>
        <v>-281317.48999999976</v>
      </c>
    </row>
    <row r="111" spans="1:43" x14ac:dyDescent="0.25">
      <c r="A111" t="s">
        <v>565</v>
      </c>
      <c r="B111" t="s">
        <v>566</v>
      </c>
      <c r="C111" s="71">
        <v>4669</v>
      </c>
      <c r="D111" s="58" t="s">
        <v>1371</v>
      </c>
      <c r="E111" s="250" t="s">
        <v>3320</v>
      </c>
      <c r="F111" s="89">
        <v>329294.81</v>
      </c>
      <c r="G111" s="89">
        <v>0</v>
      </c>
      <c r="H111" s="89">
        <v>125332.27</v>
      </c>
      <c r="J111" s="251">
        <v>1217229.6000000001</v>
      </c>
      <c r="K111" s="251">
        <v>360553.11</v>
      </c>
      <c r="O111" s="347">
        <v>8100</v>
      </c>
      <c r="Q111" s="347">
        <v>0</v>
      </c>
      <c r="T111" s="251">
        <v>157681.94</v>
      </c>
      <c r="U111" s="44">
        <v>2235714.37</v>
      </c>
      <c r="X111" s="73">
        <v>726602.09</v>
      </c>
      <c r="Y111" s="73">
        <v>105000</v>
      </c>
      <c r="Z111" s="73">
        <v>514.73</v>
      </c>
      <c r="AB111" s="73">
        <v>1108310</v>
      </c>
      <c r="AC111" s="73">
        <v>166200</v>
      </c>
      <c r="AD111" s="90">
        <v>1499342</v>
      </c>
      <c r="AE111" s="90">
        <v>640</v>
      </c>
      <c r="AF111" s="90">
        <v>2528</v>
      </c>
      <c r="AG111" s="90">
        <v>650874.86</v>
      </c>
      <c r="AH111" s="90">
        <v>322327.48</v>
      </c>
      <c r="AJ111" s="90">
        <v>1</v>
      </c>
      <c r="AL111" s="76">
        <f t="shared" si="7"/>
        <v>454627.08</v>
      </c>
      <c r="AM111" s="31">
        <f t="shared" si="8"/>
        <v>8100</v>
      </c>
      <c r="AN111" s="21">
        <f t="shared" si="9"/>
        <v>446527.08</v>
      </c>
      <c r="AO111" s="15">
        <f t="shared" si="10"/>
        <v>2106626.8199999998</v>
      </c>
      <c r="AP111" s="16">
        <f t="shared" si="11"/>
        <v>2475713.34</v>
      </c>
      <c r="AQ111" s="26">
        <f t="shared" si="12"/>
        <v>-369086.52</v>
      </c>
    </row>
    <row r="112" spans="1:43" x14ac:dyDescent="0.25">
      <c r="A112" t="s">
        <v>565</v>
      </c>
      <c r="B112" t="s">
        <v>566</v>
      </c>
      <c r="C112" s="71">
        <v>2279</v>
      </c>
      <c r="D112" s="58" t="s">
        <v>1372</v>
      </c>
      <c r="E112" s="250" t="s">
        <v>3321</v>
      </c>
      <c r="F112" s="89">
        <v>372174.97</v>
      </c>
      <c r="G112" s="89">
        <v>0</v>
      </c>
      <c r="H112" s="89">
        <v>111258.39</v>
      </c>
      <c r="J112" s="251">
        <v>498477.56</v>
      </c>
      <c r="K112" s="251">
        <v>90737.05</v>
      </c>
      <c r="N112" s="347">
        <v>37200</v>
      </c>
      <c r="O112" s="347">
        <v>10000</v>
      </c>
      <c r="Q112" s="347">
        <v>1379.4</v>
      </c>
      <c r="S112" s="251">
        <v>32424</v>
      </c>
      <c r="T112" s="251">
        <v>-960210.22</v>
      </c>
      <c r="U112" s="44">
        <v>1762414.5</v>
      </c>
      <c r="X112" s="73">
        <v>1072278.1599999999</v>
      </c>
      <c r="Y112" s="73">
        <v>115000</v>
      </c>
      <c r="Z112" s="73">
        <v>446.08</v>
      </c>
      <c r="AB112" s="73">
        <v>712867.9</v>
      </c>
      <c r="AC112" s="73">
        <v>171600</v>
      </c>
      <c r="AD112" s="90">
        <v>993860.04</v>
      </c>
      <c r="AF112" s="90">
        <v>1632</v>
      </c>
      <c r="AG112" s="90">
        <v>586939.72</v>
      </c>
      <c r="AH112" s="90">
        <v>300320.09000000003</v>
      </c>
      <c r="AL112" s="76">
        <f t="shared" si="7"/>
        <v>483433.36</v>
      </c>
      <c r="AM112" s="31">
        <f t="shared" si="8"/>
        <v>48579.4</v>
      </c>
      <c r="AN112" s="21">
        <f t="shared" si="9"/>
        <v>434853.95999999996</v>
      </c>
      <c r="AO112" s="15">
        <f t="shared" si="10"/>
        <v>2072192.1400000001</v>
      </c>
      <c r="AP112" s="16">
        <f t="shared" si="11"/>
        <v>1882751.85</v>
      </c>
      <c r="AQ112" s="26">
        <f t="shared" si="12"/>
        <v>189440.29000000004</v>
      </c>
    </row>
    <row r="113" spans="1:43" x14ac:dyDescent="0.25">
      <c r="A113" t="s">
        <v>565</v>
      </c>
      <c r="B113" t="s">
        <v>566</v>
      </c>
      <c r="C113" s="71">
        <v>723</v>
      </c>
      <c r="D113" s="58" t="s">
        <v>1373</v>
      </c>
      <c r="E113" s="250" t="s">
        <v>3322</v>
      </c>
      <c r="F113" s="89">
        <v>322138.78999999998</v>
      </c>
      <c r="G113" s="89">
        <v>0</v>
      </c>
      <c r="H113" s="89">
        <v>16236.55</v>
      </c>
      <c r="J113" s="251">
        <v>1984764.26</v>
      </c>
      <c r="K113" s="251">
        <v>186193.61</v>
      </c>
      <c r="L113" s="251">
        <v>1</v>
      </c>
      <c r="O113" s="347">
        <v>7000</v>
      </c>
      <c r="Q113" s="347">
        <v>1310</v>
      </c>
      <c r="T113" s="251">
        <v>2041712.13</v>
      </c>
      <c r="U113" s="44">
        <v>513834.47</v>
      </c>
      <c r="X113" s="73">
        <v>551354.62</v>
      </c>
      <c r="Y113" s="73">
        <v>121200</v>
      </c>
      <c r="Z113" s="73">
        <v>333.38</v>
      </c>
      <c r="AB113" s="73">
        <v>737600</v>
      </c>
      <c r="AC113" s="73">
        <v>57600</v>
      </c>
      <c r="AD113" s="90">
        <v>1036898</v>
      </c>
      <c r="AG113" s="90">
        <v>337345.92</v>
      </c>
      <c r="AH113" s="90">
        <v>148366.47</v>
      </c>
      <c r="AL113" s="76">
        <f t="shared" si="7"/>
        <v>338375.33999999997</v>
      </c>
      <c r="AM113" s="31">
        <f t="shared" si="8"/>
        <v>8310</v>
      </c>
      <c r="AN113" s="21">
        <f t="shared" si="9"/>
        <v>330065.33999999997</v>
      </c>
      <c r="AO113" s="15">
        <f t="shared" si="10"/>
        <v>1468088</v>
      </c>
      <c r="AP113" s="16">
        <f t="shared" si="11"/>
        <v>1522610.39</v>
      </c>
      <c r="AQ113" s="26">
        <f t="shared" si="12"/>
        <v>-54522.389999999898</v>
      </c>
    </row>
    <row r="114" spans="1:43" x14ac:dyDescent="0.25">
      <c r="A114" t="s">
        <v>565</v>
      </c>
      <c r="B114" t="s">
        <v>566</v>
      </c>
      <c r="C114" s="71">
        <v>3567</v>
      </c>
      <c r="D114" s="58" t="s">
        <v>1374</v>
      </c>
      <c r="E114" s="250" t="s">
        <v>3323</v>
      </c>
      <c r="F114" s="89">
        <v>143554.64000000001</v>
      </c>
      <c r="G114" s="89">
        <v>39118.269999999997</v>
      </c>
      <c r="H114" s="89">
        <v>119208.53</v>
      </c>
      <c r="J114" s="251">
        <v>547450.15</v>
      </c>
      <c r="K114" s="251">
        <v>241929.88</v>
      </c>
      <c r="O114" s="347">
        <v>9584.26</v>
      </c>
      <c r="Q114" s="347">
        <v>-901</v>
      </c>
      <c r="T114" s="251">
        <v>-2679000.09</v>
      </c>
      <c r="U114" s="44">
        <v>3774792.24</v>
      </c>
      <c r="X114" s="73">
        <v>821832.1</v>
      </c>
      <c r="Y114" s="73">
        <v>248497</v>
      </c>
      <c r="Z114" s="73">
        <v>252.99</v>
      </c>
      <c r="AB114" s="73">
        <v>1184200.6000000001</v>
      </c>
      <c r="AC114" s="73">
        <v>164400</v>
      </c>
      <c r="AD114" s="90">
        <v>1550579.32</v>
      </c>
      <c r="AG114" s="90">
        <v>725607.8</v>
      </c>
      <c r="AH114" s="90">
        <v>156207.51</v>
      </c>
      <c r="AJ114" s="90">
        <v>2</v>
      </c>
      <c r="AL114" s="76">
        <f t="shared" si="7"/>
        <v>301881.44</v>
      </c>
      <c r="AM114" s="31">
        <f t="shared" si="8"/>
        <v>8683.26</v>
      </c>
      <c r="AN114" s="21">
        <f t="shared" si="9"/>
        <v>293198.18</v>
      </c>
      <c r="AO114" s="15">
        <f t="shared" si="10"/>
        <v>2419182.6900000004</v>
      </c>
      <c r="AP114" s="16">
        <f t="shared" si="11"/>
        <v>2432396.63</v>
      </c>
      <c r="AQ114" s="26">
        <f t="shared" si="12"/>
        <v>-13213.939999999478</v>
      </c>
    </row>
    <row r="115" spans="1:43" x14ac:dyDescent="0.25">
      <c r="A115" t="s">
        <v>565</v>
      </c>
      <c r="B115" t="s">
        <v>566</v>
      </c>
      <c r="C115" s="71">
        <v>2416</v>
      </c>
      <c r="D115" s="58" t="s">
        <v>1375</v>
      </c>
      <c r="E115" s="250" t="s">
        <v>3324</v>
      </c>
      <c r="F115" s="89">
        <v>378737.18</v>
      </c>
      <c r="G115" s="89">
        <v>0</v>
      </c>
      <c r="H115" s="89">
        <v>38848.01</v>
      </c>
      <c r="J115" s="251">
        <v>264897.51</v>
      </c>
      <c r="K115" s="251">
        <v>370286.36</v>
      </c>
      <c r="Q115" s="347">
        <v>-4276</v>
      </c>
      <c r="T115" s="251">
        <v>-718498.66</v>
      </c>
      <c r="U115" s="44">
        <v>1908283.93</v>
      </c>
      <c r="X115" s="73">
        <v>876011.3</v>
      </c>
      <c r="Y115" s="73">
        <v>60000</v>
      </c>
      <c r="Z115" s="73">
        <v>591.17999999999995</v>
      </c>
      <c r="AB115" s="73">
        <v>1009450</v>
      </c>
      <c r="AC115" s="73">
        <v>93600</v>
      </c>
      <c r="AD115" s="90">
        <v>1253960.77</v>
      </c>
      <c r="AE115" s="90">
        <v>6000</v>
      </c>
      <c r="AF115" s="90">
        <v>808</v>
      </c>
      <c r="AG115" s="90">
        <v>743123.44</v>
      </c>
      <c r="AH115" s="90">
        <v>168500.48000000001</v>
      </c>
      <c r="AL115" s="76">
        <f t="shared" si="7"/>
        <v>417585.19</v>
      </c>
      <c r="AM115" s="31">
        <f t="shared" si="8"/>
        <v>-4276</v>
      </c>
      <c r="AN115" s="21">
        <f t="shared" si="9"/>
        <v>421861.19</v>
      </c>
      <c r="AO115" s="15">
        <f t="shared" si="10"/>
        <v>2039652.48</v>
      </c>
      <c r="AP115" s="16">
        <f t="shared" si="11"/>
        <v>2172392.69</v>
      </c>
      <c r="AQ115" s="26">
        <f t="shared" si="12"/>
        <v>-132740.20999999996</v>
      </c>
    </row>
    <row r="116" spans="1:43" x14ac:dyDescent="0.25">
      <c r="A116" t="s">
        <v>565</v>
      </c>
      <c r="B116" t="s">
        <v>566</v>
      </c>
      <c r="C116" s="71">
        <v>1268</v>
      </c>
      <c r="D116" s="58" t="s">
        <v>1376</v>
      </c>
      <c r="E116" s="250" t="s">
        <v>3325</v>
      </c>
      <c r="F116" s="89">
        <v>345640.66</v>
      </c>
      <c r="G116" s="89">
        <v>0</v>
      </c>
      <c r="H116" s="89">
        <v>40432.089999999997</v>
      </c>
      <c r="J116" s="251">
        <v>984958.78</v>
      </c>
      <c r="K116" s="251">
        <v>246678.03</v>
      </c>
      <c r="O116" s="347">
        <v>17816.41</v>
      </c>
      <c r="Q116" s="347">
        <v>-18.72</v>
      </c>
      <c r="T116" s="251">
        <v>-181492.16</v>
      </c>
      <c r="U116" s="44">
        <v>1980426.11</v>
      </c>
      <c r="X116" s="73">
        <v>580050.63</v>
      </c>
      <c r="Y116" s="73">
        <v>66500</v>
      </c>
      <c r="Z116" s="73">
        <v>549.12</v>
      </c>
      <c r="AB116" s="73">
        <v>782006.2</v>
      </c>
      <c r="AC116" s="73">
        <v>125000</v>
      </c>
      <c r="AD116" s="90">
        <v>974918.2</v>
      </c>
      <c r="AE116" s="90">
        <v>3400</v>
      </c>
      <c r="AF116" s="90">
        <v>1580</v>
      </c>
      <c r="AG116" s="90">
        <v>598627</v>
      </c>
      <c r="AH116" s="90">
        <v>174593.83</v>
      </c>
      <c r="AJ116" s="90">
        <v>9</v>
      </c>
      <c r="AL116" s="76">
        <f t="shared" si="7"/>
        <v>386072.75</v>
      </c>
      <c r="AM116" s="31">
        <f t="shared" si="8"/>
        <v>17797.689999999999</v>
      </c>
      <c r="AN116" s="21">
        <f t="shared" si="9"/>
        <v>368275.06</v>
      </c>
      <c r="AO116" s="15">
        <f t="shared" si="10"/>
        <v>1554105.95</v>
      </c>
      <c r="AP116" s="16">
        <f t="shared" si="11"/>
        <v>1753128.03</v>
      </c>
      <c r="AQ116" s="26">
        <f t="shared" si="12"/>
        <v>-199022.08000000007</v>
      </c>
    </row>
    <row r="117" spans="1:43" x14ac:dyDescent="0.25">
      <c r="A117" t="s">
        <v>565</v>
      </c>
      <c r="B117" t="s">
        <v>566</v>
      </c>
      <c r="C117" s="71">
        <v>3345</v>
      </c>
      <c r="D117" s="58" t="s">
        <v>1377</v>
      </c>
      <c r="E117" s="250" t="s">
        <v>3326</v>
      </c>
      <c r="F117" s="89">
        <v>621298.31000000006</v>
      </c>
      <c r="G117" s="89">
        <v>16958.32</v>
      </c>
      <c r="H117" s="89">
        <v>12562.24</v>
      </c>
      <c r="J117" s="251">
        <v>206236.28</v>
      </c>
      <c r="K117" s="251">
        <v>297115.2</v>
      </c>
      <c r="O117" s="347">
        <v>29051.8</v>
      </c>
      <c r="Q117" s="347">
        <v>-404</v>
      </c>
      <c r="T117" s="251">
        <v>-1279008</v>
      </c>
      <c r="U117" s="44">
        <v>2133398.12</v>
      </c>
      <c r="X117" s="73">
        <v>1262232.58</v>
      </c>
      <c r="Z117" s="73">
        <v>397.5</v>
      </c>
      <c r="AB117" s="73">
        <v>1587989.8</v>
      </c>
      <c r="AC117" s="73">
        <v>181200</v>
      </c>
      <c r="AD117" s="90">
        <v>1935435.42</v>
      </c>
      <c r="AG117" s="90">
        <v>683577.51</v>
      </c>
      <c r="AH117" s="90">
        <v>141674.51999999999</v>
      </c>
      <c r="AL117" s="76">
        <f t="shared" si="7"/>
        <v>650818.87</v>
      </c>
      <c r="AM117" s="31">
        <f t="shared" si="8"/>
        <v>28647.8</v>
      </c>
      <c r="AN117" s="21">
        <f t="shared" si="9"/>
        <v>622171.06999999995</v>
      </c>
      <c r="AO117" s="15">
        <f t="shared" si="10"/>
        <v>3031819.88</v>
      </c>
      <c r="AP117" s="16">
        <f t="shared" si="11"/>
        <v>2760687.4499999997</v>
      </c>
      <c r="AQ117" s="26">
        <f t="shared" si="12"/>
        <v>271132.43000000017</v>
      </c>
    </row>
    <row r="118" spans="1:43" x14ac:dyDescent="0.25">
      <c r="A118" t="s">
        <v>565</v>
      </c>
      <c r="B118" t="s">
        <v>566</v>
      </c>
      <c r="C118" s="71">
        <v>1431</v>
      </c>
      <c r="D118" s="58" t="s">
        <v>1378</v>
      </c>
      <c r="E118" s="250" t="s">
        <v>3327</v>
      </c>
      <c r="F118" s="89">
        <v>223175.72</v>
      </c>
      <c r="G118" s="89">
        <v>0</v>
      </c>
      <c r="H118" s="89">
        <v>59194.57</v>
      </c>
      <c r="J118" s="251">
        <v>5</v>
      </c>
      <c r="K118" s="251">
        <v>171508.43</v>
      </c>
      <c r="O118" s="347">
        <v>37082</v>
      </c>
      <c r="Q118" s="347">
        <v>0</v>
      </c>
      <c r="T118" s="251">
        <v>-1570620.07</v>
      </c>
      <c r="U118" s="44">
        <v>1945240.49</v>
      </c>
      <c r="X118" s="73">
        <v>743285.08</v>
      </c>
      <c r="Y118" s="73">
        <v>125200</v>
      </c>
      <c r="Z118" s="73">
        <v>305.73</v>
      </c>
      <c r="AB118" s="73">
        <v>854761.45</v>
      </c>
      <c r="AC118" s="73">
        <v>127520.09</v>
      </c>
      <c r="AD118" s="90">
        <v>1165786.45</v>
      </c>
      <c r="AF118" s="90">
        <v>2260</v>
      </c>
      <c r="AG118" s="90">
        <v>602022</v>
      </c>
      <c r="AH118" s="90">
        <v>38822.6</v>
      </c>
      <c r="AL118" s="76">
        <f t="shared" si="7"/>
        <v>282370.28999999998</v>
      </c>
      <c r="AM118" s="31">
        <f t="shared" si="8"/>
        <v>37082</v>
      </c>
      <c r="AN118" s="21">
        <f t="shared" si="9"/>
        <v>245288.28999999998</v>
      </c>
      <c r="AO118" s="15">
        <f t="shared" si="10"/>
        <v>1851072.3499999999</v>
      </c>
      <c r="AP118" s="16">
        <f t="shared" si="11"/>
        <v>1808891.05</v>
      </c>
      <c r="AQ118" s="26">
        <f t="shared" si="12"/>
        <v>42181.299999999814</v>
      </c>
    </row>
    <row r="119" spans="1:43" x14ac:dyDescent="0.25">
      <c r="A119" t="s">
        <v>565</v>
      </c>
      <c r="B119" t="s">
        <v>566</v>
      </c>
      <c r="C119" s="71">
        <v>2020</v>
      </c>
      <c r="D119" s="58" t="s">
        <v>1379</v>
      </c>
      <c r="E119" s="250" t="s">
        <v>3328</v>
      </c>
      <c r="F119" s="89">
        <v>154105.54999999999</v>
      </c>
      <c r="G119" s="89">
        <v>6453.16</v>
      </c>
      <c r="H119" s="89">
        <v>9648.5</v>
      </c>
      <c r="J119" s="251">
        <v>339251.15</v>
      </c>
      <c r="K119" s="251">
        <v>158634.20000000001</v>
      </c>
      <c r="O119" s="347">
        <v>-9375</v>
      </c>
      <c r="Q119" s="347">
        <v>-2252.5</v>
      </c>
      <c r="T119" s="251">
        <v>-1682558.71</v>
      </c>
      <c r="U119" s="44">
        <v>2404357.2799999998</v>
      </c>
      <c r="W119" s="73">
        <v>118.96</v>
      </c>
      <c r="X119" s="73">
        <v>832463.51</v>
      </c>
      <c r="Y119" s="73">
        <v>75975</v>
      </c>
      <c r="Z119" s="73">
        <v>251.09</v>
      </c>
      <c r="AB119" s="73">
        <v>1051410</v>
      </c>
      <c r="AC119" s="73">
        <v>31500</v>
      </c>
      <c r="AD119" s="90">
        <v>1279135.5</v>
      </c>
      <c r="AE119" s="90">
        <v>2320</v>
      </c>
      <c r="AF119" s="90">
        <v>2776</v>
      </c>
      <c r="AG119" s="90">
        <v>649233.05000000005</v>
      </c>
      <c r="AH119" s="90">
        <v>100332.52</v>
      </c>
      <c r="AL119" s="76">
        <f t="shared" si="7"/>
        <v>170207.21</v>
      </c>
      <c r="AM119" s="31">
        <f t="shared" si="8"/>
        <v>-11627.5</v>
      </c>
      <c r="AN119" s="21">
        <f t="shared" si="9"/>
        <v>181834.71</v>
      </c>
      <c r="AO119" s="15">
        <f t="shared" si="10"/>
        <v>1991718.56</v>
      </c>
      <c r="AP119" s="16">
        <f t="shared" si="11"/>
        <v>2033797.07</v>
      </c>
      <c r="AQ119" s="26">
        <f t="shared" si="12"/>
        <v>-42078.510000000009</v>
      </c>
    </row>
    <row r="120" spans="1:43" x14ac:dyDescent="0.25">
      <c r="A120" t="s">
        <v>565</v>
      </c>
      <c r="B120" t="s">
        <v>566</v>
      </c>
      <c r="C120" s="71">
        <v>3005</v>
      </c>
      <c r="D120" s="58" t="s">
        <v>1380</v>
      </c>
      <c r="E120" s="250" t="s">
        <v>3329</v>
      </c>
      <c r="F120" s="89">
        <v>350663.22</v>
      </c>
      <c r="G120" s="89">
        <v>0</v>
      </c>
      <c r="H120" s="89">
        <v>21827.25</v>
      </c>
      <c r="J120" s="251">
        <v>7</v>
      </c>
      <c r="K120" s="251">
        <v>158672.4</v>
      </c>
      <c r="Q120" s="347">
        <v>-2542.27</v>
      </c>
      <c r="T120" s="251">
        <v>-2659248.91</v>
      </c>
      <c r="U120" s="44">
        <v>3154007.83</v>
      </c>
      <c r="X120" s="73">
        <v>658826.16</v>
      </c>
      <c r="Y120" s="73">
        <v>89120</v>
      </c>
      <c r="Z120" s="73">
        <v>313.83</v>
      </c>
      <c r="AB120" s="73">
        <v>1025970</v>
      </c>
      <c r="AC120" s="73">
        <v>157200</v>
      </c>
      <c r="AD120" s="90">
        <v>1339905.8999999999</v>
      </c>
      <c r="AE120" s="90">
        <v>2320</v>
      </c>
      <c r="AF120" s="90">
        <v>9384</v>
      </c>
      <c r="AG120" s="90">
        <v>489779.3</v>
      </c>
      <c r="AH120" s="90">
        <v>51087.57</v>
      </c>
      <c r="AL120" s="76">
        <f t="shared" si="7"/>
        <v>372490.47</v>
      </c>
      <c r="AM120" s="31">
        <f t="shared" si="8"/>
        <v>-2542.27</v>
      </c>
      <c r="AN120" s="21">
        <f t="shared" si="9"/>
        <v>375032.74</v>
      </c>
      <c r="AO120" s="15">
        <f t="shared" si="10"/>
        <v>1931429.99</v>
      </c>
      <c r="AP120" s="16">
        <f t="shared" si="11"/>
        <v>1892476.77</v>
      </c>
      <c r="AQ120" s="26">
        <f t="shared" si="12"/>
        <v>38953.219999999972</v>
      </c>
    </row>
    <row r="121" spans="1:43" x14ac:dyDescent="0.25">
      <c r="A121" t="s">
        <v>565</v>
      </c>
      <c r="B121" t="s">
        <v>566</v>
      </c>
      <c r="C121" s="71">
        <v>2671</v>
      </c>
      <c r="D121" s="58" t="s">
        <v>1381</v>
      </c>
      <c r="E121" s="250" t="s">
        <v>3330</v>
      </c>
      <c r="F121" s="89">
        <v>350072.09</v>
      </c>
      <c r="G121" s="89">
        <v>0</v>
      </c>
      <c r="H121" s="89">
        <v>70592.36</v>
      </c>
      <c r="J121" s="251">
        <v>620011.18999999994</v>
      </c>
      <c r="K121" s="251">
        <v>248184.66</v>
      </c>
      <c r="O121" s="347">
        <v>15000</v>
      </c>
      <c r="P121" s="347">
        <v>251395</v>
      </c>
      <c r="Q121" s="347">
        <v>0</v>
      </c>
      <c r="T121" s="251">
        <v>-1090982.8500000001</v>
      </c>
      <c r="U121" s="44">
        <v>2272032.2400000002</v>
      </c>
      <c r="X121" s="73">
        <v>812321.9</v>
      </c>
      <c r="Z121" s="73">
        <v>553.84</v>
      </c>
      <c r="AB121" s="73">
        <v>925088</v>
      </c>
      <c r="AC121" s="73">
        <v>86400</v>
      </c>
      <c r="AD121" s="90">
        <v>1079309</v>
      </c>
      <c r="AE121" s="90">
        <v>2786</v>
      </c>
      <c r="AG121" s="90">
        <v>743732.12</v>
      </c>
      <c r="AH121" s="90">
        <v>157120.71</v>
      </c>
      <c r="AL121" s="76">
        <f t="shared" si="7"/>
        <v>420664.45</v>
      </c>
      <c r="AM121" s="31">
        <f t="shared" si="8"/>
        <v>266395</v>
      </c>
      <c r="AN121" s="21">
        <f t="shared" si="9"/>
        <v>154269.45000000001</v>
      </c>
      <c r="AO121" s="15">
        <f t="shared" si="10"/>
        <v>1824363.74</v>
      </c>
      <c r="AP121" s="16">
        <f t="shared" si="11"/>
        <v>1982947.83</v>
      </c>
      <c r="AQ121" s="26">
        <f t="shared" si="12"/>
        <v>-158584.09000000008</v>
      </c>
    </row>
    <row r="122" spans="1:43" x14ac:dyDescent="0.25">
      <c r="A122" t="s">
        <v>565</v>
      </c>
      <c r="B122" t="s">
        <v>566</v>
      </c>
      <c r="C122" s="71">
        <v>1913</v>
      </c>
      <c r="D122" s="58" t="s">
        <v>1382</v>
      </c>
      <c r="E122" s="250" t="s">
        <v>3331</v>
      </c>
      <c r="F122" s="89">
        <v>109385.37</v>
      </c>
      <c r="G122" s="89">
        <v>0</v>
      </c>
      <c r="H122" s="89">
        <v>204216.28</v>
      </c>
      <c r="J122" s="251">
        <v>259158.91</v>
      </c>
      <c r="K122" s="251">
        <v>63377.16</v>
      </c>
      <c r="O122" s="347">
        <v>-1391.11</v>
      </c>
      <c r="Q122" s="347">
        <v>705</v>
      </c>
      <c r="T122" s="251">
        <v>-922934.93</v>
      </c>
      <c r="U122" s="44">
        <v>1679735.01</v>
      </c>
      <c r="X122" s="73">
        <v>596690.65</v>
      </c>
      <c r="Z122" s="73">
        <v>209.11</v>
      </c>
      <c r="AB122" s="73">
        <v>438600</v>
      </c>
      <c r="AC122" s="73">
        <v>194046</v>
      </c>
      <c r="AD122" s="90">
        <v>696327.63</v>
      </c>
      <c r="AE122" s="90">
        <v>1920</v>
      </c>
      <c r="AF122" s="90">
        <v>4232</v>
      </c>
      <c r="AG122" s="90">
        <v>419239.48</v>
      </c>
      <c r="AH122" s="90">
        <v>227802.9</v>
      </c>
      <c r="AL122" s="76">
        <f t="shared" si="7"/>
        <v>313601.65000000002</v>
      </c>
      <c r="AM122" s="31">
        <f t="shared" si="8"/>
        <v>-686.1099999999999</v>
      </c>
      <c r="AN122" s="21">
        <f t="shared" si="9"/>
        <v>314287.76</v>
      </c>
      <c r="AO122" s="15">
        <f t="shared" si="10"/>
        <v>1229545.76</v>
      </c>
      <c r="AP122" s="16">
        <f t="shared" si="11"/>
        <v>1349522.0099999998</v>
      </c>
      <c r="AQ122" s="26">
        <f t="shared" si="12"/>
        <v>-119976.24999999977</v>
      </c>
    </row>
    <row r="123" spans="1:43" x14ac:dyDescent="0.25">
      <c r="A123" t="s">
        <v>565</v>
      </c>
      <c r="B123" t="s">
        <v>566</v>
      </c>
      <c r="C123" s="71">
        <v>2409</v>
      </c>
      <c r="D123" s="58" t="s">
        <v>1383</v>
      </c>
      <c r="E123" s="250" t="s">
        <v>3332</v>
      </c>
      <c r="F123" s="89">
        <v>330845.65000000002</v>
      </c>
      <c r="G123" s="89">
        <v>0</v>
      </c>
      <c r="H123" s="89">
        <v>41554.199999999997</v>
      </c>
      <c r="J123" s="251">
        <v>-13420.69</v>
      </c>
      <c r="K123" s="251">
        <v>140576.34</v>
      </c>
      <c r="O123" s="347">
        <v>21200</v>
      </c>
      <c r="Q123" s="347">
        <v>205.61</v>
      </c>
      <c r="T123" s="251">
        <v>-1059736.8999999999</v>
      </c>
      <c r="U123" s="44">
        <v>1611506.92</v>
      </c>
      <c r="X123" s="73">
        <v>714029.59</v>
      </c>
      <c r="Z123" s="73">
        <v>460.82</v>
      </c>
      <c r="AB123" s="73">
        <v>978800</v>
      </c>
      <c r="AC123" s="73">
        <v>139600</v>
      </c>
      <c r="AD123" s="90">
        <v>1250205</v>
      </c>
      <c r="AG123" s="90">
        <v>558616.75</v>
      </c>
      <c r="AH123" s="90">
        <v>97688.79</v>
      </c>
      <c r="AL123" s="76">
        <f t="shared" si="7"/>
        <v>372399.85000000003</v>
      </c>
      <c r="AM123" s="31">
        <f t="shared" si="8"/>
        <v>21405.61</v>
      </c>
      <c r="AN123" s="21">
        <f t="shared" si="9"/>
        <v>350994.24000000005</v>
      </c>
      <c r="AO123" s="15">
        <f t="shared" si="10"/>
        <v>1832890.41</v>
      </c>
      <c r="AP123" s="16">
        <f t="shared" si="11"/>
        <v>1906510.54</v>
      </c>
      <c r="AQ123" s="26">
        <f t="shared" si="12"/>
        <v>-73620.130000000121</v>
      </c>
    </row>
    <row r="124" spans="1:43" x14ac:dyDescent="0.25">
      <c r="A124" t="s">
        <v>565</v>
      </c>
      <c r="B124" t="s">
        <v>566</v>
      </c>
      <c r="C124" s="71">
        <v>1702</v>
      </c>
      <c r="D124" s="58" t="s">
        <v>1384</v>
      </c>
      <c r="E124" s="250" t="s">
        <v>3333</v>
      </c>
      <c r="F124" s="89">
        <v>313375.15000000002</v>
      </c>
      <c r="G124" s="89">
        <v>79509.460000000006</v>
      </c>
      <c r="H124" s="89">
        <v>206149.03</v>
      </c>
      <c r="J124" s="251">
        <v>-8814.68</v>
      </c>
      <c r="K124" s="251">
        <v>524720.01</v>
      </c>
      <c r="N124" s="347">
        <v>59800</v>
      </c>
      <c r="O124" s="347">
        <v>4825</v>
      </c>
      <c r="Q124" s="347">
        <v>1867.34</v>
      </c>
      <c r="S124" s="251">
        <v>180366.51</v>
      </c>
      <c r="T124" s="251">
        <v>-5872.3</v>
      </c>
      <c r="U124" s="44">
        <v>667875.67000000004</v>
      </c>
      <c r="X124" s="73">
        <v>661802.53</v>
      </c>
      <c r="Y124" s="73">
        <v>157000</v>
      </c>
      <c r="Z124" s="73">
        <v>317.24</v>
      </c>
      <c r="AB124" s="73">
        <v>175587.1</v>
      </c>
      <c r="AC124" s="73">
        <v>140662</v>
      </c>
      <c r="AD124" s="90">
        <v>458241.1</v>
      </c>
      <c r="AE124" s="90">
        <v>3800</v>
      </c>
      <c r="AF124" s="90">
        <v>13024</v>
      </c>
      <c r="AG124" s="90">
        <v>396384.82</v>
      </c>
      <c r="AH124" s="90">
        <v>57842.2</v>
      </c>
      <c r="AL124" s="76">
        <f t="shared" si="7"/>
        <v>599033.64</v>
      </c>
      <c r="AM124" s="31">
        <f t="shared" si="8"/>
        <v>66492.34</v>
      </c>
      <c r="AN124" s="21">
        <f t="shared" si="9"/>
        <v>532541.30000000005</v>
      </c>
      <c r="AO124" s="15">
        <f t="shared" si="10"/>
        <v>1135368.8700000001</v>
      </c>
      <c r="AP124" s="16">
        <f t="shared" si="11"/>
        <v>929292.11999999988</v>
      </c>
      <c r="AQ124" s="26">
        <f t="shared" si="12"/>
        <v>206076.75000000023</v>
      </c>
    </row>
    <row r="125" spans="1:43" x14ac:dyDescent="0.25">
      <c r="A125" t="s">
        <v>565</v>
      </c>
      <c r="B125" t="s">
        <v>566</v>
      </c>
      <c r="C125" s="71">
        <v>2179</v>
      </c>
      <c r="D125" s="58" t="s">
        <v>1385</v>
      </c>
      <c r="E125" s="250" t="s">
        <v>3334</v>
      </c>
      <c r="F125" s="89">
        <v>285893.89</v>
      </c>
      <c r="G125" s="89">
        <v>0</v>
      </c>
      <c r="H125" s="89">
        <v>47419.31</v>
      </c>
      <c r="J125" s="251">
        <v>600784.31000000006</v>
      </c>
      <c r="K125" s="251">
        <v>307250.33</v>
      </c>
      <c r="L125" s="251">
        <v>1</v>
      </c>
      <c r="O125" s="347">
        <v>19405</v>
      </c>
      <c r="Q125" s="347">
        <v>-1754.37</v>
      </c>
      <c r="T125" s="251">
        <v>552998.77</v>
      </c>
      <c r="U125" s="44">
        <v>654977.96</v>
      </c>
      <c r="X125" s="73">
        <v>671450.43</v>
      </c>
      <c r="Y125" s="73">
        <v>217000</v>
      </c>
      <c r="Z125" s="73">
        <v>208.43</v>
      </c>
      <c r="AB125" s="73">
        <v>595599.19999999995</v>
      </c>
      <c r="AC125" s="73">
        <v>139200</v>
      </c>
      <c r="AD125" s="90">
        <v>906314.68</v>
      </c>
      <c r="AE125" s="90">
        <v>6320</v>
      </c>
      <c r="AF125" s="90">
        <v>1768</v>
      </c>
      <c r="AG125" s="90">
        <v>450028.38</v>
      </c>
      <c r="AH125" s="90">
        <v>243305.52</v>
      </c>
      <c r="AL125" s="76">
        <f t="shared" si="7"/>
        <v>333313.2</v>
      </c>
      <c r="AM125" s="31">
        <f t="shared" si="8"/>
        <v>17650.63</v>
      </c>
      <c r="AN125" s="21">
        <f t="shared" si="9"/>
        <v>315662.57</v>
      </c>
      <c r="AO125" s="15">
        <f t="shared" si="10"/>
        <v>1623458.06</v>
      </c>
      <c r="AP125" s="16">
        <f t="shared" si="11"/>
        <v>1607736.58</v>
      </c>
      <c r="AQ125" s="26">
        <f t="shared" si="12"/>
        <v>15721.479999999981</v>
      </c>
    </row>
    <row r="126" spans="1:43" x14ac:dyDescent="0.25">
      <c r="A126" t="s">
        <v>569</v>
      </c>
      <c r="B126" t="s">
        <v>570</v>
      </c>
      <c r="C126" s="71">
        <v>3793</v>
      </c>
      <c r="D126" s="58" t="s">
        <v>1386</v>
      </c>
      <c r="E126" s="250" t="s">
        <v>3335</v>
      </c>
      <c r="F126" s="89">
        <v>438141.94</v>
      </c>
      <c r="G126" s="89">
        <v>0</v>
      </c>
      <c r="H126" s="89">
        <v>222985.06</v>
      </c>
      <c r="J126" s="251">
        <v>199900.92</v>
      </c>
      <c r="K126" s="251">
        <v>132470.41</v>
      </c>
      <c r="O126" s="347">
        <v>17000</v>
      </c>
      <c r="Q126" s="347">
        <v>387.17</v>
      </c>
      <c r="T126" s="251">
        <v>-2162761.71</v>
      </c>
      <c r="U126" s="44">
        <v>3175397.16</v>
      </c>
      <c r="X126" s="73">
        <v>948974.03</v>
      </c>
      <c r="Y126" s="73">
        <v>460000</v>
      </c>
      <c r="Z126" s="73">
        <v>531.36</v>
      </c>
      <c r="AB126" s="73">
        <v>1542400</v>
      </c>
      <c r="AD126" s="90">
        <v>1955466</v>
      </c>
      <c r="AG126" s="90">
        <v>845261.19</v>
      </c>
      <c r="AH126" s="90">
        <v>187702.49</v>
      </c>
      <c r="AL126" s="76">
        <f t="shared" si="7"/>
        <v>661127</v>
      </c>
      <c r="AM126" s="31">
        <f t="shared" si="8"/>
        <v>17387.169999999998</v>
      </c>
      <c r="AN126" s="21">
        <f t="shared" si="9"/>
        <v>643739.82999999996</v>
      </c>
      <c r="AO126" s="15">
        <f t="shared" si="10"/>
        <v>2951905.39</v>
      </c>
      <c r="AP126" s="16">
        <f t="shared" si="11"/>
        <v>2988429.6799999997</v>
      </c>
      <c r="AQ126" s="26">
        <f t="shared" si="12"/>
        <v>-36524.289999999572</v>
      </c>
    </row>
    <row r="127" spans="1:43" x14ac:dyDescent="0.25">
      <c r="A127" t="s">
        <v>569</v>
      </c>
      <c r="B127" t="s">
        <v>570</v>
      </c>
      <c r="C127" s="71">
        <v>1435</v>
      </c>
      <c r="D127" s="58" t="s">
        <v>1387</v>
      </c>
      <c r="E127" s="250" t="s">
        <v>3336</v>
      </c>
      <c r="F127" s="89">
        <v>222862.47</v>
      </c>
      <c r="G127" s="89">
        <v>7000</v>
      </c>
      <c r="H127" s="89">
        <v>108385.27</v>
      </c>
      <c r="J127" s="251">
        <v>95927.7</v>
      </c>
      <c r="K127" s="251">
        <v>91904.91</v>
      </c>
      <c r="O127" s="347">
        <v>6440</v>
      </c>
      <c r="Q127" s="347">
        <v>0</v>
      </c>
      <c r="T127" s="251">
        <v>-747248.99</v>
      </c>
      <c r="U127" s="44">
        <v>1191484.79</v>
      </c>
      <c r="X127" s="73">
        <v>638266.77</v>
      </c>
      <c r="Y127" s="73">
        <v>46200</v>
      </c>
      <c r="Z127" s="73">
        <v>307.8</v>
      </c>
      <c r="AB127" s="73">
        <v>837860</v>
      </c>
      <c r="AC127" s="73">
        <v>102060</v>
      </c>
      <c r="AD127" s="90">
        <v>1275059</v>
      </c>
      <c r="AE127" s="90">
        <v>960</v>
      </c>
      <c r="AF127" s="90">
        <v>2808</v>
      </c>
      <c r="AG127" s="90">
        <v>241315.88</v>
      </c>
      <c r="AH127" s="90">
        <v>29147.14</v>
      </c>
      <c r="AL127" s="76">
        <f t="shared" si="7"/>
        <v>338247.74</v>
      </c>
      <c r="AM127" s="31">
        <f t="shared" si="8"/>
        <v>6440</v>
      </c>
      <c r="AN127" s="21">
        <f t="shared" si="9"/>
        <v>331807.74</v>
      </c>
      <c r="AO127" s="15">
        <f t="shared" si="10"/>
        <v>1624694.57</v>
      </c>
      <c r="AP127" s="16">
        <f t="shared" si="11"/>
        <v>1549290.0199999998</v>
      </c>
      <c r="AQ127" s="26">
        <f t="shared" si="12"/>
        <v>75404.550000000279</v>
      </c>
    </row>
    <row r="128" spans="1:43" x14ac:dyDescent="0.25">
      <c r="A128" t="s">
        <v>569</v>
      </c>
      <c r="B128" t="s">
        <v>570</v>
      </c>
      <c r="C128" s="71">
        <v>1980</v>
      </c>
      <c r="D128" s="58" t="s">
        <v>1388</v>
      </c>
      <c r="E128" s="250" t="s">
        <v>3337</v>
      </c>
      <c r="F128" s="89">
        <v>416296.91</v>
      </c>
      <c r="G128" s="89">
        <v>0</v>
      </c>
      <c r="H128" s="89">
        <v>307951.53999999998</v>
      </c>
      <c r="J128" s="251">
        <v>2240550.98</v>
      </c>
      <c r="K128" s="251">
        <v>126458.75</v>
      </c>
      <c r="O128" s="347">
        <v>4500</v>
      </c>
      <c r="Q128" s="347">
        <v>781</v>
      </c>
      <c r="T128" s="251">
        <v>2201100.79</v>
      </c>
      <c r="U128" s="44">
        <v>918887.6</v>
      </c>
      <c r="X128" s="73">
        <v>742161.23</v>
      </c>
      <c r="Y128" s="73">
        <v>63919</v>
      </c>
      <c r="Z128" s="73">
        <v>1035.3699999999999</v>
      </c>
      <c r="AB128" s="73">
        <v>1361930</v>
      </c>
      <c r="AC128" s="73">
        <v>113400</v>
      </c>
      <c r="AD128" s="90">
        <v>1825306</v>
      </c>
      <c r="AE128" s="90">
        <v>800</v>
      </c>
      <c r="AF128" s="90">
        <v>1760</v>
      </c>
      <c r="AG128" s="90">
        <v>327928.52</v>
      </c>
      <c r="AH128" s="90">
        <v>160662.29</v>
      </c>
      <c r="AL128" s="76">
        <f t="shared" si="7"/>
        <v>724248.45</v>
      </c>
      <c r="AM128" s="31">
        <f t="shared" si="8"/>
        <v>5281</v>
      </c>
      <c r="AN128" s="21">
        <f t="shared" si="9"/>
        <v>718967.45</v>
      </c>
      <c r="AO128" s="15">
        <f t="shared" si="10"/>
        <v>2282445.6</v>
      </c>
      <c r="AP128" s="16">
        <f t="shared" si="11"/>
        <v>2316456.81</v>
      </c>
      <c r="AQ128" s="26">
        <f t="shared" si="12"/>
        <v>-34011.209999999963</v>
      </c>
    </row>
    <row r="129" spans="1:43" x14ac:dyDescent="0.25">
      <c r="A129" t="s">
        <v>569</v>
      </c>
      <c r="B129" t="s">
        <v>570</v>
      </c>
      <c r="C129" s="71">
        <v>2225</v>
      </c>
      <c r="D129" s="58" t="s">
        <v>1389</v>
      </c>
      <c r="E129" s="250" t="s">
        <v>3338</v>
      </c>
      <c r="F129" s="89">
        <v>419654.91</v>
      </c>
      <c r="G129" s="89">
        <v>0</v>
      </c>
      <c r="H129" s="89">
        <v>49631.39</v>
      </c>
      <c r="J129" s="251">
        <v>93757.99</v>
      </c>
      <c r="K129" s="251">
        <v>132488.85</v>
      </c>
      <c r="O129" s="347">
        <v>5000</v>
      </c>
      <c r="Q129" s="347">
        <v>2082.7600000000002</v>
      </c>
      <c r="T129" s="251">
        <v>-1299691.8</v>
      </c>
      <c r="U129" s="44">
        <v>1855787.89</v>
      </c>
      <c r="X129" s="73">
        <v>760961.52</v>
      </c>
      <c r="Y129" s="73">
        <v>229750</v>
      </c>
      <c r="Z129" s="73">
        <v>342.88</v>
      </c>
      <c r="AB129" s="73">
        <v>1161040</v>
      </c>
      <c r="AC129" s="73">
        <v>34020</v>
      </c>
      <c r="AD129" s="90">
        <v>1467824</v>
      </c>
      <c r="AE129" s="90">
        <v>2880</v>
      </c>
      <c r="AF129" s="90">
        <v>3936</v>
      </c>
      <c r="AG129" s="90">
        <v>459918.35</v>
      </c>
      <c r="AH129" s="90">
        <v>119201.76</v>
      </c>
      <c r="AL129" s="76">
        <f t="shared" si="7"/>
        <v>469286.3</v>
      </c>
      <c r="AM129" s="31">
        <f t="shared" si="8"/>
        <v>7082.76</v>
      </c>
      <c r="AN129" s="21">
        <f t="shared" si="9"/>
        <v>462203.54</v>
      </c>
      <c r="AO129" s="15">
        <f t="shared" si="10"/>
        <v>2186114.4</v>
      </c>
      <c r="AP129" s="16">
        <f t="shared" si="11"/>
        <v>2053760.11</v>
      </c>
      <c r="AQ129" s="26">
        <f t="shared" si="12"/>
        <v>132354.2899999998</v>
      </c>
    </row>
    <row r="130" spans="1:43" x14ac:dyDescent="0.25">
      <c r="A130" t="s">
        <v>569</v>
      </c>
      <c r="B130" t="s">
        <v>570</v>
      </c>
      <c r="C130" s="71">
        <v>2531</v>
      </c>
      <c r="D130" s="58" t="s">
        <v>1390</v>
      </c>
      <c r="E130" s="250" t="s">
        <v>3339</v>
      </c>
      <c r="F130" s="89">
        <v>375190.18</v>
      </c>
      <c r="G130" s="89">
        <v>0</v>
      </c>
      <c r="H130" s="89">
        <v>84095.18</v>
      </c>
      <c r="J130" s="251">
        <v>325188.81</v>
      </c>
      <c r="K130" s="251">
        <v>234361.22</v>
      </c>
      <c r="O130" s="347">
        <v>0</v>
      </c>
      <c r="Q130" s="347">
        <v>780</v>
      </c>
      <c r="T130" s="251">
        <v>-666012.57999999996</v>
      </c>
      <c r="U130" s="44">
        <v>1498231.3</v>
      </c>
      <c r="X130" s="73">
        <v>1008525.35</v>
      </c>
      <c r="Y130" s="73">
        <v>25800</v>
      </c>
      <c r="Z130" s="73">
        <v>429.08</v>
      </c>
      <c r="AB130" s="73">
        <v>1142290</v>
      </c>
      <c r="AD130" s="90">
        <v>1486180</v>
      </c>
      <c r="AG130" s="90">
        <v>365564.3</v>
      </c>
      <c r="AH130" s="90">
        <v>139463.46</v>
      </c>
      <c r="AL130" s="76">
        <f t="shared" si="7"/>
        <v>459285.36</v>
      </c>
      <c r="AM130" s="31">
        <f t="shared" si="8"/>
        <v>780</v>
      </c>
      <c r="AN130" s="21">
        <f t="shared" si="9"/>
        <v>458505.36</v>
      </c>
      <c r="AO130" s="15">
        <f t="shared" si="10"/>
        <v>2177044.4299999997</v>
      </c>
      <c r="AP130" s="16">
        <f t="shared" si="11"/>
        <v>1991207.76</v>
      </c>
      <c r="AQ130" s="26">
        <f t="shared" si="12"/>
        <v>185836.66999999969</v>
      </c>
    </row>
    <row r="131" spans="1:43" x14ac:dyDescent="0.25">
      <c r="A131" t="s">
        <v>569</v>
      </c>
      <c r="B131" t="s">
        <v>570</v>
      </c>
      <c r="C131" s="71">
        <v>3452</v>
      </c>
      <c r="D131" s="58" t="s">
        <v>1391</v>
      </c>
      <c r="E131" s="250" t="s">
        <v>3340</v>
      </c>
      <c r="F131" s="89">
        <v>482557.84</v>
      </c>
      <c r="H131" s="89">
        <v>118022.97</v>
      </c>
      <c r="J131" s="251">
        <v>303751.59000000003</v>
      </c>
      <c r="K131" s="251">
        <v>26897.82</v>
      </c>
      <c r="Q131" s="347">
        <v>0</v>
      </c>
      <c r="T131" s="251">
        <v>-1361021.17</v>
      </c>
      <c r="U131" s="44">
        <v>2202136.4300000002</v>
      </c>
      <c r="X131" s="73">
        <v>820661.46</v>
      </c>
      <c r="Y131" s="73">
        <v>193500</v>
      </c>
      <c r="Z131" s="73">
        <v>731.02</v>
      </c>
      <c r="AB131" s="73">
        <v>1360993</v>
      </c>
      <c r="AD131" s="90">
        <v>1718233</v>
      </c>
      <c r="AF131" s="90">
        <v>6796</v>
      </c>
      <c r="AG131" s="90">
        <v>439021.44</v>
      </c>
      <c r="AH131" s="90">
        <v>121720.08</v>
      </c>
      <c r="AL131" s="76">
        <f t="shared" si="7"/>
        <v>600580.81000000006</v>
      </c>
      <c r="AM131" s="31">
        <f t="shared" si="8"/>
        <v>0</v>
      </c>
      <c r="AN131" s="21">
        <f t="shared" si="9"/>
        <v>600580.81000000006</v>
      </c>
      <c r="AO131" s="15">
        <f t="shared" si="10"/>
        <v>2375885.48</v>
      </c>
      <c r="AP131" s="16">
        <f t="shared" si="11"/>
        <v>2285770.52</v>
      </c>
      <c r="AQ131" s="26">
        <f t="shared" si="12"/>
        <v>90114.959999999963</v>
      </c>
    </row>
    <row r="132" spans="1:43" x14ac:dyDescent="0.25">
      <c r="A132" t="s">
        <v>569</v>
      </c>
      <c r="B132" t="s">
        <v>570</v>
      </c>
      <c r="C132" s="71">
        <v>3453</v>
      </c>
      <c r="D132" s="58" t="s">
        <v>1392</v>
      </c>
      <c r="E132" s="250" t="s">
        <v>3341</v>
      </c>
      <c r="F132" s="89">
        <v>504470.66</v>
      </c>
      <c r="G132" s="89">
        <v>0</v>
      </c>
      <c r="H132" s="89">
        <v>9024.7000000000007</v>
      </c>
      <c r="J132" s="251">
        <v>2101627.56</v>
      </c>
      <c r="K132" s="251">
        <v>557532.51</v>
      </c>
      <c r="O132" s="347">
        <v>34550</v>
      </c>
      <c r="Q132" s="347">
        <v>2473.4</v>
      </c>
      <c r="T132" s="251">
        <v>2831754.61</v>
      </c>
      <c r="U132" s="44">
        <v>655276.54</v>
      </c>
      <c r="X132" s="73">
        <v>753936.12</v>
      </c>
      <c r="Y132" s="73">
        <v>110000</v>
      </c>
      <c r="Z132" s="73">
        <v>630.70000000000005</v>
      </c>
      <c r="AB132" s="73">
        <v>1286280</v>
      </c>
      <c r="AC132" s="73">
        <v>124850</v>
      </c>
      <c r="AD132" s="90">
        <v>1724986</v>
      </c>
      <c r="AE132" s="90">
        <v>480</v>
      </c>
      <c r="AF132" s="90">
        <v>7800</v>
      </c>
      <c r="AG132" s="90">
        <v>525603.97</v>
      </c>
      <c r="AH132" s="90">
        <v>368225.97</v>
      </c>
      <c r="AL132" s="76">
        <f t="shared" si="7"/>
        <v>513495.36</v>
      </c>
      <c r="AM132" s="31">
        <f t="shared" si="8"/>
        <v>37023.4</v>
      </c>
      <c r="AN132" s="21">
        <f t="shared" si="9"/>
        <v>476471.95999999996</v>
      </c>
      <c r="AO132" s="15">
        <f t="shared" si="10"/>
        <v>2275696.8199999998</v>
      </c>
      <c r="AP132" s="16">
        <f t="shared" si="11"/>
        <v>2627095.9399999995</v>
      </c>
      <c r="AQ132" s="26">
        <f t="shared" si="12"/>
        <v>-351399.11999999965</v>
      </c>
    </row>
    <row r="133" spans="1:43" x14ac:dyDescent="0.25">
      <c r="A133" t="s">
        <v>569</v>
      </c>
      <c r="B133" t="s">
        <v>570</v>
      </c>
      <c r="C133" s="71">
        <v>3635</v>
      </c>
      <c r="D133" s="58" t="s">
        <v>1393</v>
      </c>
      <c r="E133" s="250" t="s">
        <v>3342</v>
      </c>
      <c r="F133" s="89">
        <v>652835.61</v>
      </c>
      <c r="G133" s="89">
        <v>24340</v>
      </c>
      <c r="H133" s="89">
        <v>171473.43</v>
      </c>
      <c r="J133" s="251">
        <v>1307344.1499999999</v>
      </c>
      <c r="K133" s="251">
        <v>138362.09</v>
      </c>
      <c r="O133" s="347">
        <v>40000</v>
      </c>
      <c r="Q133" s="347">
        <v>3373.62</v>
      </c>
      <c r="T133" s="251">
        <v>37760.18</v>
      </c>
      <c r="U133" s="44">
        <v>1904716.16</v>
      </c>
      <c r="X133" s="73">
        <v>1259066.26</v>
      </c>
      <c r="Z133" s="73">
        <v>866.7</v>
      </c>
      <c r="AB133" s="73">
        <v>1077520</v>
      </c>
      <c r="AC133" s="73">
        <v>450</v>
      </c>
      <c r="AD133" s="90">
        <v>1408686</v>
      </c>
      <c r="AG133" s="90">
        <v>471730.21</v>
      </c>
      <c r="AH133" s="90">
        <v>148981.43</v>
      </c>
      <c r="AL133" s="76">
        <f t="shared" ref="AL133:AL154" si="13">SUM(F133:H133)</f>
        <v>848649.04</v>
      </c>
      <c r="AM133" s="31">
        <f t="shared" ref="AM133:AM154" si="14">SUM(N133:Q133)</f>
        <v>43373.62</v>
      </c>
      <c r="AN133" s="21">
        <f t="shared" ref="AN133:AN154" si="15">AL133-AM133</f>
        <v>805275.42</v>
      </c>
      <c r="AO133" s="15">
        <f t="shared" ref="AO133:AO154" si="16">SUM(V133:AC133)</f>
        <v>2337902.96</v>
      </c>
      <c r="AP133" s="16">
        <f t="shared" ref="AP133:AP154" si="17">SUM(AD133:AK133)</f>
        <v>2029397.64</v>
      </c>
      <c r="AQ133" s="26">
        <f t="shared" ref="AQ133:AQ154" si="18">AO133-AP133</f>
        <v>308505.32000000007</v>
      </c>
    </row>
    <row r="134" spans="1:43" x14ac:dyDescent="0.25">
      <c r="A134" t="s">
        <v>569</v>
      </c>
      <c r="B134" t="s">
        <v>570</v>
      </c>
      <c r="C134" s="71">
        <v>4256</v>
      </c>
      <c r="D134" s="58" t="s">
        <v>1394</v>
      </c>
      <c r="E134" s="250" t="s">
        <v>3343</v>
      </c>
      <c r="F134" s="89">
        <v>615679.38</v>
      </c>
      <c r="G134" s="89">
        <v>0</v>
      </c>
      <c r="H134" s="89">
        <v>202429.54</v>
      </c>
      <c r="J134" s="251">
        <v>247948.65</v>
      </c>
      <c r="K134" s="251">
        <v>353028.57</v>
      </c>
      <c r="Q134" s="347">
        <v>0</v>
      </c>
      <c r="T134" s="251">
        <v>-1267603.1499999999</v>
      </c>
      <c r="U134" s="44">
        <v>2482221.21</v>
      </c>
      <c r="X134" s="73">
        <v>813837.2</v>
      </c>
      <c r="Y134" s="73">
        <v>506239.51</v>
      </c>
      <c r="Z134" s="73">
        <v>828.6</v>
      </c>
      <c r="AB134" s="73">
        <v>1243720</v>
      </c>
      <c r="AC134" s="73">
        <v>11800</v>
      </c>
      <c r="AD134" s="90">
        <v>1642238</v>
      </c>
      <c r="AE134" s="90">
        <v>480</v>
      </c>
      <c r="AF134" s="90">
        <v>2560</v>
      </c>
      <c r="AG134" s="90">
        <v>544380.43000000005</v>
      </c>
      <c r="AH134" s="90">
        <v>172298.8</v>
      </c>
      <c r="AI134" s="90">
        <v>10000</v>
      </c>
      <c r="AL134" s="76">
        <f t="shared" si="13"/>
        <v>818108.92</v>
      </c>
      <c r="AM134" s="31">
        <f t="shared" si="14"/>
        <v>0</v>
      </c>
      <c r="AN134" s="21">
        <f t="shared" si="15"/>
        <v>818108.92</v>
      </c>
      <c r="AO134" s="15">
        <f t="shared" si="16"/>
        <v>2576425.31</v>
      </c>
      <c r="AP134" s="16">
        <f t="shared" si="17"/>
        <v>2371957.23</v>
      </c>
      <c r="AQ134" s="26">
        <f t="shared" si="18"/>
        <v>204468.08000000007</v>
      </c>
    </row>
    <row r="135" spans="1:43" x14ac:dyDescent="0.25">
      <c r="A135" t="s">
        <v>573</v>
      </c>
      <c r="B135" t="s">
        <v>574</v>
      </c>
      <c r="C135" s="71">
        <v>2177</v>
      </c>
      <c r="D135" s="58" t="s">
        <v>1395</v>
      </c>
      <c r="E135" s="250" t="s">
        <v>3344</v>
      </c>
      <c r="F135" s="89">
        <v>396886</v>
      </c>
      <c r="G135" s="89">
        <v>0</v>
      </c>
      <c r="H135" s="89">
        <v>428258.5</v>
      </c>
      <c r="J135" s="251">
        <v>623433.54</v>
      </c>
      <c r="K135" s="251">
        <v>52692.87</v>
      </c>
      <c r="Q135" s="347">
        <v>1388</v>
      </c>
      <c r="T135" s="251">
        <v>-2142285.2799999998</v>
      </c>
      <c r="U135" s="44">
        <v>3637434.23</v>
      </c>
      <c r="X135" s="73">
        <v>614112.52</v>
      </c>
      <c r="Y135" s="73">
        <v>140000</v>
      </c>
      <c r="Z135" s="73">
        <v>517.85</v>
      </c>
      <c r="AB135" s="73">
        <v>1066000</v>
      </c>
      <c r="AC135" s="73">
        <v>47600</v>
      </c>
      <c r="AD135" s="90">
        <v>1247361</v>
      </c>
      <c r="AF135" s="90">
        <v>1888</v>
      </c>
      <c r="AG135" s="90">
        <v>483760.21</v>
      </c>
      <c r="AH135" s="90">
        <v>130487.2</v>
      </c>
      <c r="AL135" s="76">
        <f t="shared" si="13"/>
        <v>825144.5</v>
      </c>
      <c r="AM135" s="31">
        <f t="shared" si="14"/>
        <v>1388</v>
      </c>
      <c r="AN135" s="21">
        <f t="shared" si="15"/>
        <v>823756.5</v>
      </c>
      <c r="AO135" s="15">
        <f t="shared" si="16"/>
        <v>1868230.37</v>
      </c>
      <c r="AP135" s="16">
        <f t="shared" si="17"/>
        <v>1863496.41</v>
      </c>
      <c r="AQ135" s="26">
        <f t="shared" si="18"/>
        <v>4733.9600000001956</v>
      </c>
    </row>
    <row r="136" spans="1:43" x14ac:dyDescent="0.25">
      <c r="A136" t="s">
        <v>573</v>
      </c>
      <c r="B136" t="s">
        <v>574</v>
      </c>
      <c r="C136" s="71">
        <v>3300</v>
      </c>
      <c r="D136" s="58" t="s">
        <v>1396</v>
      </c>
      <c r="E136" s="250" t="s">
        <v>3345</v>
      </c>
      <c r="F136" s="89">
        <v>385901.04</v>
      </c>
      <c r="G136" s="89">
        <v>28930</v>
      </c>
      <c r="H136" s="89">
        <v>302893.38</v>
      </c>
      <c r="J136" s="251">
        <v>2257054.42</v>
      </c>
      <c r="K136" s="251">
        <v>164318.51</v>
      </c>
      <c r="Q136" s="347">
        <v>-2746</v>
      </c>
      <c r="T136" s="251">
        <v>2755107.99</v>
      </c>
      <c r="U136" s="44">
        <v>364715.82</v>
      </c>
      <c r="X136" s="73">
        <v>929909.02</v>
      </c>
      <c r="Z136" s="73">
        <v>659.17</v>
      </c>
      <c r="AB136" s="73">
        <v>879400</v>
      </c>
      <c r="AD136" s="90">
        <v>984077.8</v>
      </c>
      <c r="AF136" s="90">
        <v>14840</v>
      </c>
      <c r="AG136" s="90">
        <v>593954.28</v>
      </c>
      <c r="AH136" s="90">
        <v>195076.57</v>
      </c>
      <c r="AL136" s="76">
        <f t="shared" si="13"/>
        <v>717724.41999999993</v>
      </c>
      <c r="AM136" s="31">
        <f t="shared" si="14"/>
        <v>-2746</v>
      </c>
      <c r="AN136" s="21">
        <f t="shared" si="15"/>
        <v>720470.41999999993</v>
      </c>
      <c r="AO136" s="15">
        <f t="shared" si="16"/>
        <v>1809968.19</v>
      </c>
      <c r="AP136" s="16">
        <f t="shared" si="17"/>
        <v>1787948.6500000001</v>
      </c>
      <c r="AQ136" s="26">
        <f t="shared" si="18"/>
        <v>22019.539999999804</v>
      </c>
    </row>
    <row r="137" spans="1:43" x14ac:dyDescent="0.25">
      <c r="A137" t="s">
        <v>573</v>
      </c>
      <c r="B137" t="s">
        <v>574</v>
      </c>
      <c r="C137" s="71">
        <v>1172</v>
      </c>
      <c r="D137" s="58" t="s">
        <v>1397</v>
      </c>
      <c r="E137" s="250" t="s">
        <v>3346</v>
      </c>
      <c r="F137" s="89">
        <v>552196.69999999995</v>
      </c>
      <c r="G137" s="89">
        <v>51000</v>
      </c>
      <c r="H137" s="89">
        <v>79853.539999999994</v>
      </c>
      <c r="J137" s="251">
        <v>86443.72</v>
      </c>
      <c r="K137" s="251">
        <v>336425.22</v>
      </c>
      <c r="Q137" s="347">
        <v>1006</v>
      </c>
      <c r="T137" s="251">
        <v>479525.4</v>
      </c>
      <c r="U137" s="44">
        <v>431249.19</v>
      </c>
      <c r="X137" s="73">
        <v>402539.95</v>
      </c>
      <c r="Z137" s="73">
        <v>525.98</v>
      </c>
      <c r="AC137" s="73">
        <v>293631</v>
      </c>
      <c r="AD137" s="90">
        <v>289729</v>
      </c>
      <c r="AG137" s="90">
        <v>212798.34</v>
      </c>
      <c r="AH137" s="90">
        <v>31</v>
      </c>
      <c r="AL137" s="76">
        <f t="shared" si="13"/>
        <v>683050.24</v>
      </c>
      <c r="AM137" s="31">
        <f t="shared" si="14"/>
        <v>1006</v>
      </c>
      <c r="AN137" s="21">
        <f t="shared" si="15"/>
        <v>682044.24</v>
      </c>
      <c r="AO137" s="15">
        <f t="shared" si="16"/>
        <v>696696.92999999993</v>
      </c>
      <c r="AP137" s="16">
        <f t="shared" si="17"/>
        <v>502558.33999999997</v>
      </c>
      <c r="AQ137" s="26">
        <f t="shared" si="18"/>
        <v>194138.58999999997</v>
      </c>
    </row>
    <row r="138" spans="1:43" x14ac:dyDescent="0.25">
      <c r="A138" t="s">
        <v>573</v>
      </c>
      <c r="B138" t="s">
        <v>574</v>
      </c>
      <c r="C138" s="71">
        <v>2177</v>
      </c>
      <c r="D138" s="58" t="s">
        <v>1398</v>
      </c>
      <c r="E138" s="250" t="s">
        <v>3347</v>
      </c>
      <c r="F138" s="89">
        <v>303838.63</v>
      </c>
      <c r="G138" s="89">
        <v>0</v>
      </c>
      <c r="H138" s="89">
        <v>560432.84</v>
      </c>
      <c r="J138" s="251">
        <v>68240.81</v>
      </c>
      <c r="K138" s="251">
        <v>107502.01</v>
      </c>
      <c r="O138" s="347">
        <v>0</v>
      </c>
      <c r="Q138" s="347">
        <v>268</v>
      </c>
      <c r="T138" s="251">
        <v>-986342.65</v>
      </c>
      <c r="U138" s="44">
        <v>1781769.65</v>
      </c>
      <c r="X138" s="73">
        <v>757469.73</v>
      </c>
      <c r="Y138" s="73">
        <v>289500</v>
      </c>
      <c r="Z138" s="73">
        <v>249.98</v>
      </c>
      <c r="AD138" s="90">
        <v>252974.57</v>
      </c>
      <c r="AE138" s="90">
        <v>1056</v>
      </c>
      <c r="AF138" s="90">
        <v>1608</v>
      </c>
      <c r="AG138" s="90">
        <v>547231.85</v>
      </c>
      <c r="AH138" s="90">
        <v>30</v>
      </c>
      <c r="AL138" s="76">
        <f t="shared" si="13"/>
        <v>864271.47</v>
      </c>
      <c r="AM138" s="31">
        <f t="shared" si="14"/>
        <v>268</v>
      </c>
      <c r="AN138" s="21">
        <f t="shared" si="15"/>
        <v>864003.47</v>
      </c>
      <c r="AO138" s="15">
        <f t="shared" si="16"/>
        <v>1047219.71</v>
      </c>
      <c r="AP138" s="16">
        <f t="shared" si="17"/>
        <v>802900.41999999993</v>
      </c>
      <c r="AQ138" s="26">
        <f t="shared" si="18"/>
        <v>244319.29000000004</v>
      </c>
    </row>
    <row r="139" spans="1:43" x14ac:dyDescent="0.25">
      <c r="A139" t="s">
        <v>573</v>
      </c>
      <c r="B139" t="s">
        <v>574</v>
      </c>
      <c r="C139" s="71">
        <v>4986</v>
      </c>
      <c r="D139" s="58" t="s">
        <v>1399</v>
      </c>
      <c r="E139" s="250" t="s">
        <v>3348</v>
      </c>
      <c r="F139" s="89">
        <v>807736.58</v>
      </c>
      <c r="G139" s="89">
        <v>0</v>
      </c>
      <c r="H139" s="89">
        <v>356332.69</v>
      </c>
      <c r="J139" s="251">
        <v>-377919.71</v>
      </c>
      <c r="K139" s="251">
        <v>177350.71</v>
      </c>
      <c r="O139" s="347">
        <v>34800</v>
      </c>
      <c r="Q139" s="347">
        <v>3.9</v>
      </c>
      <c r="T139" s="251">
        <v>394165.99</v>
      </c>
      <c r="U139" s="44">
        <v>343312.84</v>
      </c>
      <c r="X139" s="73">
        <v>917444.88</v>
      </c>
      <c r="Y139" s="73">
        <v>339440</v>
      </c>
      <c r="Z139" s="73">
        <v>707.96</v>
      </c>
      <c r="AB139" s="73">
        <v>1404200</v>
      </c>
      <c r="AC139" s="73">
        <v>89944</v>
      </c>
      <c r="AD139" s="90">
        <v>1641258</v>
      </c>
      <c r="AE139" s="90">
        <v>240</v>
      </c>
      <c r="AF139" s="90">
        <v>1734</v>
      </c>
      <c r="AG139" s="90">
        <v>680191.35</v>
      </c>
      <c r="AH139" s="90">
        <v>237095.95</v>
      </c>
      <c r="AL139" s="76">
        <f t="shared" si="13"/>
        <v>1164069.27</v>
      </c>
      <c r="AM139" s="31">
        <f t="shared" si="14"/>
        <v>34803.9</v>
      </c>
      <c r="AN139" s="21">
        <f t="shared" si="15"/>
        <v>1129265.3700000001</v>
      </c>
      <c r="AO139" s="15">
        <f t="shared" si="16"/>
        <v>2751736.84</v>
      </c>
      <c r="AP139" s="16">
        <f t="shared" si="17"/>
        <v>2560519.3000000003</v>
      </c>
      <c r="AQ139" s="26">
        <f t="shared" si="18"/>
        <v>191217.53999999957</v>
      </c>
    </row>
    <row r="140" spans="1:43" x14ac:dyDescent="0.25">
      <c r="A140" t="s">
        <v>573</v>
      </c>
      <c r="B140" t="s">
        <v>574</v>
      </c>
      <c r="C140" s="71">
        <v>4194</v>
      </c>
      <c r="D140" s="58" t="s">
        <v>1400</v>
      </c>
      <c r="E140" s="250" t="s">
        <v>3349</v>
      </c>
      <c r="F140" s="89">
        <v>520776.77</v>
      </c>
      <c r="G140" s="89">
        <v>40950</v>
      </c>
      <c r="H140" s="89">
        <v>457574.2</v>
      </c>
      <c r="J140" s="251">
        <v>108248.92</v>
      </c>
      <c r="K140" s="251">
        <v>174128.99</v>
      </c>
      <c r="Q140" s="347">
        <v>355</v>
      </c>
      <c r="T140" s="251">
        <v>-638327.78</v>
      </c>
      <c r="U140" s="44">
        <v>1627802.29</v>
      </c>
      <c r="X140" s="73">
        <v>837945.93</v>
      </c>
      <c r="Z140" s="73">
        <v>467.78</v>
      </c>
      <c r="AB140" s="73">
        <v>692300</v>
      </c>
      <c r="AC140" s="73">
        <v>128974.52</v>
      </c>
      <c r="AD140" s="90">
        <v>1048041.88</v>
      </c>
      <c r="AE140" s="90">
        <v>15672</v>
      </c>
      <c r="AF140" s="90">
        <v>528</v>
      </c>
      <c r="AG140" s="90">
        <v>239486.47</v>
      </c>
      <c r="AH140" s="90">
        <v>44110.51</v>
      </c>
      <c r="AL140" s="76">
        <f t="shared" si="13"/>
        <v>1019300.97</v>
      </c>
      <c r="AM140" s="31">
        <f t="shared" si="14"/>
        <v>355</v>
      </c>
      <c r="AN140" s="21">
        <f t="shared" si="15"/>
        <v>1018945.97</v>
      </c>
      <c r="AO140" s="15">
        <f t="shared" si="16"/>
        <v>1659688.23</v>
      </c>
      <c r="AP140" s="16">
        <f t="shared" si="17"/>
        <v>1347838.8599999999</v>
      </c>
      <c r="AQ140" s="26">
        <f t="shared" si="18"/>
        <v>311849.37000000011</v>
      </c>
    </row>
    <row r="141" spans="1:43" x14ac:dyDescent="0.25">
      <c r="A141" t="s">
        <v>573</v>
      </c>
      <c r="B141" t="s">
        <v>574</v>
      </c>
      <c r="C141" s="71">
        <v>4296</v>
      </c>
      <c r="D141" s="58" t="s">
        <v>1401</v>
      </c>
      <c r="E141" s="250" t="s">
        <v>3350</v>
      </c>
      <c r="F141" s="89">
        <v>764225.61</v>
      </c>
      <c r="G141" s="89">
        <v>0</v>
      </c>
      <c r="H141" s="89">
        <v>750583.28</v>
      </c>
      <c r="J141" s="251">
        <v>17</v>
      </c>
      <c r="K141" s="251">
        <v>117372.01</v>
      </c>
      <c r="Q141" s="347">
        <v>0</v>
      </c>
      <c r="T141" s="251">
        <v>-1201860.78</v>
      </c>
      <c r="U141" s="44">
        <v>2560000</v>
      </c>
      <c r="X141" s="73">
        <v>1030710.47</v>
      </c>
      <c r="Z141" s="73">
        <v>924.12</v>
      </c>
      <c r="AB141" s="73">
        <v>822300</v>
      </c>
      <c r="AD141" s="90">
        <v>1063125</v>
      </c>
      <c r="AG141" s="90">
        <v>483246.75</v>
      </c>
      <c r="AH141" s="90">
        <v>33504.160000000003</v>
      </c>
      <c r="AL141" s="76">
        <f t="shared" si="13"/>
        <v>1514808.8900000001</v>
      </c>
      <c r="AM141" s="31">
        <f t="shared" si="14"/>
        <v>0</v>
      </c>
      <c r="AN141" s="21">
        <f t="shared" si="15"/>
        <v>1514808.8900000001</v>
      </c>
      <c r="AO141" s="15">
        <f t="shared" si="16"/>
        <v>1853934.5899999999</v>
      </c>
      <c r="AP141" s="16">
        <f t="shared" si="17"/>
        <v>1579875.91</v>
      </c>
      <c r="AQ141" s="26">
        <f t="shared" si="18"/>
        <v>274058.67999999993</v>
      </c>
    </row>
    <row r="142" spans="1:43" x14ac:dyDescent="0.25">
      <c r="A142" t="s">
        <v>573</v>
      </c>
      <c r="B142" t="s">
        <v>574</v>
      </c>
      <c r="C142" s="71">
        <v>2528</v>
      </c>
      <c r="D142" s="58" t="s">
        <v>1402</v>
      </c>
      <c r="E142" s="250" t="s">
        <v>3351</v>
      </c>
      <c r="F142" s="89">
        <v>432677.82</v>
      </c>
      <c r="G142" s="89">
        <v>0</v>
      </c>
      <c r="H142" s="89">
        <v>76915.34</v>
      </c>
      <c r="J142" s="251">
        <v>712303.47</v>
      </c>
      <c r="K142" s="251">
        <v>127383.26</v>
      </c>
      <c r="Q142" s="347">
        <v>-2134</v>
      </c>
      <c r="R142" s="251">
        <v>1000</v>
      </c>
      <c r="T142" s="251">
        <v>1317677.8400000001</v>
      </c>
      <c r="X142" s="73">
        <v>427274.29</v>
      </c>
      <c r="Z142" s="73">
        <v>634.38</v>
      </c>
      <c r="AB142" s="73">
        <v>1519530</v>
      </c>
      <c r="AC142" s="73">
        <v>1071493.1299999999</v>
      </c>
      <c r="AD142" s="90">
        <v>2031189</v>
      </c>
      <c r="AF142" s="90">
        <v>17992</v>
      </c>
      <c r="AG142" s="90">
        <v>866969.84</v>
      </c>
      <c r="AH142" s="90">
        <v>70044.91</v>
      </c>
      <c r="AL142" s="76">
        <f t="shared" si="13"/>
        <v>509593.16000000003</v>
      </c>
      <c r="AM142" s="31">
        <f t="shared" si="14"/>
        <v>-2134</v>
      </c>
      <c r="AN142" s="21">
        <f t="shared" si="15"/>
        <v>511727.16000000003</v>
      </c>
      <c r="AO142" s="15">
        <f t="shared" si="16"/>
        <v>3018931.8</v>
      </c>
      <c r="AP142" s="16">
        <f t="shared" si="17"/>
        <v>2986195.75</v>
      </c>
      <c r="AQ142" s="26">
        <f t="shared" si="18"/>
        <v>32736.049999999814</v>
      </c>
    </row>
    <row r="143" spans="1:43" x14ac:dyDescent="0.25">
      <c r="A143" t="s">
        <v>573</v>
      </c>
      <c r="B143" t="s">
        <v>574</v>
      </c>
      <c r="C143" s="71">
        <v>3203</v>
      </c>
      <c r="D143" s="58" t="s">
        <v>1403</v>
      </c>
      <c r="E143" s="250" t="s">
        <v>3352</v>
      </c>
      <c r="F143" s="89">
        <v>602702.46</v>
      </c>
      <c r="G143" s="89">
        <v>0</v>
      </c>
      <c r="H143" s="89">
        <v>51034.65</v>
      </c>
      <c r="J143" s="251">
        <v>1587464.67</v>
      </c>
      <c r="K143" s="251">
        <v>91729.22</v>
      </c>
      <c r="Q143" s="347">
        <v>0</v>
      </c>
      <c r="T143" s="251">
        <v>30966.57</v>
      </c>
      <c r="U143" s="44">
        <v>2368242.5</v>
      </c>
      <c r="X143" s="73">
        <v>716317.66</v>
      </c>
      <c r="Y143" s="73">
        <v>305960</v>
      </c>
      <c r="Z143" s="73">
        <v>654.92999999999995</v>
      </c>
      <c r="AB143" s="73">
        <v>1080770</v>
      </c>
      <c r="AD143" s="90">
        <v>1316142</v>
      </c>
      <c r="AE143" s="90">
        <v>16759</v>
      </c>
      <c r="AG143" s="90">
        <v>633160.80000000005</v>
      </c>
      <c r="AH143" s="90">
        <v>203918.86</v>
      </c>
      <c r="AL143" s="76">
        <f t="shared" si="13"/>
        <v>653737.11</v>
      </c>
      <c r="AM143" s="31">
        <f t="shared" si="14"/>
        <v>0</v>
      </c>
      <c r="AN143" s="21">
        <f t="shared" si="15"/>
        <v>653737.11</v>
      </c>
      <c r="AO143" s="15">
        <f t="shared" si="16"/>
        <v>2103702.59</v>
      </c>
      <c r="AP143" s="16">
        <f t="shared" si="17"/>
        <v>2169980.66</v>
      </c>
      <c r="AQ143" s="26">
        <f t="shared" si="18"/>
        <v>-66278.070000000298</v>
      </c>
    </row>
    <row r="144" spans="1:43" x14ac:dyDescent="0.25">
      <c r="A144" t="s">
        <v>573</v>
      </c>
      <c r="B144" t="s">
        <v>574</v>
      </c>
      <c r="C144" s="71">
        <v>3469</v>
      </c>
      <c r="D144" s="58" t="s">
        <v>1404</v>
      </c>
      <c r="E144" s="250" t="s">
        <v>3353</v>
      </c>
      <c r="F144" s="89">
        <v>299164.90000000002</v>
      </c>
      <c r="G144" s="89">
        <v>16100</v>
      </c>
      <c r="H144" s="89">
        <v>67455.570000000007</v>
      </c>
      <c r="J144" s="251">
        <v>1764172.23</v>
      </c>
      <c r="K144" s="251">
        <v>135662.22</v>
      </c>
      <c r="N144" s="347">
        <v>30000</v>
      </c>
      <c r="Q144" s="347">
        <v>394</v>
      </c>
      <c r="T144" s="251">
        <v>551679.52</v>
      </c>
      <c r="U144" s="44">
        <v>1552681.09</v>
      </c>
      <c r="X144" s="73">
        <v>230587.96</v>
      </c>
      <c r="Y144" s="73">
        <v>100970</v>
      </c>
      <c r="Z144" s="73">
        <v>570.08000000000004</v>
      </c>
      <c r="AB144" s="73">
        <v>21540</v>
      </c>
      <c r="AC144" s="73">
        <v>17100.990000000002</v>
      </c>
      <c r="AD144" s="90">
        <v>64800</v>
      </c>
      <c r="AG144" s="90">
        <v>132943.26</v>
      </c>
      <c r="AH144" s="90">
        <v>25225.46</v>
      </c>
      <c r="AL144" s="76">
        <f t="shared" si="13"/>
        <v>382720.47000000003</v>
      </c>
      <c r="AM144" s="31">
        <f t="shared" si="14"/>
        <v>30394</v>
      </c>
      <c r="AN144" s="21">
        <f t="shared" si="15"/>
        <v>352326.47000000003</v>
      </c>
      <c r="AO144" s="15">
        <f t="shared" si="16"/>
        <v>370769.02999999997</v>
      </c>
      <c r="AP144" s="16">
        <f t="shared" si="17"/>
        <v>222968.72</v>
      </c>
      <c r="AQ144" s="26">
        <f t="shared" si="18"/>
        <v>147800.30999999997</v>
      </c>
    </row>
    <row r="145" spans="1:43" x14ac:dyDescent="0.25">
      <c r="A145" t="s">
        <v>573</v>
      </c>
      <c r="B145" t="s">
        <v>574</v>
      </c>
      <c r="C145" s="71">
        <v>3469</v>
      </c>
      <c r="D145" s="58" t="s">
        <v>1405</v>
      </c>
      <c r="E145" s="250" t="s">
        <v>3368</v>
      </c>
      <c r="F145" s="89">
        <v>1060352.55</v>
      </c>
      <c r="G145" s="89">
        <v>92365</v>
      </c>
      <c r="H145" s="89">
        <v>235062.62</v>
      </c>
      <c r="J145" s="251">
        <v>1452569.93</v>
      </c>
      <c r="K145" s="251">
        <v>709394.04</v>
      </c>
      <c r="O145" s="347">
        <v>105000</v>
      </c>
      <c r="Q145" s="347">
        <v>8232.83</v>
      </c>
      <c r="T145" s="251">
        <v>443068.66</v>
      </c>
      <c r="U145" s="44">
        <v>2662147.65</v>
      </c>
      <c r="X145" s="73">
        <v>886249.36</v>
      </c>
      <c r="Z145" s="73">
        <v>-920.58</v>
      </c>
      <c r="AB145" s="73">
        <v>396110</v>
      </c>
      <c r="AD145" s="90">
        <v>480864</v>
      </c>
      <c r="AG145" s="90">
        <v>364719.08</v>
      </c>
      <c r="AH145" s="90">
        <v>104560.7</v>
      </c>
      <c r="AL145" s="76">
        <f t="shared" si="13"/>
        <v>1387780.17</v>
      </c>
      <c r="AM145" s="31">
        <f t="shared" si="14"/>
        <v>113232.83</v>
      </c>
      <c r="AN145" s="21">
        <f t="shared" si="15"/>
        <v>1274547.3399999999</v>
      </c>
      <c r="AO145" s="15">
        <f t="shared" si="16"/>
        <v>1281438.78</v>
      </c>
      <c r="AP145" s="16">
        <f t="shared" si="17"/>
        <v>950143.78</v>
      </c>
      <c r="AQ145" s="26">
        <f t="shared" si="18"/>
        <v>331295</v>
      </c>
    </row>
    <row r="146" spans="1:43" x14ac:dyDescent="0.25">
      <c r="A146" t="s">
        <v>577</v>
      </c>
      <c r="B146" t="s">
        <v>578</v>
      </c>
      <c r="C146" s="71">
        <v>2217</v>
      </c>
      <c r="D146" s="58" t="s">
        <v>1406</v>
      </c>
      <c r="E146" s="250" t="s">
        <v>3354</v>
      </c>
      <c r="F146" s="89">
        <v>220728.93</v>
      </c>
      <c r="G146" s="89">
        <v>7720</v>
      </c>
      <c r="H146" s="89">
        <v>347137.27</v>
      </c>
      <c r="J146" s="251">
        <v>4</v>
      </c>
      <c r="K146" s="251">
        <v>-14786.37</v>
      </c>
      <c r="O146" s="347">
        <v>950</v>
      </c>
      <c r="Q146" s="347">
        <v>663.93</v>
      </c>
      <c r="T146" s="251">
        <v>-1323280.53</v>
      </c>
      <c r="U146" s="44">
        <v>1849445.73</v>
      </c>
      <c r="X146" s="73">
        <v>743774.84</v>
      </c>
      <c r="Y146" s="73">
        <v>79700</v>
      </c>
      <c r="Z146" s="73">
        <v>36.44</v>
      </c>
      <c r="AB146" s="73">
        <v>1146881.3999999999</v>
      </c>
      <c r="AC146" s="73">
        <v>218350</v>
      </c>
      <c r="AD146" s="90">
        <v>1468113.4</v>
      </c>
      <c r="AF146" s="90">
        <v>11010</v>
      </c>
      <c r="AG146" s="90">
        <v>622490.27</v>
      </c>
      <c r="AH146" s="90">
        <v>54104.31</v>
      </c>
      <c r="AL146" s="76">
        <f t="shared" si="13"/>
        <v>575586.19999999995</v>
      </c>
      <c r="AM146" s="31">
        <f t="shared" si="14"/>
        <v>1613.9299999999998</v>
      </c>
      <c r="AN146" s="21">
        <f t="shared" si="15"/>
        <v>573972.2699999999</v>
      </c>
      <c r="AO146" s="15">
        <f t="shared" si="16"/>
        <v>2188742.6799999997</v>
      </c>
      <c r="AP146" s="16">
        <f t="shared" si="17"/>
        <v>2155717.98</v>
      </c>
      <c r="AQ146" s="26">
        <f t="shared" si="18"/>
        <v>33024.699999999721</v>
      </c>
    </row>
    <row r="147" spans="1:43" x14ac:dyDescent="0.25">
      <c r="A147" t="s">
        <v>577</v>
      </c>
      <c r="B147" t="s">
        <v>578</v>
      </c>
      <c r="C147" s="71">
        <v>3536</v>
      </c>
      <c r="D147" s="58" t="s">
        <v>1407</v>
      </c>
      <c r="E147" s="250" t="s">
        <v>3355</v>
      </c>
      <c r="F147" s="89">
        <v>265473.13</v>
      </c>
      <c r="G147" s="89">
        <v>80000</v>
      </c>
      <c r="H147" s="89">
        <v>77576.320000000007</v>
      </c>
      <c r="J147" s="251">
        <v>100124.27</v>
      </c>
      <c r="K147" s="251">
        <v>205821.63</v>
      </c>
      <c r="N147" s="347">
        <v>14000</v>
      </c>
      <c r="O147" s="347">
        <v>29289</v>
      </c>
      <c r="Q147" s="347">
        <v>232.65</v>
      </c>
      <c r="T147" s="251">
        <v>-2031201.46</v>
      </c>
      <c r="U147" s="44">
        <v>2606531.4300000002</v>
      </c>
      <c r="X147" s="73">
        <v>709127.93</v>
      </c>
      <c r="Y147" s="73">
        <v>262300</v>
      </c>
      <c r="Z147" s="73">
        <v>441.11</v>
      </c>
      <c r="AB147" s="73">
        <v>1048870.2</v>
      </c>
      <c r="AC147" s="73">
        <v>314135.5</v>
      </c>
      <c r="AD147" s="90">
        <v>1445275.2</v>
      </c>
      <c r="AE147" s="90">
        <v>16624</v>
      </c>
      <c r="AG147" s="90">
        <v>707899.19</v>
      </c>
      <c r="AH147" s="90">
        <v>54432.62</v>
      </c>
      <c r="AK147" s="90">
        <v>500</v>
      </c>
      <c r="AL147" s="76">
        <f t="shared" si="13"/>
        <v>423049.45</v>
      </c>
      <c r="AM147" s="31">
        <f t="shared" si="14"/>
        <v>43521.65</v>
      </c>
      <c r="AN147" s="21">
        <f t="shared" si="15"/>
        <v>379527.8</v>
      </c>
      <c r="AO147" s="15">
        <f t="shared" si="16"/>
        <v>2334874.7400000002</v>
      </c>
      <c r="AP147" s="16">
        <f t="shared" si="17"/>
        <v>2224731.0099999998</v>
      </c>
      <c r="AQ147" s="26">
        <f t="shared" si="18"/>
        <v>110143.73000000045</v>
      </c>
    </row>
    <row r="148" spans="1:43" x14ac:dyDescent="0.25">
      <c r="A148" t="s">
        <v>577</v>
      </c>
      <c r="B148" t="s">
        <v>578</v>
      </c>
      <c r="C148" s="71">
        <v>4975</v>
      </c>
      <c r="D148" s="58" t="s">
        <v>1408</v>
      </c>
      <c r="E148" s="250" t="s">
        <v>3356</v>
      </c>
      <c r="F148" s="89">
        <v>371437.93</v>
      </c>
      <c r="G148" s="89">
        <v>0</v>
      </c>
      <c r="H148" s="89">
        <v>46159.79</v>
      </c>
      <c r="J148" s="251">
        <v>10414.27</v>
      </c>
      <c r="K148" s="251">
        <v>32665.200000000001</v>
      </c>
      <c r="O148" s="347">
        <v>34780</v>
      </c>
      <c r="Q148" s="347">
        <v>1321.7</v>
      </c>
      <c r="T148" s="251">
        <v>-906329.05</v>
      </c>
      <c r="U148" s="44">
        <v>1289115.33</v>
      </c>
      <c r="X148" s="73">
        <v>949697.33</v>
      </c>
      <c r="Y148" s="73">
        <v>120000</v>
      </c>
      <c r="Z148" s="73">
        <v>306.33</v>
      </c>
      <c r="AB148" s="73">
        <v>1237890</v>
      </c>
      <c r="AC148" s="73">
        <v>134300</v>
      </c>
      <c r="AD148" s="90">
        <v>1527829.5</v>
      </c>
      <c r="AE148" s="90">
        <v>3264</v>
      </c>
      <c r="AG148" s="90">
        <v>806601.82</v>
      </c>
      <c r="AH148" s="90">
        <v>62709.13</v>
      </c>
      <c r="AL148" s="76">
        <f t="shared" si="13"/>
        <v>417597.72</v>
      </c>
      <c r="AM148" s="31">
        <f t="shared" si="14"/>
        <v>36101.699999999997</v>
      </c>
      <c r="AN148" s="21">
        <f t="shared" si="15"/>
        <v>381496.01999999996</v>
      </c>
      <c r="AO148" s="15">
        <f t="shared" si="16"/>
        <v>2442193.66</v>
      </c>
      <c r="AP148" s="16">
        <f t="shared" si="17"/>
        <v>2400404.4499999997</v>
      </c>
      <c r="AQ148" s="26">
        <f t="shared" si="18"/>
        <v>41789.210000000428</v>
      </c>
    </row>
    <row r="149" spans="1:43" x14ac:dyDescent="0.25">
      <c r="A149" t="s">
        <v>577</v>
      </c>
      <c r="B149" t="s">
        <v>578</v>
      </c>
      <c r="C149" s="71">
        <v>2059</v>
      </c>
      <c r="D149" s="58" t="s">
        <v>1409</v>
      </c>
      <c r="E149" s="250" t="s">
        <v>3357</v>
      </c>
      <c r="F149" s="89">
        <v>341177.31</v>
      </c>
      <c r="G149" s="89">
        <v>22000</v>
      </c>
      <c r="H149" s="89">
        <v>10643.1</v>
      </c>
      <c r="J149" s="251">
        <v>1914208.47</v>
      </c>
      <c r="K149" s="251">
        <v>98685.51</v>
      </c>
      <c r="O149" s="347">
        <v>28300</v>
      </c>
      <c r="Q149" s="347">
        <v>290</v>
      </c>
      <c r="T149" s="251">
        <v>48723.77</v>
      </c>
      <c r="U149" s="44">
        <v>2316929.4300000002</v>
      </c>
      <c r="X149" s="73">
        <v>776934.95</v>
      </c>
      <c r="Y149" s="73">
        <v>75000</v>
      </c>
      <c r="Z149" s="73">
        <v>325.37</v>
      </c>
      <c r="AB149" s="73">
        <v>1052580</v>
      </c>
      <c r="AC149" s="73">
        <v>136440.9</v>
      </c>
      <c r="AD149" s="90">
        <v>1351574.9</v>
      </c>
      <c r="AE149" s="90">
        <v>1760</v>
      </c>
      <c r="AG149" s="90">
        <v>493362.03</v>
      </c>
      <c r="AH149" s="90">
        <v>202113.1</v>
      </c>
      <c r="AL149" s="76">
        <f t="shared" si="13"/>
        <v>373820.41</v>
      </c>
      <c r="AM149" s="31">
        <f t="shared" si="14"/>
        <v>28590</v>
      </c>
      <c r="AN149" s="21">
        <f t="shared" si="15"/>
        <v>345230.41</v>
      </c>
      <c r="AO149" s="15">
        <f t="shared" si="16"/>
        <v>2041281.2199999997</v>
      </c>
      <c r="AP149" s="16">
        <f t="shared" si="17"/>
        <v>2048810.03</v>
      </c>
      <c r="AQ149" s="26">
        <f t="shared" si="18"/>
        <v>-7528.8100000002887</v>
      </c>
    </row>
    <row r="150" spans="1:43" x14ac:dyDescent="0.25">
      <c r="A150" t="s">
        <v>577</v>
      </c>
      <c r="B150" t="s">
        <v>578</v>
      </c>
      <c r="C150" s="71">
        <v>1986</v>
      </c>
      <c r="D150" s="58" t="s">
        <v>1410</v>
      </c>
      <c r="E150" s="250" t="s">
        <v>3358</v>
      </c>
      <c r="F150" s="89">
        <v>247682.93</v>
      </c>
      <c r="G150" s="89">
        <v>0</v>
      </c>
      <c r="H150" s="89">
        <v>72224.94</v>
      </c>
      <c r="J150" s="251">
        <v>956352.23</v>
      </c>
      <c r="K150" s="251">
        <v>96134.38</v>
      </c>
      <c r="O150" s="347">
        <v>16383.13</v>
      </c>
      <c r="Q150" s="347">
        <v>244</v>
      </c>
      <c r="T150" s="251">
        <v>-1320289.94</v>
      </c>
      <c r="U150" s="44">
        <v>2601070</v>
      </c>
      <c r="X150" s="73">
        <v>750545.08</v>
      </c>
      <c r="Y150" s="73">
        <v>159860</v>
      </c>
      <c r="Z150" s="73">
        <v>246.61</v>
      </c>
      <c r="AB150" s="73">
        <v>482670</v>
      </c>
      <c r="AC150" s="73">
        <v>86400</v>
      </c>
      <c r="AD150" s="90">
        <v>787150.88</v>
      </c>
      <c r="AF150" s="90">
        <v>7970</v>
      </c>
      <c r="AG150" s="90">
        <v>499538.08</v>
      </c>
      <c r="AH150" s="90">
        <v>110075.44</v>
      </c>
      <c r="AL150" s="76">
        <f t="shared" si="13"/>
        <v>319907.87</v>
      </c>
      <c r="AM150" s="31">
        <f t="shared" si="14"/>
        <v>16627.129999999997</v>
      </c>
      <c r="AN150" s="21">
        <f t="shared" si="15"/>
        <v>303280.74</v>
      </c>
      <c r="AO150" s="15">
        <f t="shared" si="16"/>
        <v>1479721.69</v>
      </c>
      <c r="AP150" s="16">
        <f t="shared" si="17"/>
        <v>1404734.4</v>
      </c>
      <c r="AQ150" s="26">
        <f t="shared" si="18"/>
        <v>74987.290000000037</v>
      </c>
    </row>
    <row r="151" spans="1:43" x14ac:dyDescent="0.25">
      <c r="A151" t="s">
        <v>581</v>
      </c>
      <c r="B151" t="s">
        <v>583</v>
      </c>
      <c r="C151" s="71">
        <v>2574</v>
      </c>
      <c r="D151" s="58" t="s">
        <v>1411</v>
      </c>
      <c r="E151" s="250" t="s">
        <v>3312</v>
      </c>
      <c r="F151" s="89">
        <v>259203.46</v>
      </c>
      <c r="G151" s="89">
        <v>0</v>
      </c>
      <c r="H151" s="89">
        <v>66062.19</v>
      </c>
      <c r="J151" s="251">
        <v>604737.19999999995</v>
      </c>
      <c r="K151" s="251">
        <v>78680.69</v>
      </c>
      <c r="P151" s="347">
        <v>73000</v>
      </c>
      <c r="Q151" s="347">
        <v>13541</v>
      </c>
      <c r="T151" s="251">
        <v>-259593.17</v>
      </c>
      <c r="U151" s="44">
        <v>1474940.27</v>
      </c>
      <c r="X151" s="73">
        <v>857789.25</v>
      </c>
      <c r="Z151" s="73">
        <v>27.26</v>
      </c>
      <c r="AB151" s="73">
        <v>1085506</v>
      </c>
      <c r="AC151" s="73">
        <v>100800</v>
      </c>
      <c r="AD151" s="90">
        <v>1449888</v>
      </c>
      <c r="AF151" s="90">
        <v>6416</v>
      </c>
      <c r="AG151" s="90">
        <v>679746.32</v>
      </c>
      <c r="AH151" s="90">
        <v>181276.75</v>
      </c>
      <c r="AK151" s="90">
        <v>20000</v>
      </c>
      <c r="AL151" s="76">
        <f t="shared" si="13"/>
        <v>325265.65000000002</v>
      </c>
      <c r="AM151" s="31">
        <f t="shared" si="14"/>
        <v>86541</v>
      </c>
      <c r="AN151" s="21">
        <f t="shared" si="15"/>
        <v>238724.65000000002</v>
      </c>
      <c r="AO151" s="15">
        <f t="shared" si="16"/>
        <v>2044122.51</v>
      </c>
      <c r="AP151" s="16">
        <f t="shared" si="17"/>
        <v>2337327.0699999998</v>
      </c>
      <c r="AQ151" s="26">
        <f t="shared" si="18"/>
        <v>-293204.55999999982</v>
      </c>
    </row>
    <row r="152" spans="1:43" x14ac:dyDescent="0.25">
      <c r="A152" t="s">
        <v>581</v>
      </c>
      <c r="B152" t="s">
        <v>583</v>
      </c>
      <c r="C152" s="71">
        <v>918</v>
      </c>
      <c r="D152" s="58" t="s">
        <v>1412</v>
      </c>
      <c r="E152" s="251" t="s">
        <v>3313</v>
      </c>
      <c r="F152" s="89">
        <v>413041.55</v>
      </c>
      <c r="G152" s="89">
        <v>-7774.7</v>
      </c>
      <c r="H152" s="89">
        <v>211380.07</v>
      </c>
      <c r="J152" s="251">
        <v>-63234.06</v>
      </c>
      <c r="K152" s="251">
        <v>-240954.55</v>
      </c>
      <c r="M152" s="44">
        <v>120500</v>
      </c>
      <c r="P152" s="347">
        <v>38600</v>
      </c>
      <c r="Q152" s="347">
        <v>1</v>
      </c>
      <c r="T152" s="251">
        <v>-1029105.22</v>
      </c>
      <c r="U152" s="44">
        <v>1115345.6000000001</v>
      </c>
      <c r="X152" s="73">
        <v>811184.65</v>
      </c>
      <c r="Z152" s="73">
        <v>433.52</v>
      </c>
      <c r="AB152" s="73">
        <v>929760</v>
      </c>
      <c r="AC152" s="73">
        <v>41600</v>
      </c>
      <c r="AD152" s="90">
        <v>1118978</v>
      </c>
      <c r="AF152" s="90">
        <v>5600</v>
      </c>
      <c r="AG152" s="90">
        <v>262024.31</v>
      </c>
      <c r="AH152" s="90">
        <v>68258.929999999993</v>
      </c>
      <c r="AK152" s="90">
        <v>20000</v>
      </c>
      <c r="AL152" s="76">
        <f t="shared" si="13"/>
        <v>616646.91999999993</v>
      </c>
      <c r="AM152" s="31">
        <f t="shared" si="14"/>
        <v>38601</v>
      </c>
      <c r="AN152" s="21">
        <f t="shared" si="15"/>
        <v>578045.91999999993</v>
      </c>
      <c r="AO152" s="15">
        <f t="shared" si="16"/>
        <v>1782978.17</v>
      </c>
      <c r="AP152" s="16">
        <f t="shared" si="17"/>
        <v>1474861.24</v>
      </c>
      <c r="AQ152" s="26">
        <f t="shared" si="18"/>
        <v>308116.92999999993</v>
      </c>
    </row>
    <row r="153" spans="1:43" x14ac:dyDescent="0.25">
      <c r="A153" t="s">
        <v>581</v>
      </c>
      <c r="B153" t="s">
        <v>583</v>
      </c>
      <c r="C153" s="71">
        <v>4046</v>
      </c>
      <c r="D153" s="58" t="s">
        <v>1413</v>
      </c>
      <c r="E153" s="250" t="s">
        <v>3316</v>
      </c>
      <c r="F153" s="89">
        <v>585878.27</v>
      </c>
      <c r="G153" s="89">
        <v>0</v>
      </c>
      <c r="H153" s="89">
        <v>48760.14</v>
      </c>
      <c r="J153" s="251">
        <v>499396.68</v>
      </c>
      <c r="K153" s="251">
        <v>99869.59</v>
      </c>
      <c r="N153" s="347">
        <v>0</v>
      </c>
      <c r="P153" s="347">
        <v>76400</v>
      </c>
      <c r="Q153" s="347">
        <v>0</v>
      </c>
      <c r="T153" s="251">
        <v>263132.26</v>
      </c>
      <c r="U153" s="44">
        <v>1286034.42</v>
      </c>
      <c r="X153" s="73">
        <v>468048.19</v>
      </c>
      <c r="Y153" s="73">
        <v>56400</v>
      </c>
      <c r="Z153" s="73">
        <v>968.31</v>
      </c>
      <c r="AB153" s="73">
        <v>1238070</v>
      </c>
      <c r="AC153" s="73">
        <v>246146</v>
      </c>
      <c r="AD153" s="90">
        <v>1540660</v>
      </c>
      <c r="AF153" s="90">
        <v>24200</v>
      </c>
      <c r="AG153" s="90">
        <v>734640.38</v>
      </c>
      <c r="AH153" s="90">
        <v>80794.12</v>
      </c>
      <c r="AK153" s="90">
        <v>21000</v>
      </c>
      <c r="AL153" s="76">
        <f t="shared" si="13"/>
        <v>634638.41</v>
      </c>
      <c r="AM153" s="31">
        <f t="shared" si="14"/>
        <v>76400</v>
      </c>
      <c r="AN153" s="21">
        <f t="shared" si="15"/>
        <v>558238.41</v>
      </c>
      <c r="AO153" s="15">
        <f t="shared" si="16"/>
        <v>2009632.5</v>
      </c>
      <c r="AP153" s="16">
        <f t="shared" si="17"/>
        <v>2401294.5</v>
      </c>
      <c r="AQ153" s="26">
        <f t="shared" si="18"/>
        <v>-391662</v>
      </c>
    </row>
    <row r="154" spans="1:43" x14ac:dyDescent="0.25">
      <c r="A154" t="s">
        <v>581</v>
      </c>
      <c r="B154" t="s">
        <v>583</v>
      </c>
      <c r="C154" s="71">
        <v>1868</v>
      </c>
      <c r="D154" s="58" t="s">
        <v>1414</v>
      </c>
      <c r="E154" s="250" t="s">
        <v>3365</v>
      </c>
      <c r="F154" s="89">
        <v>141956.44</v>
      </c>
      <c r="G154" s="89">
        <v>5000</v>
      </c>
      <c r="H154" s="89">
        <v>86708.32</v>
      </c>
      <c r="J154" s="251">
        <v>866314.95</v>
      </c>
      <c r="K154" s="251">
        <v>55088.72</v>
      </c>
      <c r="O154" s="347">
        <v>-225</v>
      </c>
      <c r="P154" s="347">
        <v>36475</v>
      </c>
      <c r="T154" s="251">
        <v>-857407.63</v>
      </c>
      <c r="U154" s="44">
        <v>1993235.29</v>
      </c>
      <c r="X154" s="73">
        <v>634398.18999999994</v>
      </c>
      <c r="Z154" s="73">
        <v>217.71</v>
      </c>
      <c r="AB154" s="73">
        <v>1066680</v>
      </c>
      <c r="AC154" s="73">
        <v>134400</v>
      </c>
      <c r="AD154" s="90">
        <v>1253080</v>
      </c>
      <c r="AF154" s="90">
        <v>10240</v>
      </c>
      <c r="AG154" s="90">
        <v>380267.45</v>
      </c>
      <c r="AH154" s="90">
        <v>189117.68</v>
      </c>
      <c r="AK154" s="90">
        <v>20000</v>
      </c>
      <c r="AL154" s="76">
        <f t="shared" si="13"/>
        <v>233664.76</v>
      </c>
      <c r="AM154" s="31">
        <f t="shared" si="14"/>
        <v>36250</v>
      </c>
      <c r="AN154" s="21">
        <f t="shared" si="15"/>
        <v>197414.76</v>
      </c>
      <c r="AO154" s="15">
        <f t="shared" si="16"/>
        <v>1835695.9</v>
      </c>
      <c r="AP154" s="16">
        <f t="shared" si="17"/>
        <v>1852705.13</v>
      </c>
      <c r="AQ154" s="26">
        <f t="shared" si="18"/>
        <v>-17009.229999999981</v>
      </c>
    </row>
    <row r="157" spans="1:43" x14ac:dyDescent="0.25">
      <c r="D157" s="44"/>
    </row>
    <row r="158" spans="1:43" x14ac:dyDescent="0.25">
      <c r="D158" s="44"/>
    </row>
    <row r="159" spans="1:43" x14ac:dyDescent="0.25">
      <c r="D159" s="44"/>
    </row>
    <row r="160" spans="1:43" x14ac:dyDescent="0.25">
      <c r="D160" s="44"/>
    </row>
    <row r="161" spans="4:4" x14ac:dyDescent="0.25">
      <c r="D161" s="44"/>
    </row>
    <row r="162" spans="4:4" x14ac:dyDescent="0.25">
      <c r="D162" s="44"/>
    </row>
    <row r="163" spans="4:4" x14ac:dyDescent="0.25">
      <c r="D163" s="44"/>
    </row>
    <row r="164" spans="4:4" x14ac:dyDescent="0.25">
      <c r="D164" s="44"/>
    </row>
    <row r="165" spans="4:4" x14ac:dyDescent="0.25">
      <c r="D165" s="44"/>
    </row>
    <row r="177" spans="5:37" x14ac:dyDescent="0.25">
      <c r="E177" s="250"/>
    </row>
    <row r="180" spans="5:37" x14ac:dyDescent="0.25">
      <c r="E180" s="228"/>
      <c r="F180" s="234"/>
      <c r="G180" s="234"/>
      <c r="H180" s="234"/>
      <c r="I180" s="228"/>
      <c r="J180" s="228"/>
      <c r="K180" s="228"/>
      <c r="L180" s="228"/>
      <c r="M180" s="45"/>
      <c r="N180" s="50"/>
      <c r="O180" s="50"/>
      <c r="P180" s="50"/>
      <c r="Q180" s="50"/>
      <c r="R180" s="228"/>
      <c r="S180" s="228"/>
      <c r="T180" s="228"/>
      <c r="U180" s="45"/>
      <c r="V180" s="235"/>
      <c r="W180" s="235"/>
      <c r="X180" s="235"/>
      <c r="Y180" s="235"/>
      <c r="Z180" s="235"/>
      <c r="AA180" s="235"/>
      <c r="AB180" s="235"/>
      <c r="AC180" s="235"/>
      <c r="AD180" s="236"/>
      <c r="AE180" s="236"/>
      <c r="AF180" s="236"/>
      <c r="AG180" s="236"/>
      <c r="AH180" s="236"/>
      <c r="AI180" s="236"/>
      <c r="AJ180" s="236"/>
      <c r="AK180" s="236"/>
    </row>
  </sheetData>
  <autoFilter ref="A1:AQ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tabSelected="1" zoomScaleNormal="100" workbookViewId="0">
      <selection activeCell="K12" sqref="K12"/>
    </sheetView>
  </sheetViews>
  <sheetFormatPr defaultRowHeight="15.6" x14ac:dyDescent="0.45"/>
  <cols>
    <col min="1" max="1" width="6.3984375" style="79" customWidth="1"/>
    <col min="2" max="2" width="14.09765625" style="79" customWidth="1"/>
    <col min="3" max="3" width="12.69921875" style="79" customWidth="1"/>
    <col min="4" max="4" width="9.59765625" style="79" customWidth="1"/>
    <col min="5" max="5" width="11.69921875" style="79" customWidth="1"/>
    <col min="6" max="6" width="13.59765625" style="79" customWidth="1"/>
    <col min="7" max="7" width="9.8984375" style="79" customWidth="1"/>
    <col min="8" max="8" width="17.59765625" style="79" customWidth="1"/>
    <col min="9" max="241" width="9" style="79"/>
    <col min="242" max="242" width="7.09765625" style="79" customWidth="1"/>
    <col min="243" max="243" width="12.69921875" style="79" customWidth="1"/>
    <col min="244" max="244" width="12.8984375" style="79" customWidth="1"/>
    <col min="245" max="248" width="10.3984375" style="79" customWidth="1"/>
    <col min="249" max="249" width="65.19921875" style="79" customWidth="1"/>
    <col min="250" max="497" width="9" style="79"/>
    <col min="498" max="498" width="7.09765625" style="79" customWidth="1"/>
    <col min="499" max="499" width="12.69921875" style="79" customWidth="1"/>
    <col min="500" max="500" width="12.8984375" style="79" customWidth="1"/>
    <col min="501" max="504" width="10.3984375" style="79" customWidth="1"/>
    <col min="505" max="505" width="65.19921875" style="79" customWidth="1"/>
    <col min="506" max="753" width="9" style="79"/>
    <col min="754" max="754" width="7.09765625" style="79" customWidth="1"/>
    <col min="755" max="755" width="12.69921875" style="79" customWidth="1"/>
    <col min="756" max="756" width="12.8984375" style="79" customWidth="1"/>
    <col min="757" max="760" width="10.3984375" style="79" customWidth="1"/>
    <col min="761" max="761" width="65.19921875" style="79" customWidth="1"/>
    <col min="762" max="1009" width="9" style="79"/>
    <col min="1010" max="1010" width="7.09765625" style="79" customWidth="1"/>
    <col min="1011" max="1011" width="12.69921875" style="79" customWidth="1"/>
    <col min="1012" max="1012" width="12.8984375" style="79" customWidth="1"/>
    <col min="1013" max="1016" width="10.3984375" style="79" customWidth="1"/>
    <col min="1017" max="1017" width="65.19921875" style="79" customWidth="1"/>
    <col min="1018" max="1265" width="9" style="79"/>
    <col min="1266" max="1266" width="7.09765625" style="79" customWidth="1"/>
    <col min="1267" max="1267" width="12.69921875" style="79" customWidth="1"/>
    <col min="1268" max="1268" width="12.8984375" style="79" customWidth="1"/>
    <col min="1269" max="1272" width="10.3984375" style="79" customWidth="1"/>
    <col min="1273" max="1273" width="65.19921875" style="79" customWidth="1"/>
    <col min="1274" max="1521" width="9" style="79"/>
    <col min="1522" max="1522" width="7.09765625" style="79" customWidth="1"/>
    <col min="1523" max="1523" width="12.69921875" style="79" customWidth="1"/>
    <col min="1524" max="1524" width="12.8984375" style="79" customWidth="1"/>
    <col min="1525" max="1528" width="10.3984375" style="79" customWidth="1"/>
    <col min="1529" max="1529" width="65.19921875" style="79" customWidth="1"/>
    <col min="1530" max="1777" width="9" style="79"/>
    <col min="1778" max="1778" width="7.09765625" style="79" customWidth="1"/>
    <col min="1779" max="1779" width="12.69921875" style="79" customWidth="1"/>
    <col min="1780" max="1780" width="12.8984375" style="79" customWidth="1"/>
    <col min="1781" max="1784" width="10.3984375" style="79" customWidth="1"/>
    <col min="1785" max="1785" width="65.19921875" style="79" customWidth="1"/>
    <col min="1786" max="2033" width="9" style="79"/>
    <col min="2034" max="2034" width="7.09765625" style="79" customWidth="1"/>
    <col min="2035" max="2035" width="12.69921875" style="79" customWidth="1"/>
    <col min="2036" max="2036" width="12.8984375" style="79" customWidth="1"/>
    <col min="2037" max="2040" width="10.3984375" style="79" customWidth="1"/>
    <col min="2041" max="2041" width="65.19921875" style="79" customWidth="1"/>
    <col min="2042" max="2289" width="9" style="79"/>
    <col min="2290" max="2290" width="7.09765625" style="79" customWidth="1"/>
    <col min="2291" max="2291" width="12.69921875" style="79" customWidth="1"/>
    <col min="2292" max="2292" width="12.8984375" style="79" customWidth="1"/>
    <col min="2293" max="2296" width="10.3984375" style="79" customWidth="1"/>
    <col min="2297" max="2297" width="65.19921875" style="79" customWidth="1"/>
    <col min="2298" max="2545" width="9" style="79"/>
    <col min="2546" max="2546" width="7.09765625" style="79" customWidth="1"/>
    <col min="2547" max="2547" width="12.69921875" style="79" customWidth="1"/>
    <col min="2548" max="2548" width="12.8984375" style="79" customWidth="1"/>
    <col min="2549" max="2552" width="10.3984375" style="79" customWidth="1"/>
    <col min="2553" max="2553" width="65.19921875" style="79" customWidth="1"/>
    <col min="2554" max="2801" width="9" style="79"/>
    <col min="2802" max="2802" width="7.09765625" style="79" customWidth="1"/>
    <col min="2803" max="2803" width="12.69921875" style="79" customWidth="1"/>
    <col min="2804" max="2804" width="12.8984375" style="79" customWidth="1"/>
    <col min="2805" max="2808" width="10.3984375" style="79" customWidth="1"/>
    <col min="2809" max="2809" width="65.19921875" style="79" customWidth="1"/>
    <col min="2810" max="3057" width="9" style="79"/>
    <col min="3058" max="3058" width="7.09765625" style="79" customWidth="1"/>
    <col min="3059" max="3059" width="12.69921875" style="79" customWidth="1"/>
    <col min="3060" max="3060" width="12.8984375" style="79" customWidth="1"/>
    <col min="3061" max="3064" width="10.3984375" style="79" customWidth="1"/>
    <col min="3065" max="3065" width="65.19921875" style="79" customWidth="1"/>
    <col min="3066" max="3313" width="9" style="79"/>
    <col min="3314" max="3314" width="7.09765625" style="79" customWidth="1"/>
    <col min="3315" max="3315" width="12.69921875" style="79" customWidth="1"/>
    <col min="3316" max="3316" width="12.8984375" style="79" customWidth="1"/>
    <col min="3317" max="3320" width="10.3984375" style="79" customWidth="1"/>
    <col min="3321" max="3321" width="65.19921875" style="79" customWidth="1"/>
    <col min="3322" max="3569" width="9" style="79"/>
    <col min="3570" max="3570" width="7.09765625" style="79" customWidth="1"/>
    <col min="3571" max="3571" width="12.69921875" style="79" customWidth="1"/>
    <col min="3572" max="3572" width="12.8984375" style="79" customWidth="1"/>
    <col min="3573" max="3576" width="10.3984375" style="79" customWidth="1"/>
    <col min="3577" max="3577" width="65.19921875" style="79" customWidth="1"/>
    <col min="3578" max="3825" width="9" style="79"/>
    <col min="3826" max="3826" width="7.09765625" style="79" customWidth="1"/>
    <col min="3827" max="3827" width="12.69921875" style="79" customWidth="1"/>
    <col min="3828" max="3828" width="12.8984375" style="79" customWidth="1"/>
    <col min="3829" max="3832" width="10.3984375" style="79" customWidth="1"/>
    <col min="3833" max="3833" width="65.19921875" style="79" customWidth="1"/>
    <col min="3834" max="4081" width="9" style="79"/>
    <col min="4082" max="4082" width="7.09765625" style="79" customWidth="1"/>
    <col min="4083" max="4083" width="12.69921875" style="79" customWidth="1"/>
    <col min="4084" max="4084" width="12.8984375" style="79" customWidth="1"/>
    <col min="4085" max="4088" width="10.3984375" style="79" customWidth="1"/>
    <col min="4089" max="4089" width="65.19921875" style="79" customWidth="1"/>
    <col min="4090" max="4337" width="9" style="79"/>
    <col min="4338" max="4338" width="7.09765625" style="79" customWidth="1"/>
    <col min="4339" max="4339" width="12.69921875" style="79" customWidth="1"/>
    <col min="4340" max="4340" width="12.8984375" style="79" customWidth="1"/>
    <col min="4341" max="4344" width="10.3984375" style="79" customWidth="1"/>
    <col min="4345" max="4345" width="65.19921875" style="79" customWidth="1"/>
    <col min="4346" max="4593" width="9" style="79"/>
    <col min="4594" max="4594" width="7.09765625" style="79" customWidth="1"/>
    <col min="4595" max="4595" width="12.69921875" style="79" customWidth="1"/>
    <col min="4596" max="4596" width="12.8984375" style="79" customWidth="1"/>
    <col min="4597" max="4600" width="10.3984375" style="79" customWidth="1"/>
    <col min="4601" max="4601" width="65.19921875" style="79" customWidth="1"/>
    <col min="4602" max="4849" width="9" style="79"/>
    <col min="4850" max="4850" width="7.09765625" style="79" customWidth="1"/>
    <col min="4851" max="4851" width="12.69921875" style="79" customWidth="1"/>
    <col min="4852" max="4852" width="12.8984375" style="79" customWidth="1"/>
    <col min="4853" max="4856" width="10.3984375" style="79" customWidth="1"/>
    <col min="4857" max="4857" width="65.19921875" style="79" customWidth="1"/>
    <col min="4858" max="5105" width="9" style="79"/>
    <col min="5106" max="5106" width="7.09765625" style="79" customWidth="1"/>
    <col min="5107" max="5107" width="12.69921875" style="79" customWidth="1"/>
    <col min="5108" max="5108" width="12.8984375" style="79" customWidth="1"/>
    <col min="5109" max="5112" width="10.3984375" style="79" customWidth="1"/>
    <col min="5113" max="5113" width="65.19921875" style="79" customWidth="1"/>
    <col min="5114" max="5361" width="9" style="79"/>
    <col min="5362" max="5362" width="7.09765625" style="79" customWidth="1"/>
    <col min="5363" max="5363" width="12.69921875" style="79" customWidth="1"/>
    <col min="5364" max="5364" width="12.8984375" style="79" customWidth="1"/>
    <col min="5365" max="5368" width="10.3984375" style="79" customWidth="1"/>
    <col min="5369" max="5369" width="65.19921875" style="79" customWidth="1"/>
    <col min="5370" max="5617" width="9" style="79"/>
    <col min="5618" max="5618" width="7.09765625" style="79" customWidth="1"/>
    <col min="5619" max="5619" width="12.69921875" style="79" customWidth="1"/>
    <col min="5620" max="5620" width="12.8984375" style="79" customWidth="1"/>
    <col min="5621" max="5624" width="10.3984375" style="79" customWidth="1"/>
    <col min="5625" max="5625" width="65.19921875" style="79" customWidth="1"/>
    <col min="5626" max="5873" width="9" style="79"/>
    <col min="5874" max="5874" width="7.09765625" style="79" customWidth="1"/>
    <col min="5875" max="5875" width="12.69921875" style="79" customWidth="1"/>
    <col min="5876" max="5876" width="12.8984375" style="79" customWidth="1"/>
    <col min="5877" max="5880" width="10.3984375" style="79" customWidth="1"/>
    <col min="5881" max="5881" width="65.19921875" style="79" customWidth="1"/>
    <col min="5882" max="6129" width="9" style="79"/>
    <col min="6130" max="6130" width="7.09765625" style="79" customWidth="1"/>
    <col min="6131" max="6131" width="12.69921875" style="79" customWidth="1"/>
    <col min="6132" max="6132" width="12.8984375" style="79" customWidth="1"/>
    <col min="6133" max="6136" width="10.3984375" style="79" customWidth="1"/>
    <col min="6137" max="6137" width="65.19921875" style="79" customWidth="1"/>
    <col min="6138" max="6385" width="9" style="79"/>
    <col min="6386" max="6386" width="7.09765625" style="79" customWidth="1"/>
    <col min="6387" max="6387" width="12.69921875" style="79" customWidth="1"/>
    <col min="6388" max="6388" width="12.8984375" style="79" customWidth="1"/>
    <col min="6389" max="6392" width="10.3984375" style="79" customWidth="1"/>
    <col min="6393" max="6393" width="65.19921875" style="79" customWidth="1"/>
    <col min="6394" max="6641" width="9" style="79"/>
    <col min="6642" max="6642" width="7.09765625" style="79" customWidth="1"/>
    <col min="6643" max="6643" width="12.69921875" style="79" customWidth="1"/>
    <col min="6644" max="6644" width="12.8984375" style="79" customWidth="1"/>
    <col min="6645" max="6648" width="10.3984375" style="79" customWidth="1"/>
    <col min="6649" max="6649" width="65.19921875" style="79" customWidth="1"/>
    <col min="6650" max="6897" width="9" style="79"/>
    <col min="6898" max="6898" width="7.09765625" style="79" customWidth="1"/>
    <col min="6899" max="6899" width="12.69921875" style="79" customWidth="1"/>
    <col min="6900" max="6900" width="12.8984375" style="79" customWidth="1"/>
    <col min="6901" max="6904" width="10.3984375" style="79" customWidth="1"/>
    <col min="6905" max="6905" width="65.19921875" style="79" customWidth="1"/>
    <col min="6906" max="7153" width="9" style="79"/>
    <col min="7154" max="7154" width="7.09765625" style="79" customWidth="1"/>
    <col min="7155" max="7155" width="12.69921875" style="79" customWidth="1"/>
    <col min="7156" max="7156" width="12.8984375" style="79" customWidth="1"/>
    <col min="7157" max="7160" width="10.3984375" style="79" customWidth="1"/>
    <col min="7161" max="7161" width="65.19921875" style="79" customWidth="1"/>
    <col min="7162" max="7409" width="9" style="79"/>
    <col min="7410" max="7410" width="7.09765625" style="79" customWidth="1"/>
    <col min="7411" max="7411" width="12.69921875" style="79" customWidth="1"/>
    <col min="7412" max="7412" width="12.8984375" style="79" customWidth="1"/>
    <col min="7413" max="7416" width="10.3984375" style="79" customWidth="1"/>
    <col min="7417" max="7417" width="65.19921875" style="79" customWidth="1"/>
    <col min="7418" max="7665" width="9" style="79"/>
    <col min="7666" max="7666" width="7.09765625" style="79" customWidth="1"/>
    <col min="7667" max="7667" width="12.69921875" style="79" customWidth="1"/>
    <col min="7668" max="7668" width="12.8984375" style="79" customWidth="1"/>
    <col min="7669" max="7672" width="10.3984375" style="79" customWidth="1"/>
    <col min="7673" max="7673" width="65.19921875" style="79" customWidth="1"/>
    <col min="7674" max="7921" width="9" style="79"/>
    <col min="7922" max="7922" width="7.09765625" style="79" customWidth="1"/>
    <col min="7923" max="7923" width="12.69921875" style="79" customWidth="1"/>
    <col min="7924" max="7924" width="12.8984375" style="79" customWidth="1"/>
    <col min="7925" max="7928" width="10.3984375" style="79" customWidth="1"/>
    <col min="7929" max="7929" width="65.19921875" style="79" customWidth="1"/>
    <col min="7930" max="8177" width="9" style="79"/>
    <col min="8178" max="8178" width="7.09765625" style="79" customWidth="1"/>
    <col min="8179" max="8179" width="12.69921875" style="79" customWidth="1"/>
    <col min="8180" max="8180" width="12.8984375" style="79" customWidth="1"/>
    <col min="8181" max="8184" width="10.3984375" style="79" customWidth="1"/>
    <col min="8185" max="8185" width="65.19921875" style="79" customWidth="1"/>
    <col min="8186" max="8433" width="9" style="79"/>
    <col min="8434" max="8434" width="7.09765625" style="79" customWidth="1"/>
    <col min="8435" max="8435" width="12.69921875" style="79" customWidth="1"/>
    <col min="8436" max="8436" width="12.8984375" style="79" customWidth="1"/>
    <col min="8437" max="8440" width="10.3984375" style="79" customWidth="1"/>
    <col min="8441" max="8441" width="65.19921875" style="79" customWidth="1"/>
    <col min="8442" max="8689" width="9" style="79"/>
    <col min="8690" max="8690" width="7.09765625" style="79" customWidth="1"/>
    <col min="8691" max="8691" width="12.69921875" style="79" customWidth="1"/>
    <col min="8692" max="8692" width="12.8984375" style="79" customWidth="1"/>
    <col min="8693" max="8696" width="10.3984375" style="79" customWidth="1"/>
    <col min="8697" max="8697" width="65.19921875" style="79" customWidth="1"/>
    <col min="8698" max="8945" width="9" style="79"/>
    <col min="8946" max="8946" width="7.09765625" style="79" customWidth="1"/>
    <col min="8947" max="8947" width="12.69921875" style="79" customWidth="1"/>
    <col min="8948" max="8948" width="12.8984375" style="79" customWidth="1"/>
    <col min="8949" max="8952" width="10.3984375" style="79" customWidth="1"/>
    <col min="8953" max="8953" width="65.19921875" style="79" customWidth="1"/>
    <col min="8954" max="9201" width="9" style="79"/>
    <col min="9202" max="9202" width="7.09765625" style="79" customWidth="1"/>
    <col min="9203" max="9203" width="12.69921875" style="79" customWidth="1"/>
    <col min="9204" max="9204" width="12.8984375" style="79" customWidth="1"/>
    <col min="9205" max="9208" width="10.3984375" style="79" customWidth="1"/>
    <col min="9209" max="9209" width="65.19921875" style="79" customWidth="1"/>
    <col min="9210" max="9457" width="9" style="79"/>
    <col min="9458" max="9458" width="7.09765625" style="79" customWidth="1"/>
    <col min="9459" max="9459" width="12.69921875" style="79" customWidth="1"/>
    <col min="9460" max="9460" width="12.8984375" style="79" customWidth="1"/>
    <col min="9461" max="9464" width="10.3984375" style="79" customWidth="1"/>
    <col min="9465" max="9465" width="65.19921875" style="79" customWidth="1"/>
    <col min="9466" max="9713" width="9" style="79"/>
    <col min="9714" max="9714" width="7.09765625" style="79" customWidth="1"/>
    <col min="9715" max="9715" width="12.69921875" style="79" customWidth="1"/>
    <col min="9716" max="9716" width="12.8984375" style="79" customWidth="1"/>
    <col min="9717" max="9720" width="10.3984375" style="79" customWidth="1"/>
    <col min="9721" max="9721" width="65.19921875" style="79" customWidth="1"/>
    <col min="9722" max="9969" width="9" style="79"/>
    <col min="9970" max="9970" width="7.09765625" style="79" customWidth="1"/>
    <col min="9971" max="9971" width="12.69921875" style="79" customWidth="1"/>
    <col min="9972" max="9972" width="12.8984375" style="79" customWidth="1"/>
    <col min="9973" max="9976" width="10.3984375" style="79" customWidth="1"/>
    <col min="9977" max="9977" width="65.19921875" style="79" customWidth="1"/>
    <col min="9978" max="10225" width="9" style="79"/>
    <col min="10226" max="10226" width="7.09765625" style="79" customWidth="1"/>
    <col min="10227" max="10227" width="12.69921875" style="79" customWidth="1"/>
    <col min="10228" max="10228" width="12.8984375" style="79" customWidth="1"/>
    <col min="10229" max="10232" width="10.3984375" style="79" customWidth="1"/>
    <col min="10233" max="10233" width="65.19921875" style="79" customWidth="1"/>
    <col min="10234" max="10481" width="9" style="79"/>
    <col min="10482" max="10482" width="7.09765625" style="79" customWidth="1"/>
    <col min="10483" max="10483" width="12.69921875" style="79" customWidth="1"/>
    <col min="10484" max="10484" width="12.8984375" style="79" customWidth="1"/>
    <col min="10485" max="10488" width="10.3984375" style="79" customWidth="1"/>
    <col min="10489" max="10489" width="65.19921875" style="79" customWidth="1"/>
    <col min="10490" max="10737" width="9" style="79"/>
    <col min="10738" max="10738" width="7.09765625" style="79" customWidth="1"/>
    <col min="10739" max="10739" width="12.69921875" style="79" customWidth="1"/>
    <col min="10740" max="10740" width="12.8984375" style="79" customWidth="1"/>
    <col min="10741" max="10744" width="10.3984375" style="79" customWidth="1"/>
    <col min="10745" max="10745" width="65.19921875" style="79" customWidth="1"/>
    <col min="10746" max="10993" width="9" style="79"/>
    <col min="10994" max="10994" width="7.09765625" style="79" customWidth="1"/>
    <col min="10995" max="10995" width="12.69921875" style="79" customWidth="1"/>
    <col min="10996" max="10996" width="12.8984375" style="79" customWidth="1"/>
    <col min="10997" max="11000" width="10.3984375" style="79" customWidth="1"/>
    <col min="11001" max="11001" width="65.19921875" style="79" customWidth="1"/>
    <col min="11002" max="11249" width="9" style="79"/>
    <col min="11250" max="11250" width="7.09765625" style="79" customWidth="1"/>
    <col min="11251" max="11251" width="12.69921875" style="79" customWidth="1"/>
    <col min="11252" max="11252" width="12.8984375" style="79" customWidth="1"/>
    <col min="11253" max="11256" width="10.3984375" style="79" customWidth="1"/>
    <col min="11257" max="11257" width="65.19921875" style="79" customWidth="1"/>
    <col min="11258" max="11505" width="9" style="79"/>
    <col min="11506" max="11506" width="7.09765625" style="79" customWidth="1"/>
    <col min="11507" max="11507" width="12.69921875" style="79" customWidth="1"/>
    <col min="11508" max="11508" width="12.8984375" style="79" customWidth="1"/>
    <col min="11509" max="11512" width="10.3984375" style="79" customWidth="1"/>
    <col min="11513" max="11513" width="65.19921875" style="79" customWidth="1"/>
    <col min="11514" max="11761" width="9" style="79"/>
    <col min="11762" max="11762" width="7.09765625" style="79" customWidth="1"/>
    <col min="11763" max="11763" width="12.69921875" style="79" customWidth="1"/>
    <col min="11764" max="11764" width="12.8984375" style="79" customWidth="1"/>
    <col min="11765" max="11768" width="10.3984375" style="79" customWidth="1"/>
    <col min="11769" max="11769" width="65.19921875" style="79" customWidth="1"/>
    <col min="11770" max="12017" width="9" style="79"/>
    <col min="12018" max="12018" width="7.09765625" style="79" customWidth="1"/>
    <col min="12019" max="12019" width="12.69921875" style="79" customWidth="1"/>
    <col min="12020" max="12020" width="12.8984375" style="79" customWidth="1"/>
    <col min="12021" max="12024" width="10.3984375" style="79" customWidth="1"/>
    <col min="12025" max="12025" width="65.19921875" style="79" customWidth="1"/>
    <col min="12026" max="12273" width="9" style="79"/>
    <col min="12274" max="12274" width="7.09765625" style="79" customWidth="1"/>
    <col min="12275" max="12275" width="12.69921875" style="79" customWidth="1"/>
    <col min="12276" max="12276" width="12.8984375" style="79" customWidth="1"/>
    <col min="12277" max="12280" width="10.3984375" style="79" customWidth="1"/>
    <col min="12281" max="12281" width="65.19921875" style="79" customWidth="1"/>
    <col min="12282" max="12529" width="9" style="79"/>
    <col min="12530" max="12530" width="7.09765625" style="79" customWidth="1"/>
    <col min="12531" max="12531" width="12.69921875" style="79" customWidth="1"/>
    <col min="12532" max="12532" width="12.8984375" style="79" customWidth="1"/>
    <col min="12533" max="12536" width="10.3984375" style="79" customWidth="1"/>
    <col min="12537" max="12537" width="65.19921875" style="79" customWidth="1"/>
    <col min="12538" max="12785" width="9" style="79"/>
    <col min="12786" max="12786" width="7.09765625" style="79" customWidth="1"/>
    <col min="12787" max="12787" width="12.69921875" style="79" customWidth="1"/>
    <col min="12788" max="12788" width="12.8984375" style="79" customWidth="1"/>
    <col min="12789" max="12792" width="10.3984375" style="79" customWidth="1"/>
    <col min="12793" max="12793" width="65.19921875" style="79" customWidth="1"/>
    <col min="12794" max="13041" width="9" style="79"/>
    <col min="13042" max="13042" width="7.09765625" style="79" customWidth="1"/>
    <col min="13043" max="13043" width="12.69921875" style="79" customWidth="1"/>
    <col min="13044" max="13044" width="12.8984375" style="79" customWidth="1"/>
    <col min="13045" max="13048" width="10.3984375" style="79" customWidth="1"/>
    <col min="13049" max="13049" width="65.19921875" style="79" customWidth="1"/>
    <col min="13050" max="13297" width="9" style="79"/>
    <col min="13298" max="13298" width="7.09765625" style="79" customWidth="1"/>
    <col min="13299" max="13299" width="12.69921875" style="79" customWidth="1"/>
    <col min="13300" max="13300" width="12.8984375" style="79" customWidth="1"/>
    <col min="13301" max="13304" width="10.3984375" style="79" customWidth="1"/>
    <col min="13305" max="13305" width="65.19921875" style="79" customWidth="1"/>
    <col min="13306" max="13553" width="9" style="79"/>
    <col min="13554" max="13554" width="7.09765625" style="79" customWidth="1"/>
    <col min="13555" max="13555" width="12.69921875" style="79" customWidth="1"/>
    <col min="13556" max="13556" width="12.8984375" style="79" customWidth="1"/>
    <col min="13557" max="13560" width="10.3984375" style="79" customWidth="1"/>
    <col min="13561" max="13561" width="65.19921875" style="79" customWidth="1"/>
    <col min="13562" max="13809" width="9" style="79"/>
    <col min="13810" max="13810" width="7.09765625" style="79" customWidth="1"/>
    <col min="13811" max="13811" width="12.69921875" style="79" customWidth="1"/>
    <col min="13812" max="13812" width="12.8984375" style="79" customWidth="1"/>
    <col min="13813" max="13816" width="10.3984375" style="79" customWidth="1"/>
    <col min="13817" max="13817" width="65.19921875" style="79" customWidth="1"/>
    <col min="13818" max="14065" width="9" style="79"/>
    <col min="14066" max="14066" width="7.09765625" style="79" customWidth="1"/>
    <col min="14067" max="14067" width="12.69921875" style="79" customWidth="1"/>
    <col min="14068" max="14068" width="12.8984375" style="79" customWidth="1"/>
    <col min="14069" max="14072" width="10.3984375" style="79" customWidth="1"/>
    <col min="14073" max="14073" width="65.19921875" style="79" customWidth="1"/>
    <col min="14074" max="14321" width="9" style="79"/>
    <col min="14322" max="14322" width="7.09765625" style="79" customWidth="1"/>
    <col min="14323" max="14323" width="12.69921875" style="79" customWidth="1"/>
    <col min="14324" max="14324" width="12.8984375" style="79" customWidth="1"/>
    <col min="14325" max="14328" width="10.3984375" style="79" customWidth="1"/>
    <col min="14329" max="14329" width="65.19921875" style="79" customWidth="1"/>
    <col min="14330" max="14577" width="9" style="79"/>
    <col min="14578" max="14578" width="7.09765625" style="79" customWidth="1"/>
    <col min="14579" max="14579" width="12.69921875" style="79" customWidth="1"/>
    <col min="14580" max="14580" width="12.8984375" style="79" customWidth="1"/>
    <col min="14581" max="14584" width="10.3984375" style="79" customWidth="1"/>
    <col min="14585" max="14585" width="65.19921875" style="79" customWidth="1"/>
    <col min="14586" max="14833" width="9" style="79"/>
    <col min="14834" max="14834" width="7.09765625" style="79" customWidth="1"/>
    <col min="14835" max="14835" width="12.69921875" style="79" customWidth="1"/>
    <col min="14836" max="14836" width="12.8984375" style="79" customWidth="1"/>
    <col min="14837" max="14840" width="10.3984375" style="79" customWidth="1"/>
    <col min="14841" max="14841" width="65.19921875" style="79" customWidth="1"/>
    <col min="14842" max="15089" width="9" style="79"/>
    <col min="15090" max="15090" width="7.09765625" style="79" customWidth="1"/>
    <col min="15091" max="15091" width="12.69921875" style="79" customWidth="1"/>
    <col min="15092" max="15092" width="12.8984375" style="79" customWidth="1"/>
    <col min="15093" max="15096" width="10.3984375" style="79" customWidth="1"/>
    <col min="15097" max="15097" width="65.19921875" style="79" customWidth="1"/>
    <col min="15098" max="15345" width="9" style="79"/>
    <col min="15346" max="15346" width="7.09765625" style="79" customWidth="1"/>
    <col min="15347" max="15347" width="12.69921875" style="79" customWidth="1"/>
    <col min="15348" max="15348" width="12.8984375" style="79" customWidth="1"/>
    <col min="15349" max="15352" width="10.3984375" style="79" customWidth="1"/>
    <col min="15353" max="15353" width="65.19921875" style="79" customWidth="1"/>
    <col min="15354" max="15601" width="9" style="79"/>
    <col min="15602" max="15602" width="7.09765625" style="79" customWidth="1"/>
    <col min="15603" max="15603" width="12.69921875" style="79" customWidth="1"/>
    <col min="15604" max="15604" width="12.8984375" style="79" customWidth="1"/>
    <col min="15605" max="15608" width="10.3984375" style="79" customWidth="1"/>
    <col min="15609" max="15609" width="65.19921875" style="79" customWidth="1"/>
    <col min="15610" max="15857" width="9" style="79"/>
    <col min="15858" max="15858" width="7.09765625" style="79" customWidth="1"/>
    <col min="15859" max="15859" width="12.69921875" style="79" customWidth="1"/>
    <col min="15860" max="15860" width="12.8984375" style="79" customWidth="1"/>
    <col min="15861" max="15864" width="10.3984375" style="79" customWidth="1"/>
    <col min="15865" max="15865" width="65.19921875" style="79" customWidth="1"/>
    <col min="15866" max="16113" width="9" style="79"/>
    <col min="16114" max="16114" width="7.09765625" style="79" customWidth="1"/>
    <col min="16115" max="16115" width="12.69921875" style="79" customWidth="1"/>
    <col min="16116" max="16116" width="12.8984375" style="79" customWidth="1"/>
    <col min="16117" max="16120" width="10.3984375" style="79" customWidth="1"/>
    <col min="16121" max="16121" width="65.19921875" style="79" customWidth="1"/>
    <col min="16122" max="16384" width="9" style="79"/>
  </cols>
  <sheetData>
    <row r="1" spans="1:8" ht="24.6" x14ac:dyDescent="0.7">
      <c r="H1" s="335" t="s">
        <v>2456</v>
      </c>
    </row>
    <row r="2" spans="1:8" ht="24.6" x14ac:dyDescent="0.7">
      <c r="A2" s="355" t="s">
        <v>1422</v>
      </c>
      <c r="B2" s="355"/>
      <c r="C2" s="355"/>
      <c r="D2" s="355"/>
      <c r="E2" s="355"/>
      <c r="F2" s="355"/>
      <c r="G2" s="355"/>
      <c r="H2" s="355"/>
    </row>
    <row r="3" spans="1:8" ht="24.6" x14ac:dyDescent="0.7">
      <c r="A3" s="356" t="s">
        <v>2457</v>
      </c>
      <c r="B3" s="356"/>
      <c r="C3" s="356"/>
      <c r="D3" s="356"/>
      <c r="E3" s="356"/>
      <c r="F3" s="356"/>
      <c r="G3" s="356"/>
      <c r="H3" s="356"/>
    </row>
    <row r="4" spans="1:8" s="80" customFormat="1" ht="24.6" x14ac:dyDescent="0.45">
      <c r="A4" s="357" t="s">
        <v>63</v>
      </c>
      <c r="B4" s="357" t="s">
        <v>1423</v>
      </c>
      <c r="C4" s="211" t="s">
        <v>1424</v>
      </c>
      <c r="D4" s="212" t="s">
        <v>1425</v>
      </c>
      <c r="E4" s="359" t="s">
        <v>64</v>
      </c>
      <c r="F4" s="213" t="s">
        <v>65</v>
      </c>
      <c r="G4" s="361" t="s">
        <v>64</v>
      </c>
      <c r="H4" s="357" t="s">
        <v>1426</v>
      </c>
    </row>
    <row r="5" spans="1:8" s="80" customFormat="1" ht="24.6" x14ac:dyDescent="0.45">
      <c r="A5" s="358"/>
      <c r="B5" s="358"/>
      <c r="C5" s="211" t="s">
        <v>1427</v>
      </c>
      <c r="D5" s="214" t="s">
        <v>1427</v>
      </c>
      <c r="E5" s="360"/>
      <c r="F5" s="213" t="s">
        <v>1427</v>
      </c>
      <c r="G5" s="362"/>
      <c r="H5" s="358"/>
    </row>
    <row r="6" spans="1:8" s="243" customFormat="1" ht="24.6" x14ac:dyDescent="0.25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.6" x14ac:dyDescent="0.25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.6" x14ac:dyDescent="0.7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.6" x14ac:dyDescent="0.7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.6" x14ac:dyDescent="0.7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.6" x14ac:dyDescent="0.7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.6" x14ac:dyDescent="0.7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5.2" thickBot="1" x14ac:dyDescent="0.75">
      <c r="A13" s="350" t="s">
        <v>1428</v>
      </c>
      <c r="B13" s="351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5.2" thickTop="1" x14ac:dyDescent="0.7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4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4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4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4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4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4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4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45">
      <c r="B22" s="82" t="s">
        <v>1428</v>
      </c>
      <c r="C22" s="84">
        <f t="shared" si="3"/>
        <v>100</v>
      </c>
      <c r="D22" s="85">
        <f t="shared" si="4"/>
        <v>0</v>
      </c>
    </row>
    <row r="23" spans="2:4" x14ac:dyDescent="0.45">
      <c r="C23" s="83"/>
    </row>
    <row r="34" spans="1:4" x14ac:dyDescent="0.45">
      <c r="A34" s="86"/>
    </row>
    <row r="35" spans="1:4" x14ac:dyDescent="0.45">
      <c r="A35" s="86"/>
    </row>
    <row r="36" spans="1:4" x14ac:dyDescent="0.45">
      <c r="B36" s="87"/>
      <c r="C36" s="352"/>
      <c r="D36" s="352"/>
    </row>
    <row r="37" spans="1:4" x14ac:dyDescent="0.45">
      <c r="B37" s="86"/>
      <c r="C37" s="353"/>
      <c r="D37" s="353"/>
    </row>
    <row r="38" spans="1:4" x14ac:dyDescent="0.45">
      <c r="B38" s="86"/>
      <c r="C38" s="354"/>
      <c r="D38" s="354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91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310" t="s">
        <v>1433</v>
      </c>
      <c r="B1" s="311"/>
      <c r="C1" s="311"/>
      <c r="D1" s="311"/>
      <c r="E1" s="312"/>
    </row>
    <row r="2" spans="1:5" x14ac:dyDescent="0.25">
      <c r="A2" s="313" t="s">
        <v>1434</v>
      </c>
      <c r="B2" s="305" t="s">
        <v>1435</v>
      </c>
      <c r="C2" s="306"/>
      <c r="D2" s="304"/>
      <c r="E2" s="314"/>
    </row>
    <row r="3" spans="1:5" x14ac:dyDescent="0.25">
      <c r="A3" s="313" t="s">
        <v>1436</v>
      </c>
      <c r="B3" s="305" t="s">
        <v>1435</v>
      </c>
      <c r="C3" s="306"/>
      <c r="D3" s="304"/>
      <c r="E3" s="314"/>
    </row>
    <row r="4" spans="1:5" ht="14.25" customHeight="1" x14ac:dyDescent="0.25">
      <c r="A4" s="313" t="s">
        <v>1437</v>
      </c>
      <c r="B4" s="387" t="s">
        <v>1438</v>
      </c>
      <c r="C4" s="388"/>
      <c r="D4" s="304"/>
      <c r="E4" s="314"/>
    </row>
    <row r="5" spans="1:5" x14ac:dyDescent="0.25">
      <c r="A5" s="313"/>
      <c r="B5" s="387"/>
      <c r="C5" s="388"/>
      <c r="D5" s="304"/>
      <c r="E5" s="314"/>
    </row>
    <row r="6" spans="1:5" x14ac:dyDescent="0.25">
      <c r="A6" s="391"/>
      <c r="B6" s="392"/>
      <c r="C6" s="392"/>
      <c r="D6" s="392"/>
      <c r="E6" s="393"/>
    </row>
    <row r="7" spans="1:5" x14ac:dyDescent="0.25">
      <c r="A7" s="315" t="s">
        <v>1439</v>
      </c>
      <c r="B7" s="389" t="s">
        <v>55</v>
      </c>
      <c r="C7" s="390"/>
      <c r="D7" s="307" t="s">
        <v>1423</v>
      </c>
      <c r="E7" s="316">
        <v>242248</v>
      </c>
    </row>
    <row r="8" spans="1:5" x14ac:dyDescent="0.25">
      <c r="A8" s="317" t="s">
        <v>1440</v>
      </c>
      <c r="B8" s="383"/>
      <c r="C8" s="384"/>
      <c r="D8" s="308" t="s">
        <v>56</v>
      </c>
      <c r="E8" s="318"/>
    </row>
    <row r="9" spans="1:5" x14ac:dyDescent="0.25">
      <c r="A9" s="319" t="s">
        <v>1441</v>
      </c>
      <c r="B9" s="385"/>
      <c r="C9" s="386"/>
      <c r="D9" s="309" t="s">
        <v>56</v>
      </c>
      <c r="E9" s="320"/>
    </row>
    <row r="10" spans="1:5" x14ac:dyDescent="0.25">
      <c r="A10" s="317" t="s">
        <v>1442</v>
      </c>
      <c r="B10" s="383"/>
      <c r="C10" s="384"/>
      <c r="D10" s="308" t="s">
        <v>56</v>
      </c>
      <c r="E10" s="318"/>
    </row>
    <row r="11" spans="1:5" x14ac:dyDescent="0.25">
      <c r="A11" s="319" t="s">
        <v>1443</v>
      </c>
      <c r="B11" s="385"/>
      <c r="C11" s="386"/>
      <c r="D11" s="309" t="s">
        <v>56</v>
      </c>
      <c r="E11" s="320"/>
    </row>
    <row r="12" spans="1:5" x14ac:dyDescent="0.25">
      <c r="A12" s="317" t="s">
        <v>1444</v>
      </c>
      <c r="B12" s="383"/>
      <c r="C12" s="384"/>
      <c r="D12" s="308" t="s">
        <v>56</v>
      </c>
      <c r="E12" s="318"/>
    </row>
    <row r="13" spans="1:5" x14ac:dyDescent="0.25">
      <c r="A13" s="319" t="s">
        <v>1445</v>
      </c>
      <c r="B13" s="385"/>
      <c r="C13" s="386"/>
      <c r="D13" s="309" t="s">
        <v>56</v>
      </c>
      <c r="E13" s="320"/>
    </row>
    <row r="14" spans="1:5" x14ac:dyDescent="0.25">
      <c r="A14" s="317" t="s">
        <v>1446</v>
      </c>
      <c r="B14" s="383"/>
      <c r="C14" s="384"/>
      <c r="D14" s="308" t="s">
        <v>56</v>
      </c>
      <c r="E14" s="318"/>
    </row>
    <row r="15" spans="1:5" x14ac:dyDescent="0.25">
      <c r="A15" s="319" t="s">
        <v>1447</v>
      </c>
      <c r="B15" s="385"/>
      <c r="C15" s="386"/>
      <c r="D15" s="309" t="s">
        <v>56</v>
      </c>
      <c r="E15" s="320"/>
    </row>
    <row r="16" spans="1:5" x14ac:dyDescent="0.25">
      <c r="A16" s="317" t="s">
        <v>1448</v>
      </c>
      <c r="B16" s="383"/>
      <c r="C16" s="384"/>
      <c r="D16" s="308" t="s">
        <v>56</v>
      </c>
      <c r="E16" s="318"/>
    </row>
    <row r="17" spans="1:5" x14ac:dyDescent="0.25">
      <c r="A17" s="319" t="s">
        <v>1449</v>
      </c>
      <c r="B17" s="385"/>
      <c r="C17" s="386"/>
      <c r="D17" s="309" t="s">
        <v>56</v>
      </c>
      <c r="E17" s="320"/>
    </row>
    <row r="18" spans="1:5" x14ac:dyDescent="0.25">
      <c r="A18" s="317" t="s">
        <v>1450</v>
      </c>
      <c r="B18" s="383"/>
      <c r="C18" s="384"/>
      <c r="D18" s="308" t="s">
        <v>56</v>
      </c>
      <c r="E18" s="318"/>
    </row>
    <row r="19" spans="1:5" x14ac:dyDescent="0.25">
      <c r="A19" s="319" t="s">
        <v>1451</v>
      </c>
      <c r="B19" s="385"/>
      <c r="C19" s="386"/>
      <c r="D19" s="309" t="s">
        <v>56</v>
      </c>
      <c r="E19" s="320"/>
    </row>
    <row r="20" spans="1:5" x14ac:dyDescent="0.25">
      <c r="A20" s="371" t="s">
        <v>1452</v>
      </c>
      <c r="B20" s="373" t="s">
        <v>1453</v>
      </c>
      <c r="C20" s="374"/>
      <c r="D20" s="377" t="s">
        <v>56</v>
      </c>
      <c r="E20" s="321" t="s">
        <v>1454</v>
      </c>
    </row>
    <row r="21" spans="1:5" x14ac:dyDescent="0.25">
      <c r="A21" s="379"/>
      <c r="B21" s="380"/>
      <c r="C21" s="381"/>
      <c r="D21" s="382"/>
      <c r="E21" s="322" t="s">
        <v>1455</v>
      </c>
    </row>
    <row r="22" spans="1:5" x14ac:dyDescent="0.25">
      <c r="A22" s="363" t="s">
        <v>1456</v>
      </c>
      <c r="B22" s="365" t="s">
        <v>1453</v>
      </c>
      <c r="C22" s="366"/>
      <c r="D22" s="369" t="s">
        <v>56</v>
      </c>
      <c r="E22" s="323" t="s">
        <v>1454</v>
      </c>
    </row>
    <row r="23" spans="1:5" x14ac:dyDescent="0.25">
      <c r="A23" s="364"/>
      <c r="B23" s="367"/>
      <c r="C23" s="368"/>
      <c r="D23" s="370"/>
      <c r="E23" s="324" t="s">
        <v>1455</v>
      </c>
    </row>
    <row r="24" spans="1:5" x14ac:dyDescent="0.25">
      <c r="A24" s="371" t="s">
        <v>1457</v>
      </c>
      <c r="B24" s="373" t="s">
        <v>1453</v>
      </c>
      <c r="C24" s="374"/>
      <c r="D24" s="377" t="s">
        <v>56</v>
      </c>
      <c r="E24" s="321" t="s">
        <v>1454</v>
      </c>
    </row>
    <row r="25" spans="1:5" x14ac:dyDescent="0.25">
      <c r="A25" s="379"/>
      <c r="B25" s="380"/>
      <c r="C25" s="381"/>
      <c r="D25" s="382"/>
      <c r="E25" s="322" t="s">
        <v>1455</v>
      </c>
    </row>
    <row r="26" spans="1:5" x14ac:dyDescent="0.25">
      <c r="A26" s="363" t="s">
        <v>1458</v>
      </c>
      <c r="B26" s="365" t="s">
        <v>1453</v>
      </c>
      <c r="C26" s="366"/>
      <c r="D26" s="369" t="s">
        <v>56</v>
      </c>
      <c r="E26" s="323" t="s">
        <v>1454</v>
      </c>
    </row>
    <row r="27" spans="1:5" x14ac:dyDescent="0.25">
      <c r="A27" s="364"/>
      <c r="B27" s="367"/>
      <c r="C27" s="368"/>
      <c r="D27" s="370"/>
      <c r="E27" s="324" t="s">
        <v>1455</v>
      </c>
    </row>
    <row r="28" spans="1:5" x14ac:dyDescent="0.25">
      <c r="A28" s="371" t="s">
        <v>1459</v>
      </c>
      <c r="B28" s="373" t="s">
        <v>1453</v>
      </c>
      <c r="C28" s="374"/>
      <c r="D28" s="377" t="s">
        <v>56</v>
      </c>
      <c r="E28" s="321" t="s">
        <v>1454</v>
      </c>
    </row>
    <row r="29" spans="1:5" x14ac:dyDescent="0.25">
      <c r="A29" s="379"/>
      <c r="B29" s="380"/>
      <c r="C29" s="381"/>
      <c r="D29" s="382"/>
      <c r="E29" s="322" t="s">
        <v>1455</v>
      </c>
    </row>
    <row r="30" spans="1:5" x14ac:dyDescent="0.25">
      <c r="A30" s="363" t="s">
        <v>1460</v>
      </c>
      <c r="B30" s="365" t="s">
        <v>1453</v>
      </c>
      <c r="C30" s="366"/>
      <c r="D30" s="369" t="s">
        <v>56</v>
      </c>
      <c r="E30" s="323" t="s">
        <v>1454</v>
      </c>
    </row>
    <row r="31" spans="1:5" x14ac:dyDescent="0.25">
      <c r="A31" s="364"/>
      <c r="B31" s="367"/>
      <c r="C31" s="368"/>
      <c r="D31" s="370"/>
      <c r="E31" s="324" t="s">
        <v>1455</v>
      </c>
    </row>
    <row r="32" spans="1:5" x14ac:dyDescent="0.25">
      <c r="A32" s="371" t="s">
        <v>1461</v>
      </c>
      <c r="B32" s="373" t="s">
        <v>1453</v>
      </c>
      <c r="C32" s="374"/>
      <c r="D32" s="377" t="s">
        <v>56</v>
      </c>
      <c r="E32" s="321" t="s">
        <v>1454</v>
      </c>
    </row>
    <row r="33" spans="1:5" x14ac:dyDescent="0.25">
      <c r="A33" s="379"/>
      <c r="B33" s="380"/>
      <c r="C33" s="381"/>
      <c r="D33" s="382"/>
      <c r="E33" s="322" t="s">
        <v>1455</v>
      </c>
    </row>
    <row r="34" spans="1:5" x14ac:dyDescent="0.25">
      <c r="A34" s="363" t="s">
        <v>1462</v>
      </c>
      <c r="B34" s="365" t="s">
        <v>1453</v>
      </c>
      <c r="C34" s="366"/>
      <c r="D34" s="369" t="s">
        <v>56</v>
      </c>
      <c r="E34" s="323" t="s">
        <v>1454</v>
      </c>
    </row>
    <row r="35" spans="1:5" x14ac:dyDescent="0.25">
      <c r="A35" s="364"/>
      <c r="B35" s="367"/>
      <c r="C35" s="368"/>
      <c r="D35" s="370"/>
      <c r="E35" s="324" t="s">
        <v>1455</v>
      </c>
    </row>
    <row r="36" spans="1:5" x14ac:dyDescent="0.25">
      <c r="A36" s="371" t="s">
        <v>1463</v>
      </c>
      <c r="B36" s="373" t="s">
        <v>1453</v>
      </c>
      <c r="C36" s="374"/>
      <c r="D36" s="377" t="s">
        <v>56</v>
      </c>
      <c r="E36" s="321" t="s">
        <v>1454</v>
      </c>
    </row>
    <row r="37" spans="1:5" x14ac:dyDescent="0.25">
      <c r="A37" s="379"/>
      <c r="B37" s="380"/>
      <c r="C37" s="381"/>
      <c r="D37" s="382"/>
      <c r="E37" s="322" t="s">
        <v>1455</v>
      </c>
    </row>
    <row r="38" spans="1:5" x14ac:dyDescent="0.25">
      <c r="A38" s="363" t="s">
        <v>1464</v>
      </c>
      <c r="B38" s="365" t="s">
        <v>1453</v>
      </c>
      <c r="C38" s="366"/>
      <c r="D38" s="369" t="s">
        <v>56</v>
      </c>
      <c r="E38" s="323" t="s">
        <v>1454</v>
      </c>
    </row>
    <row r="39" spans="1:5" x14ac:dyDescent="0.25">
      <c r="A39" s="364"/>
      <c r="B39" s="367"/>
      <c r="C39" s="368"/>
      <c r="D39" s="370"/>
      <c r="E39" s="324" t="s">
        <v>1455</v>
      </c>
    </row>
    <row r="40" spans="1:5" x14ac:dyDescent="0.25">
      <c r="A40" s="371" t="s">
        <v>1465</v>
      </c>
      <c r="B40" s="373" t="s">
        <v>1453</v>
      </c>
      <c r="C40" s="374"/>
      <c r="D40" s="377" t="s">
        <v>56</v>
      </c>
      <c r="E40" s="321" t="s">
        <v>1454</v>
      </c>
    </row>
    <row r="41" spans="1:5" x14ac:dyDescent="0.25">
      <c r="A41" s="379"/>
      <c r="B41" s="380"/>
      <c r="C41" s="381"/>
      <c r="D41" s="382"/>
      <c r="E41" s="322" t="s">
        <v>1455</v>
      </c>
    </row>
    <row r="42" spans="1:5" x14ac:dyDescent="0.25">
      <c r="A42" s="363" t="s">
        <v>1466</v>
      </c>
      <c r="B42" s="365" t="s">
        <v>1453</v>
      </c>
      <c r="C42" s="366"/>
      <c r="D42" s="369" t="s">
        <v>56</v>
      </c>
      <c r="E42" s="323" t="s">
        <v>1454</v>
      </c>
    </row>
    <row r="43" spans="1:5" x14ac:dyDescent="0.25">
      <c r="A43" s="364"/>
      <c r="B43" s="367"/>
      <c r="C43" s="368"/>
      <c r="D43" s="370"/>
      <c r="E43" s="324" t="s">
        <v>1455</v>
      </c>
    </row>
    <row r="44" spans="1:5" x14ac:dyDescent="0.25">
      <c r="A44" s="371" t="s">
        <v>1467</v>
      </c>
      <c r="B44" s="373" t="s">
        <v>1453</v>
      </c>
      <c r="C44" s="374"/>
      <c r="D44" s="377" t="s">
        <v>56</v>
      </c>
      <c r="E44" s="321" t="s">
        <v>1454</v>
      </c>
    </row>
    <row r="45" spans="1:5" x14ac:dyDescent="0.25">
      <c r="A45" s="379"/>
      <c r="B45" s="380"/>
      <c r="C45" s="381"/>
      <c r="D45" s="382"/>
      <c r="E45" s="322" t="s">
        <v>1455</v>
      </c>
    </row>
    <row r="46" spans="1:5" x14ac:dyDescent="0.25">
      <c r="A46" s="363" t="s">
        <v>1468</v>
      </c>
      <c r="B46" s="365" t="s">
        <v>1453</v>
      </c>
      <c r="C46" s="366"/>
      <c r="D46" s="369" t="s">
        <v>56</v>
      </c>
      <c r="E46" s="323" t="s">
        <v>1454</v>
      </c>
    </row>
    <row r="47" spans="1:5" x14ac:dyDescent="0.25">
      <c r="A47" s="364"/>
      <c r="B47" s="367"/>
      <c r="C47" s="368"/>
      <c r="D47" s="370"/>
      <c r="E47" s="324" t="s">
        <v>1455</v>
      </c>
    </row>
    <row r="48" spans="1:5" x14ac:dyDescent="0.25">
      <c r="A48" s="371" t="s">
        <v>1469</v>
      </c>
      <c r="B48" s="373" t="s">
        <v>1453</v>
      </c>
      <c r="C48" s="374"/>
      <c r="D48" s="377" t="s">
        <v>56</v>
      </c>
      <c r="E48" s="321" t="s">
        <v>1454</v>
      </c>
    </row>
    <row r="49" spans="1:5" x14ac:dyDescent="0.25">
      <c r="A49" s="379"/>
      <c r="B49" s="380"/>
      <c r="C49" s="381"/>
      <c r="D49" s="382"/>
      <c r="E49" s="322" t="s">
        <v>1455</v>
      </c>
    </row>
    <row r="50" spans="1:5" x14ac:dyDescent="0.25">
      <c r="A50" s="363" t="s">
        <v>1470</v>
      </c>
      <c r="B50" s="365" t="s">
        <v>1453</v>
      </c>
      <c r="C50" s="366"/>
      <c r="D50" s="369" t="s">
        <v>56</v>
      </c>
      <c r="E50" s="323" t="s">
        <v>1454</v>
      </c>
    </row>
    <row r="51" spans="1:5" x14ac:dyDescent="0.25">
      <c r="A51" s="364"/>
      <c r="B51" s="367"/>
      <c r="C51" s="368"/>
      <c r="D51" s="370"/>
      <c r="E51" s="324" t="s">
        <v>1455</v>
      </c>
    </row>
    <row r="52" spans="1:5" x14ac:dyDescent="0.25">
      <c r="A52" s="371" t="s">
        <v>1471</v>
      </c>
      <c r="B52" s="373" t="s">
        <v>1453</v>
      </c>
      <c r="C52" s="374"/>
      <c r="D52" s="377" t="s">
        <v>56</v>
      </c>
      <c r="E52" s="321" t="s">
        <v>1454</v>
      </c>
    </row>
    <row r="53" spans="1:5" x14ac:dyDescent="0.25">
      <c r="A53" s="379"/>
      <c r="B53" s="380"/>
      <c r="C53" s="381"/>
      <c r="D53" s="382"/>
      <c r="E53" s="322" t="s">
        <v>1455</v>
      </c>
    </row>
    <row r="54" spans="1:5" x14ac:dyDescent="0.25">
      <c r="A54" s="363" t="s">
        <v>1472</v>
      </c>
      <c r="B54" s="365" t="s">
        <v>1453</v>
      </c>
      <c r="C54" s="366"/>
      <c r="D54" s="369" t="s">
        <v>56</v>
      </c>
      <c r="E54" s="323" t="s">
        <v>1454</v>
      </c>
    </row>
    <row r="55" spans="1:5" x14ac:dyDescent="0.25">
      <c r="A55" s="364"/>
      <c r="B55" s="367"/>
      <c r="C55" s="368"/>
      <c r="D55" s="370"/>
      <c r="E55" s="324" t="s">
        <v>1455</v>
      </c>
    </row>
    <row r="56" spans="1:5" x14ac:dyDescent="0.25">
      <c r="A56" s="371" t="s">
        <v>1473</v>
      </c>
      <c r="B56" s="373" t="s">
        <v>1453</v>
      </c>
      <c r="C56" s="374"/>
      <c r="D56" s="377" t="s">
        <v>56</v>
      </c>
      <c r="E56" s="321" t="s">
        <v>1454</v>
      </c>
    </row>
    <row r="57" spans="1:5" x14ac:dyDescent="0.25">
      <c r="A57" s="379"/>
      <c r="B57" s="380"/>
      <c r="C57" s="381"/>
      <c r="D57" s="382"/>
      <c r="E57" s="322" t="s">
        <v>1455</v>
      </c>
    </row>
    <row r="58" spans="1:5" x14ac:dyDescent="0.25">
      <c r="A58" s="363" t="s">
        <v>1474</v>
      </c>
      <c r="B58" s="365" t="s">
        <v>1453</v>
      </c>
      <c r="C58" s="366"/>
      <c r="D58" s="369" t="s">
        <v>56</v>
      </c>
      <c r="E58" s="323" t="s">
        <v>1454</v>
      </c>
    </row>
    <row r="59" spans="1:5" x14ac:dyDescent="0.25">
      <c r="A59" s="364"/>
      <c r="B59" s="367"/>
      <c r="C59" s="368"/>
      <c r="D59" s="370"/>
      <c r="E59" s="324" t="s">
        <v>1455</v>
      </c>
    </row>
    <row r="60" spans="1:5" x14ac:dyDescent="0.25">
      <c r="A60" s="371" t="s">
        <v>1475</v>
      </c>
      <c r="B60" s="373" t="s">
        <v>1453</v>
      </c>
      <c r="C60" s="374"/>
      <c r="D60" s="377" t="s">
        <v>56</v>
      </c>
      <c r="E60" s="321" t="s">
        <v>1454</v>
      </c>
    </row>
    <row r="61" spans="1:5" x14ac:dyDescent="0.25">
      <c r="A61" s="379"/>
      <c r="B61" s="380"/>
      <c r="C61" s="381"/>
      <c r="D61" s="382"/>
      <c r="E61" s="322" t="s">
        <v>1455</v>
      </c>
    </row>
    <row r="62" spans="1:5" x14ac:dyDescent="0.25">
      <c r="A62" s="363" t="s">
        <v>1476</v>
      </c>
      <c r="B62" s="365" t="s">
        <v>1453</v>
      </c>
      <c r="C62" s="366"/>
      <c r="D62" s="369" t="s">
        <v>56</v>
      </c>
      <c r="E62" s="323" t="s">
        <v>1454</v>
      </c>
    </row>
    <row r="63" spans="1:5" x14ac:dyDescent="0.25">
      <c r="A63" s="364"/>
      <c r="B63" s="367"/>
      <c r="C63" s="368"/>
      <c r="D63" s="370"/>
      <c r="E63" s="324" t="s">
        <v>1455</v>
      </c>
    </row>
    <row r="64" spans="1:5" x14ac:dyDescent="0.25">
      <c r="A64" s="371" t="s">
        <v>1477</v>
      </c>
      <c r="B64" s="373" t="s">
        <v>1453</v>
      </c>
      <c r="C64" s="374"/>
      <c r="D64" s="377" t="s">
        <v>56</v>
      </c>
      <c r="E64" s="321" t="s">
        <v>1454</v>
      </c>
    </row>
    <row r="65" spans="1:5" x14ac:dyDescent="0.25">
      <c r="A65" s="379"/>
      <c r="B65" s="380"/>
      <c r="C65" s="381"/>
      <c r="D65" s="382"/>
      <c r="E65" s="322" t="s">
        <v>1455</v>
      </c>
    </row>
    <row r="66" spans="1:5" x14ac:dyDescent="0.25">
      <c r="A66" s="363" t="s">
        <v>1478</v>
      </c>
      <c r="B66" s="365" t="s">
        <v>1479</v>
      </c>
      <c r="C66" s="366"/>
      <c r="D66" s="369" t="s">
        <v>56</v>
      </c>
      <c r="E66" s="323" t="s">
        <v>1454</v>
      </c>
    </row>
    <row r="67" spans="1:5" x14ac:dyDescent="0.25">
      <c r="A67" s="364"/>
      <c r="B67" s="367"/>
      <c r="C67" s="368"/>
      <c r="D67" s="370"/>
      <c r="E67" s="324" t="s">
        <v>1455</v>
      </c>
    </row>
    <row r="68" spans="1:5" x14ac:dyDescent="0.25">
      <c r="A68" s="371" t="s">
        <v>1480</v>
      </c>
      <c r="B68" s="373" t="s">
        <v>1479</v>
      </c>
      <c r="C68" s="374"/>
      <c r="D68" s="377" t="s">
        <v>56</v>
      </c>
      <c r="E68" s="321" t="s">
        <v>1454</v>
      </c>
    </row>
    <row r="69" spans="1:5" x14ac:dyDescent="0.25">
      <c r="A69" s="379"/>
      <c r="B69" s="380"/>
      <c r="C69" s="381"/>
      <c r="D69" s="382"/>
      <c r="E69" s="322" t="s">
        <v>1455</v>
      </c>
    </row>
    <row r="70" spans="1:5" x14ac:dyDescent="0.25">
      <c r="A70" s="363" t="s">
        <v>1481</v>
      </c>
      <c r="B70" s="365" t="s">
        <v>1479</v>
      </c>
      <c r="C70" s="366"/>
      <c r="D70" s="369" t="s">
        <v>56</v>
      </c>
      <c r="E70" s="323" t="s">
        <v>1454</v>
      </c>
    </row>
    <row r="71" spans="1:5" x14ac:dyDescent="0.25">
      <c r="A71" s="364"/>
      <c r="B71" s="367"/>
      <c r="C71" s="368"/>
      <c r="D71" s="370"/>
      <c r="E71" s="324" t="s">
        <v>1455</v>
      </c>
    </row>
    <row r="72" spans="1:5" x14ac:dyDescent="0.25">
      <c r="A72" s="371" t="s">
        <v>1482</v>
      </c>
      <c r="B72" s="373" t="s">
        <v>1479</v>
      </c>
      <c r="C72" s="374"/>
      <c r="D72" s="377" t="s">
        <v>56</v>
      </c>
      <c r="E72" s="321" t="s">
        <v>1454</v>
      </c>
    </row>
    <row r="73" spans="1:5" x14ac:dyDescent="0.25">
      <c r="A73" s="379"/>
      <c r="B73" s="380"/>
      <c r="C73" s="381"/>
      <c r="D73" s="382"/>
      <c r="E73" s="322" t="s">
        <v>1455</v>
      </c>
    </row>
    <row r="74" spans="1:5" x14ac:dyDescent="0.25">
      <c r="A74" s="363" t="s">
        <v>1483</v>
      </c>
      <c r="B74" s="365" t="s">
        <v>1479</v>
      </c>
      <c r="C74" s="366"/>
      <c r="D74" s="369" t="s">
        <v>56</v>
      </c>
      <c r="E74" s="323" t="s">
        <v>1454</v>
      </c>
    </row>
    <row r="75" spans="1:5" x14ac:dyDescent="0.25">
      <c r="A75" s="364"/>
      <c r="B75" s="367"/>
      <c r="C75" s="368"/>
      <c r="D75" s="370"/>
      <c r="E75" s="324" t="s">
        <v>1455</v>
      </c>
    </row>
    <row r="76" spans="1:5" x14ac:dyDescent="0.25">
      <c r="A76" s="371" t="s">
        <v>1484</v>
      </c>
      <c r="B76" s="373" t="s">
        <v>1479</v>
      </c>
      <c r="C76" s="374"/>
      <c r="D76" s="377" t="s">
        <v>56</v>
      </c>
      <c r="E76" s="321" t="s">
        <v>1454</v>
      </c>
    </row>
    <row r="77" spans="1:5" x14ac:dyDescent="0.25">
      <c r="A77" s="379"/>
      <c r="B77" s="380"/>
      <c r="C77" s="381"/>
      <c r="D77" s="382"/>
      <c r="E77" s="322" t="s">
        <v>1455</v>
      </c>
    </row>
    <row r="78" spans="1:5" x14ac:dyDescent="0.25">
      <c r="A78" s="363" t="s">
        <v>1485</v>
      </c>
      <c r="B78" s="365" t="s">
        <v>1479</v>
      </c>
      <c r="C78" s="366"/>
      <c r="D78" s="369" t="s">
        <v>56</v>
      </c>
      <c r="E78" s="323" t="s">
        <v>1454</v>
      </c>
    </row>
    <row r="79" spans="1:5" x14ac:dyDescent="0.25">
      <c r="A79" s="364"/>
      <c r="B79" s="367"/>
      <c r="C79" s="368"/>
      <c r="D79" s="370"/>
      <c r="E79" s="324" t="s">
        <v>1455</v>
      </c>
    </row>
    <row r="80" spans="1:5" x14ac:dyDescent="0.25">
      <c r="A80" s="371" t="s">
        <v>1486</v>
      </c>
      <c r="B80" s="373" t="s">
        <v>1479</v>
      </c>
      <c r="C80" s="374"/>
      <c r="D80" s="377" t="s">
        <v>56</v>
      </c>
      <c r="E80" s="321" t="s">
        <v>1454</v>
      </c>
    </row>
    <row r="81" spans="1:5" x14ac:dyDescent="0.25">
      <c r="A81" s="379"/>
      <c r="B81" s="380"/>
      <c r="C81" s="381"/>
      <c r="D81" s="382"/>
      <c r="E81" s="322" t="s">
        <v>1455</v>
      </c>
    </row>
    <row r="82" spans="1:5" x14ac:dyDescent="0.25">
      <c r="A82" s="363" t="s">
        <v>1487</v>
      </c>
      <c r="B82" s="365" t="s">
        <v>1479</v>
      </c>
      <c r="C82" s="366"/>
      <c r="D82" s="369" t="s">
        <v>56</v>
      </c>
      <c r="E82" s="323" t="s">
        <v>1454</v>
      </c>
    </row>
    <row r="83" spans="1:5" x14ac:dyDescent="0.25">
      <c r="A83" s="364"/>
      <c r="B83" s="367"/>
      <c r="C83" s="368"/>
      <c r="D83" s="370"/>
      <c r="E83" s="324" t="s">
        <v>1455</v>
      </c>
    </row>
    <row r="84" spans="1:5" x14ac:dyDescent="0.25">
      <c r="A84" s="371" t="s">
        <v>1488</v>
      </c>
      <c r="B84" s="373" t="s">
        <v>1489</v>
      </c>
      <c r="C84" s="374"/>
      <c r="D84" s="377" t="s">
        <v>56</v>
      </c>
      <c r="E84" s="321" t="s">
        <v>1454</v>
      </c>
    </row>
    <row r="85" spans="1:5" x14ac:dyDescent="0.25">
      <c r="A85" s="379"/>
      <c r="B85" s="380"/>
      <c r="C85" s="381"/>
      <c r="D85" s="382"/>
      <c r="E85" s="322" t="s">
        <v>1455</v>
      </c>
    </row>
    <row r="86" spans="1:5" x14ac:dyDescent="0.25">
      <c r="A86" s="363" t="s">
        <v>1490</v>
      </c>
      <c r="B86" s="365" t="s">
        <v>1489</v>
      </c>
      <c r="C86" s="366"/>
      <c r="D86" s="369" t="s">
        <v>56</v>
      </c>
      <c r="E86" s="323" t="s">
        <v>1454</v>
      </c>
    </row>
    <row r="87" spans="1:5" x14ac:dyDescent="0.25">
      <c r="A87" s="364"/>
      <c r="B87" s="367"/>
      <c r="C87" s="368"/>
      <c r="D87" s="370"/>
      <c r="E87" s="324" t="s">
        <v>1455</v>
      </c>
    </row>
    <row r="88" spans="1:5" x14ac:dyDescent="0.25">
      <c r="A88" s="371" t="s">
        <v>1491</v>
      </c>
      <c r="B88" s="373" t="s">
        <v>1489</v>
      </c>
      <c r="C88" s="374"/>
      <c r="D88" s="377" t="s">
        <v>56</v>
      </c>
      <c r="E88" s="321" t="s">
        <v>1454</v>
      </c>
    </row>
    <row r="89" spans="1:5" x14ac:dyDescent="0.25">
      <c r="A89" s="379"/>
      <c r="B89" s="380"/>
      <c r="C89" s="381"/>
      <c r="D89" s="382"/>
      <c r="E89" s="322" t="s">
        <v>1455</v>
      </c>
    </row>
    <row r="90" spans="1:5" x14ac:dyDescent="0.25">
      <c r="A90" s="363" t="s">
        <v>1492</v>
      </c>
      <c r="B90" s="365" t="s">
        <v>1489</v>
      </c>
      <c r="C90" s="366"/>
      <c r="D90" s="369" t="s">
        <v>56</v>
      </c>
      <c r="E90" s="323" t="s">
        <v>1454</v>
      </c>
    </row>
    <row r="91" spans="1:5" x14ac:dyDescent="0.25">
      <c r="A91" s="364"/>
      <c r="B91" s="367"/>
      <c r="C91" s="368"/>
      <c r="D91" s="370"/>
      <c r="E91" s="324" t="s">
        <v>1455</v>
      </c>
    </row>
    <row r="92" spans="1:5" x14ac:dyDescent="0.25">
      <c r="A92" s="371" t="s">
        <v>1493</v>
      </c>
      <c r="B92" s="373" t="s">
        <v>1489</v>
      </c>
      <c r="C92" s="374"/>
      <c r="D92" s="377" t="s">
        <v>56</v>
      </c>
      <c r="E92" s="321" t="s">
        <v>1454</v>
      </c>
    </row>
    <row r="93" spans="1:5" x14ac:dyDescent="0.25">
      <c r="A93" s="379"/>
      <c r="B93" s="380"/>
      <c r="C93" s="381"/>
      <c r="D93" s="382"/>
      <c r="E93" s="322" t="s">
        <v>1455</v>
      </c>
    </row>
    <row r="94" spans="1:5" x14ac:dyDescent="0.25">
      <c r="A94" s="363" t="s">
        <v>1494</v>
      </c>
      <c r="B94" s="365" t="s">
        <v>1489</v>
      </c>
      <c r="C94" s="366"/>
      <c r="D94" s="369" t="s">
        <v>56</v>
      </c>
      <c r="E94" s="323" t="s">
        <v>1454</v>
      </c>
    </row>
    <row r="95" spans="1:5" x14ac:dyDescent="0.25">
      <c r="A95" s="364"/>
      <c r="B95" s="367"/>
      <c r="C95" s="368"/>
      <c r="D95" s="370"/>
      <c r="E95" s="324" t="s">
        <v>1455</v>
      </c>
    </row>
    <row r="96" spans="1:5" x14ac:dyDescent="0.25">
      <c r="A96" s="371" t="s">
        <v>1495</v>
      </c>
      <c r="B96" s="373" t="s">
        <v>1489</v>
      </c>
      <c r="C96" s="374"/>
      <c r="D96" s="377" t="s">
        <v>56</v>
      </c>
      <c r="E96" s="321" t="s">
        <v>1454</v>
      </c>
    </row>
    <row r="97" spans="1:5" x14ac:dyDescent="0.25">
      <c r="A97" s="379"/>
      <c r="B97" s="380"/>
      <c r="C97" s="381"/>
      <c r="D97" s="382"/>
      <c r="E97" s="322" t="s">
        <v>1455</v>
      </c>
    </row>
    <row r="98" spans="1:5" x14ac:dyDescent="0.25">
      <c r="A98" s="363" t="s">
        <v>1496</v>
      </c>
      <c r="B98" s="365" t="s">
        <v>1489</v>
      </c>
      <c r="C98" s="366"/>
      <c r="D98" s="369" t="s">
        <v>56</v>
      </c>
      <c r="E98" s="323" t="s">
        <v>1454</v>
      </c>
    </row>
    <row r="99" spans="1:5" x14ac:dyDescent="0.25">
      <c r="A99" s="364"/>
      <c r="B99" s="367"/>
      <c r="C99" s="368"/>
      <c r="D99" s="370"/>
      <c r="E99" s="324" t="s">
        <v>1455</v>
      </c>
    </row>
    <row r="100" spans="1:5" x14ac:dyDescent="0.25">
      <c r="A100" s="371" t="s">
        <v>1497</v>
      </c>
      <c r="B100" s="373" t="s">
        <v>1489</v>
      </c>
      <c r="C100" s="374"/>
      <c r="D100" s="377" t="s">
        <v>56</v>
      </c>
      <c r="E100" s="321" t="s">
        <v>1454</v>
      </c>
    </row>
    <row r="101" spans="1:5" x14ac:dyDescent="0.25">
      <c r="A101" s="379"/>
      <c r="B101" s="380"/>
      <c r="C101" s="381"/>
      <c r="D101" s="382"/>
      <c r="E101" s="322" t="s">
        <v>1455</v>
      </c>
    </row>
    <row r="102" spans="1:5" x14ac:dyDescent="0.25">
      <c r="A102" s="363" t="s">
        <v>1498</v>
      </c>
      <c r="B102" s="365" t="s">
        <v>1489</v>
      </c>
      <c r="C102" s="366"/>
      <c r="D102" s="369" t="s">
        <v>56</v>
      </c>
      <c r="E102" s="323" t="s">
        <v>1454</v>
      </c>
    </row>
    <row r="103" spans="1:5" x14ac:dyDescent="0.25">
      <c r="A103" s="364"/>
      <c r="B103" s="367"/>
      <c r="C103" s="368"/>
      <c r="D103" s="370"/>
      <c r="E103" s="324" t="s">
        <v>1455</v>
      </c>
    </row>
    <row r="104" spans="1:5" x14ac:dyDescent="0.25">
      <c r="A104" s="371" t="s">
        <v>1499</v>
      </c>
      <c r="B104" s="373" t="s">
        <v>1489</v>
      </c>
      <c r="C104" s="374"/>
      <c r="D104" s="377" t="s">
        <v>56</v>
      </c>
      <c r="E104" s="321" t="s">
        <v>1454</v>
      </c>
    </row>
    <row r="105" spans="1:5" x14ac:dyDescent="0.25">
      <c r="A105" s="379"/>
      <c r="B105" s="380"/>
      <c r="C105" s="381"/>
      <c r="D105" s="382"/>
      <c r="E105" s="322" t="s">
        <v>1455</v>
      </c>
    </row>
    <row r="106" spans="1:5" x14ac:dyDescent="0.25">
      <c r="A106" s="363" t="s">
        <v>1500</v>
      </c>
      <c r="B106" s="365" t="s">
        <v>1489</v>
      </c>
      <c r="C106" s="366"/>
      <c r="D106" s="369" t="s">
        <v>56</v>
      </c>
      <c r="E106" s="323" t="s">
        <v>1454</v>
      </c>
    </row>
    <row r="107" spans="1:5" x14ac:dyDescent="0.25">
      <c r="A107" s="364"/>
      <c r="B107" s="367"/>
      <c r="C107" s="368"/>
      <c r="D107" s="370"/>
      <c r="E107" s="324" t="s">
        <v>1455</v>
      </c>
    </row>
    <row r="108" spans="1:5" x14ac:dyDescent="0.25">
      <c r="A108" s="371" t="s">
        <v>1501</v>
      </c>
      <c r="B108" s="373" t="s">
        <v>1489</v>
      </c>
      <c r="C108" s="374"/>
      <c r="D108" s="377" t="s">
        <v>56</v>
      </c>
      <c r="E108" s="321" t="s">
        <v>1454</v>
      </c>
    </row>
    <row r="109" spans="1:5" x14ac:dyDescent="0.25">
      <c r="A109" s="379"/>
      <c r="B109" s="380"/>
      <c r="C109" s="381"/>
      <c r="D109" s="382"/>
      <c r="E109" s="322" t="s">
        <v>1455</v>
      </c>
    </row>
    <row r="110" spans="1:5" x14ac:dyDescent="0.25">
      <c r="A110" s="363" t="s">
        <v>1502</v>
      </c>
      <c r="B110" s="365" t="s">
        <v>1489</v>
      </c>
      <c r="C110" s="366"/>
      <c r="D110" s="369" t="s">
        <v>56</v>
      </c>
      <c r="E110" s="323" t="s">
        <v>1454</v>
      </c>
    </row>
    <row r="111" spans="1:5" x14ac:dyDescent="0.25">
      <c r="A111" s="364"/>
      <c r="B111" s="367"/>
      <c r="C111" s="368"/>
      <c r="D111" s="370"/>
      <c r="E111" s="324" t="s">
        <v>1455</v>
      </c>
    </row>
    <row r="112" spans="1:5" x14ac:dyDescent="0.25">
      <c r="A112" s="371" t="s">
        <v>1503</v>
      </c>
      <c r="B112" s="373" t="s">
        <v>1489</v>
      </c>
      <c r="C112" s="374"/>
      <c r="D112" s="377" t="s">
        <v>56</v>
      </c>
      <c r="E112" s="321" t="s">
        <v>1454</v>
      </c>
    </row>
    <row r="113" spans="1:5" x14ac:dyDescent="0.25">
      <c r="A113" s="379"/>
      <c r="B113" s="380"/>
      <c r="C113" s="381"/>
      <c r="D113" s="382"/>
      <c r="E113" s="322" t="s">
        <v>1455</v>
      </c>
    </row>
    <row r="114" spans="1:5" x14ac:dyDescent="0.25">
      <c r="A114" s="363" t="s">
        <v>1504</v>
      </c>
      <c r="B114" s="365" t="s">
        <v>1489</v>
      </c>
      <c r="C114" s="366"/>
      <c r="D114" s="369" t="s">
        <v>56</v>
      </c>
      <c r="E114" s="323" t="s">
        <v>1454</v>
      </c>
    </row>
    <row r="115" spans="1:5" x14ac:dyDescent="0.25">
      <c r="A115" s="364"/>
      <c r="B115" s="367"/>
      <c r="C115" s="368"/>
      <c r="D115" s="370"/>
      <c r="E115" s="324" t="s">
        <v>1455</v>
      </c>
    </row>
    <row r="116" spans="1:5" x14ac:dyDescent="0.25">
      <c r="A116" s="371" t="s">
        <v>1505</v>
      </c>
      <c r="B116" s="373" t="s">
        <v>1489</v>
      </c>
      <c r="C116" s="374"/>
      <c r="D116" s="377" t="s">
        <v>56</v>
      </c>
      <c r="E116" s="321" t="s">
        <v>1454</v>
      </c>
    </row>
    <row r="117" spans="1:5" x14ac:dyDescent="0.25">
      <c r="A117" s="379"/>
      <c r="B117" s="380"/>
      <c r="C117" s="381"/>
      <c r="D117" s="382"/>
      <c r="E117" s="322" t="s">
        <v>1455</v>
      </c>
    </row>
    <row r="118" spans="1:5" x14ac:dyDescent="0.25">
      <c r="A118" s="363" t="s">
        <v>1506</v>
      </c>
      <c r="B118" s="365" t="s">
        <v>1507</v>
      </c>
      <c r="C118" s="366"/>
      <c r="D118" s="369" t="s">
        <v>56</v>
      </c>
      <c r="E118" s="323" t="s">
        <v>1454</v>
      </c>
    </row>
    <row r="119" spans="1:5" x14ac:dyDescent="0.25">
      <c r="A119" s="364"/>
      <c r="B119" s="367"/>
      <c r="C119" s="368"/>
      <c r="D119" s="370"/>
      <c r="E119" s="324" t="s">
        <v>1455</v>
      </c>
    </row>
    <row r="120" spans="1:5" x14ac:dyDescent="0.25">
      <c r="A120" s="371" t="s">
        <v>1508</v>
      </c>
      <c r="B120" s="373" t="s">
        <v>1507</v>
      </c>
      <c r="C120" s="374"/>
      <c r="D120" s="377" t="s">
        <v>56</v>
      </c>
      <c r="E120" s="321" t="s">
        <v>1454</v>
      </c>
    </row>
    <row r="121" spans="1:5" x14ac:dyDescent="0.25">
      <c r="A121" s="379"/>
      <c r="B121" s="380"/>
      <c r="C121" s="381"/>
      <c r="D121" s="382"/>
      <c r="E121" s="322" t="s">
        <v>1455</v>
      </c>
    </row>
    <row r="122" spans="1:5" x14ac:dyDescent="0.25">
      <c r="A122" s="363" t="s">
        <v>1509</v>
      </c>
      <c r="B122" s="365" t="s">
        <v>1507</v>
      </c>
      <c r="C122" s="366"/>
      <c r="D122" s="369" t="s">
        <v>56</v>
      </c>
      <c r="E122" s="323" t="s">
        <v>1454</v>
      </c>
    </row>
    <row r="123" spans="1:5" x14ac:dyDescent="0.25">
      <c r="A123" s="364"/>
      <c r="B123" s="367"/>
      <c r="C123" s="368"/>
      <c r="D123" s="370"/>
      <c r="E123" s="324" t="s">
        <v>1455</v>
      </c>
    </row>
    <row r="124" spans="1:5" x14ac:dyDescent="0.25">
      <c r="A124" s="371" t="s">
        <v>1510</v>
      </c>
      <c r="B124" s="373" t="s">
        <v>1507</v>
      </c>
      <c r="C124" s="374"/>
      <c r="D124" s="377" t="s">
        <v>56</v>
      </c>
      <c r="E124" s="321" t="s">
        <v>1454</v>
      </c>
    </row>
    <row r="125" spans="1:5" x14ac:dyDescent="0.25">
      <c r="A125" s="379"/>
      <c r="B125" s="380"/>
      <c r="C125" s="381"/>
      <c r="D125" s="382"/>
      <c r="E125" s="322" t="s">
        <v>1455</v>
      </c>
    </row>
    <row r="126" spans="1:5" x14ac:dyDescent="0.25">
      <c r="A126" s="363" t="s">
        <v>1511</v>
      </c>
      <c r="B126" s="365" t="s">
        <v>1507</v>
      </c>
      <c r="C126" s="366"/>
      <c r="D126" s="369" t="s">
        <v>56</v>
      </c>
      <c r="E126" s="323" t="s">
        <v>1454</v>
      </c>
    </row>
    <row r="127" spans="1:5" x14ac:dyDescent="0.25">
      <c r="A127" s="364"/>
      <c r="B127" s="367"/>
      <c r="C127" s="368"/>
      <c r="D127" s="370"/>
      <c r="E127" s="324" t="s">
        <v>1455</v>
      </c>
    </row>
    <row r="128" spans="1:5" x14ac:dyDescent="0.25">
      <c r="A128" s="371" t="s">
        <v>1512</v>
      </c>
      <c r="B128" s="373" t="s">
        <v>1507</v>
      </c>
      <c r="C128" s="374"/>
      <c r="D128" s="377" t="s">
        <v>56</v>
      </c>
      <c r="E128" s="321" t="s">
        <v>1454</v>
      </c>
    </row>
    <row r="129" spans="1:5" x14ac:dyDescent="0.25">
      <c r="A129" s="379"/>
      <c r="B129" s="380"/>
      <c r="C129" s="381"/>
      <c r="D129" s="382"/>
      <c r="E129" s="322" t="s">
        <v>1455</v>
      </c>
    </row>
    <row r="130" spans="1:5" x14ac:dyDescent="0.25">
      <c r="A130" s="363" t="s">
        <v>1513</v>
      </c>
      <c r="B130" s="365" t="s">
        <v>1507</v>
      </c>
      <c r="C130" s="366"/>
      <c r="D130" s="369" t="s">
        <v>56</v>
      </c>
      <c r="E130" s="323" t="s">
        <v>1454</v>
      </c>
    </row>
    <row r="131" spans="1:5" x14ac:dyDescent="0.25">
      <c r="A131" s="364"/>
      <c r="B131" s="367"/>
      <c r="C131" s="368"/>
      <c r="D131" s="370"/>
      <c r="E131" s="324" t="s">
        <v>1455</v>
      </c>
    </row>
    <row r="132" spans="1:5" x14ac:dyDescent="0.25">
      <c r="A132" s="371" t="s">
        <v>1514</v>
      </c>
      <c r="B132" s="373" t="s">
        <v>1515</v>
      </c>
      <c r="C132" s="374"/>
      <c r="D132" s="377" t="s">
        <v>56</v>
      </c>
      <c r="E132" s="321" t="s">
        <v>1454</v>
      </c>
    </row>
    <row r="133" spans="1:5" x14ac:dyDescent="0.25">
      <c r="A133" s="379"/>
      <c r="B133" s="380"/>
      <c r="C133" s="381"/>
      <c r="D133" s="382"/>
      <c r="E133" s="322" t="s">
        <v>1455</v>
      </c>
    </row>
    <row r="134" spans="1:5" x14ac:dyDescent="0.25">
      <c r="A134" s="363" t="s">
        <v>1516</v>
      </c>
      <c r="B134" s="365" t="s">
        <v>1515</v>
      </c>
      <c r="C134" s="366"/>
      <c r="D134" s="369" t="s">
        <v>56</v>
      </c>
      <c r="E134" s="323" t="s">
        <v>1454</v>
      </c>
    </row>
    <row r="135" spans="1:5" x14ac:dyDescent="0.25">
      <c r="A135" s="364"/>
      <c r="B135" s="367"/>
      <c r="C135" s="368"/>
      <c r="D135" s="370"/>
      <c r="E135" s="324" t="s">
        <v>1455</v>
      </c>
    </row>
    <row r="136" spans="1:5" x14ac:dyDescent="0.25">
      <c r="A136" s="371" t="s">
        <v>1517</v>
      </c>
      <c r="B136" s="373" t="s">
        <v>1515</v>
      </c>
      <c r="C136" s="374"/>
      <c r="D136" s="377" t="s">
        <v>56</v>
      </c>
      <c r="E136" s="321" t="s">
        <v>1454</v>
      </c>
    </row>
    <row r="137" spans="1:5" x14ac:dyDescent="0.25">
      <c r="A137" s="379"/>
      <c r="B137" s="380"/>
      <c r="C137" s="381"/>
      <c r="D137" s="382"/>
      <c r="E137" s="322" t="s">
        <v>1455</v>
      </c>
    </row>
    <row r="138" spans="1:5" x14ac:dyDescent="0.25">
      <c r="A138" s="363" t="s">
        <v>1518</v>
      </c>
      <c r="B138" s="365" t="s">
        <v>1515</v>
      </c>
      <c r="C138" s="366"/>
      <c r="D138" s="369" t="s">
        <v>56</v>
      </c>
      <c r="E138" s="323" t="s">
        <v>1454</v>
      </c>
    </row>
    <row r="139" spans="1:5" x14ac:dyDescent="0.25">
      <c r="A139" s="364"/>
      <c r="B139" s="367"/>
      <c r="C139" s="368"/>
      <c r="D139" s="370"/>
      <c r="E139" s="324" t="s">
        <v>1455</v>
      </c>
    </row>
    <row r="140" spans="1:5" x14ac:dyDescent="0.25">
      <c r="A140" s="371" t="s">
        <v>1519</v>
      </c>
      <c r="B140" s="373" t="s">
        <v>1515</v>
      </c>
      <c r="C140" s="374"/>
      <c r="D140" s="377" t="s">
        <v>56</v>
      </c>
      <c r="E140" s="321" t="s">
        <v>1454</v>
      </c>
    </row>
    <row r="141" spans="1:5" x14ac:dyDescent="0.25">
      <c r="A141" s="379"/>
      <c r="B141" s="380"/>
      <c r="C141" s="381"/>
      <c r="D141" s="382"/>
      <c r="E141" s="322" t="s">
        <v>1455</v>
      </c>
    </row>
    <row r="142" spans="1:5" x14ac:dyDescent="0.25">
      <c r="A142" s="363" t="s">
        <v>1520</v>
      </c>
      <c r="B142" s="365" t="s">
        <v>1515</v>
      </c>
      <c r="C142" s="366"/>
      <c r="D142" s="369" t="s">
        <v>56</v>
      </c>
      <c r="E142" s="323" t="s">
        <v>1454</v>
      </c>
    </row>
    <row r="143" spans="1:5" x14ac:dyDescent="0.25">
      <c r="A143" s="364"/>
      <c r="B143" s="367"/>
      <c r="C143" s="368"/>
      <c r="D143" s="370"/>
      <c r="E143" s="324" t="s">
        <v>1455</v>
      </c>
    </row>
    <row r="144" spans="1:5" x14ac:dyDescent="0.25">
      <c r="A144" s="371" t="s">
        <v>1521</v>
      </c>
      <c r="B144" s="373" t="s">
        <v>1515</v>
      </c>
      <c r="C144" s="374"/>
      <c r="D144" s="377" t="s">
        <v>56</v>
      </c>
      <c r="E144" s="321" t="s">
        <v>1454</v>
      </c>
    </row>
    <row r="145" spans="1:5" x14ac:dyDescent="0.25">
      <c r="A145" s="379"/>
      <c r="B145" s="380"/>
      <c r="C145" s="381"/>
      <c r="D145" s="382"/>
      <c r="E145" s="322" t="s">
        <v>1455</v>
      </c>
    </row>
    <row r="146" spans="1:5" x14ac:dyDescent="0.25">
      <c r="A146" s="363" t="s">
        <v>1522</v>
      </c>
      <c r="B146" s="365" t="s">
        <v>1515</v>
      </c>
      <c r="C146" s="366"/>
      <c r="D146" s="369" t="s">
        <v>56</v>
      </c>
      <c r="E146" s="323" t="s">
        <v>1454</v>
      </c>
    </row>
    <row r="147" spans="1:5" x14ac:dyDescent="0.25">
      <c r="A147" s="364"/>
      <c r="B147" s="367"/>
      <c r="C147" s="368"/>
      <c r="D147" s="370"/>
      <c r="E147" s="324" t="s">
        <v>1455</v>
      </c>
    </row>
    <row r="148" spans="1:5" x14ac:dyDescent="0.25">
      <c r="A148" s="371" t="s">
        <v>1523</v>
      </c>
      <c r="B148" s="373" t="s">
        <v>1515</v>
      </c>
      <c r="C148" s="374"/>
      <c r="D148" s="377" t="s">
        <v>56</v>
      </c>
      <c r="E148" s="321" t="s">
        <v>1454</v>
      </c>
    </row>
    <row r="149" spans="1:5" x14ac:dyDescent="0.25">
      <c r="A149" s="379"/>
      <c r="B149" s="380"/>
      <c r="C149" s="381"/>
      <c r="D149" s="382"/>
      <c r="E149" s="322" t="s">
        <v>1455</v>
      </c>
    </row>
    <row r="150" spans="1:5" x14ac:dyDescent="0.25">
      <c r="A150" s="363" t="s">
        <v>1524</v>
      </c>
      <c r="B150" s="365" t="s">
        <v>1515</v>
      </c>
      <c r="C150" s="366"/>
      <c r="D150" s="369" t="s">
        <v>56</v>
      </c>
      <c r="E150" s="323" t="s">
        <v>1454</v>
      </c>
    </row>
    <row r="151" spans="1:5" x14ac:dyDescent="0.25">
      <c r="A151" s="364"/>
      <c r="B151" s="367"/>
      <c r="C151" s="368"/>
      <c r="D151" s="370"/>
      <c r="E151" s="324" t="s">
        <v>1455</v>
      </c>
    </row>
    <row r="152" spans="1:5" x14ac:dyDescent="0.25">
      <c r="A152" s="371" t="s">
        <v>1525</v>
      </c>
      <c r="B152" s="373" t="s">
        <v>1515</v>
      </c>
      <c r="C152" s="374"/>
      <c r="D152" s="377" t="s">
        <v>56</v>
      </c>
      <c r="E152" s="321" t="s">
        <v>1454</v>
      </c>
    </row>
    <row r="153" spans="1:5" x14ac:dyDescent="0.25">
      <c r="A153" s="379"/>
      <c r="B153" s="380"/>
      <c r="C153" s="381"/>
      <c r="D153" s="382"/>
      <c r="E153" s="322" t="s">
        <v>1455</v>
      </c>
    </row>
    <row r="154" spans="1:5" x14ac:dyDescent="0.25">
      <c r="A154" s="363" t="s">
        <v>1526</v>
      </c>
      <c r="B154" s="365" t="s">
        <v>1515</v>
      </c>
      <c r="C154" s="366"/>
      <c r="D154" s="369" t="s">
        <v>56</v>
      </c>
      <c r="E154" s="323" t="s">
        <v>1454</v>
      </c>
    </row>
    <row r="155" spans="1:5" x14ac:dyDescent="0.25">
      <c r="A155" s="364"/>
      <c r="B155" s="367"/>
      <c r="C155" s="368"/>
      <c r="D155" s="370"/>
      <c r="E155" s="324" t="s">
        <v>1455</v>
      </c>
    </row>
    <row r="156" spans="1:5" x14ac:dyDescent="0.25">
      <c r="A156" s="371" t="s">
        <v>1527</v>
      </c>
      <c r="B156" s="373" t="s">
        <v>1515</v>
      </c>
      <c r="C156" s="374"/>
      <c r="D156" s="377" t="s">
        <v>56</v>
      </c>
      <c r="E156" s="321" t="s">
        <v>1454</v>
      </c>
    </row>
    <row r="157" spans="1:5" x14ac:dyDescent="0.25">
      <c r="A157" s="379"/>
      <c r="B157" s="380"/>
      <c r="C157" s="381"/>
      <c r="D157" s="382"/>
      <c r="E157" s="322" t="s">
        <v>1455</v>
      </c>
    </row>
    <row r="158" spans="1:5" x14ac:dyDescent="0.25">
      <c r="A158" s="363" t="s">
        <v>1528</v>
      </c>
      <c r="B158" s="365" t="s">
        <v>1515</v>
      </c>
      <c r="C158" s="366"/>
      <c r="D158" s="369" t="s">
        <v>56</v>
      </c>
      <c r="E158" s="323" t="s">
        <v>1454</v>
      </c>
    </row>
    <row r="159" spans="1:5" x14ac:dyDescent="0.25">
      <c r="A159" s="364"/>
      <c r="B159" s="367"/>
      <c r="C159" s="368"/>
      <c r="D159" s="370"/>
      <c r="E159" s="324" t="s">
        <v>1455</v>
      </c>
    </row>
    <row r="160" spans="1:5" x14ac:dyDescent="0.25">
      <c r="A160" s="371" t="s">
        <v>1529</v>
      </c>
      <c r="B160" s="373" t="s">
        <v>1530</v>
      </c>
      <c r="C160" s="374"/>
      <c r="D160" s="377" t="s">
        <v>56</v>
      </c>
      <c r="E160" s="321" t="s">
        <v>1454</v>
      </c>
    </row>
    <row r="161" spans="1:5" x14ac:dyDescent="0.25">
      <c r="A161" s="379"/>
      <c r="B161" s="380"/>
      <c r="C161" s="381"/>
      <c r="D161" s="382"/>
      <c r="E161" s="322" t="s">
        <v>1455</v>
      </c>
    </row>
    <row r="162" spans="1:5" x14ac:dyDescent="0.25">
      <c r="A162" s="363" t="s">
        <v>1531</v>
      </c>
      <c r="B162" s="365" t="s">
        <v>1530</v>
      </c>
      <c r="C162" s="366"/>
      <c r="D162" s="369" t="s">
        <v>56</v>
      </c>
      <c r="E162" s="323" t="s">
        <v>1454</v>
      </c>
    </row>
    <row r="163" spans="1:5" x14ac:dyDescent="0.25">
      <c r="A163" s="364"/>
      <c r="B163" s="367"/>
      <c r="C163" s="368"/>
      <c r="D163" s="370"/>
      <c r="E163" s="324" t="s">
        <v>1455</v>
      </c>
    </row>
    <row r="164" spans="1:5" x14ac:dyDescent="0.25">
      <c r="A164" s="371" t="s">
        <v>1532</v>
      </c>
      <c r="B164" s="373" t="s">
        <v>1530</v>
      </c>
      <c r="C164" s="374"/>
      <c r="D164" s="377" t="s">
        <v>56</v>
      </c>
      <c r="E164" s="321" t="s">
        <v>1454</v>
      </c>
    </row>
    <row r="165" spans="1:5" x14ac:dyDescent="0.25">
      <c r="A165" s="379"/>
      <c r="B165" s="380"/>
      <c r="C165" s="381"/>
      <c r="D165" s="382"/>
      <c r="E165" s="322" t="s">
        <v>1455</v>
      </c>
    </row>
    <row r="166" spans="1:5" x14ac:dyDescent="0.25">
      <c r="A166" s="363" t="s">
        <v>1533</v>
      </c>
      <c r="B166" s="365" t="s">
        <v>1530</v>
      </c>
      <c r="C166" s="366"/>
      <c r="D166" s="369" t="s">
        <v>56</v>
      </c>
      <c r="E166" s="323" t="s">
        <v>1454</v>
      </c>
    </row>
    <row r="167" spans="1:5" x14ac:dyDescent="0.25">
      <c r="A167" s="364"/>
      <c r="B167" s="367"/>
      <c r="C167" s="368"/>
      <c r="D167" s="370"/>
      <c r="E167" s="324" t="s">
        <v>1455</v>
      </c>
    </row>
    <row r="168" spans="1:5" x14ac:dyDescent="0.25">
      <c r="A168" s="371" t="s">
        <v>1534</v>
      </c>
      <c r="B168" s="373" t="s">
        <v>1530</v>
      </c>
      <c r="C168" s="374"/>
      <c r="D168" s="377" t="s">
        <v>56</v>
      </c>
      <c r="E168" s="321" t="s">
        <v>1454</v>
      </c>
    </row>
    <row r="169" spans="1:5" x14ac:dyDescent="0.25">
      <c r="A169" s="379"/>
      <c r="B169" s="380"/>
      <c r="C169" s="381"/>
      <c r="D169" s="382"/>
      <c r="E169" s="322" t="s">
        <v>1455</v>
      </c>
    </row>
    <row r="170" spans="1:5" x14ac:dyDescent="0.25">
      <c r="A170" s="363" t="s">
        <v>1535</v>
      </c>
      <c r="B170" s="365" t="s">
        <v>1530</v>
      </c>
      <c r="C170" s="366"/>
      <c r="D170" s="369" t="s">
        <v>56</v>
      </c>
      <c r="E170" s="323" t="s">
        <v>1454</v>
      </c>
    </row>
    <row r="171" spans="1:5" x14ac:dyDescent="0.25">
      <c r="A171" s="364"/>
      <c r="B171" s="367"/>
      <c r="C171" s="368"/>
      <c r="D171" s="370"/>
      <c r="E171" s="324" t="s">
        <v>1455</v>
      </c>
    </row>
    <row r="172" spans="1:5" x14ac:dyDescent="0.25">
      <c r="A172" s="371" t="s">
        <v>1536</v>
      </c>
      <c r="B172" s="373" t="s">
        <v>1530</v>
      </c>
      <c r="C172" s="374"/>
      <c r="D172" s="377" t="s">
        <v>56</v>
      </c>
      <c r="E172" s="321" t="s">
        <v>1454</v>
      </c>
    </row>
    <row r="173" spans="1:5" x14ac:dyDescent="0.25">
      <c r="A173" s="379"/>
      <c r="B173" s="380"/>
      <c r="C173" s="381"/>
      <c r="D173" s="382"/>
      <c r="E173" s="322" t="s">
        <v>1455</v>
      </c>
    </row>
    <row r="174" spans="1:5" x14ac:dyDescent="0.25">
      <c r="A174" s="363" t="s">
        <v>1537</v>
      </c>
      <c r="B174" s="365" t="s">
        <v>1530</v>
      </c>
      <c r="C174" s="366"/>
      <c r="D174" s="369" t="s">
        <v>56</v>
      </c>
      <c r="E174" s="323" t="s">
        <v>1454</v>
      </c>
    </row>
    <row r="175" spans="1:5" x14ac:dyDescent="0.25">
      <c r="A175" s="364"/>
      <c r="B175" s="367"/>
      <c r="C175" s="368"/>
      <c r="D175" s="370"/>
      <c r="E175" s="324" t="s">
        <v>1455</v>
      </c>
    </row>
    <row r="176" spans="1:5" x14ac:dyDescent="0.25">
      <c r="A176" s="371" t="s">
        <v>1538</v>
      </c>
      <c r="B176" s="373" t="s">
        <v>1530</v>
      </c>
      <c r="C176" s="374"/>
      <c r="D176" s="377" t="s">
        <v>56</v>
      </c>
      <c r="E176" s="321" t="s">
        <v>1454</v>
      </c>
    </row>
    <row r="177" spans="1:5" x14ac:dyDescent="0.25">
      <c r="A177" s="379"/>
      <c r="B177" s="380"/>
      <c r="C177" s="381"/>
      <c r="D177" s="382"/>
      <c r="E177" s="322" t="s">
        <v>1455</v>
      </c>
    </row>
    <row r="178" spans="1:5" x14ac:dyDescent="0.25">
      <c r="A178" s="363" t="s">
        <v>1539</v>
      </c>
      <c r="B178" s="365" t="s">
        <v>1540</v>
      </c>
      <c r="C178" s="366"/>
      <c r="D178" s="369" t="s">
        <v>56</v>
      </c>
      <c r="E178" s="323" t="s">
        <v>1454</v>
      </c>
    </row>
    <row r="179" spans="1:5" x14ac:dyDescent="0.25">
      <c r="A179" s="364"/>
      <c r="B179" s="367"/>
      <c r="C179" s="368"/>
      <c r="D179" s="370"/>
      <c r="E179" s="324" t="s">
        <v>1455</v>
      </c>
    </row>
    <row r="180" spans="1:5" x14ac:dyDescent="0.25">
      <c r="A180" s="371" t="s">
        <v>1541</v>
      </c>
      <c r="B180" s="373" t="s">
        <v>1540</v>
      </c>
      <c r="C180" s="374"/>
      <c r="D180" s="377" t="s">
        <v>56</v>
      </c>
      <c r="E180" s="321" t="s">
        <v>1454</v>
      </c>
    </row>
    <row r="181" spans="1:5" x14ac:dyDescent="0.25">
      <c r="A181" s="379"/>
      <c r="B181" s="380"/>
      <c r="C181" s="381"/>
      <c r="D181" s="382"/>
      <c r="E181" s="322" t="s">
        <v>1455</v>
      </c>
    </row>
    <row r="182" spans="1:5" x14ac:dyDescent="0.25">
      <c r="A182" s="363" t="s">
        <v>1542</v>
      </c>
      <c r="B182" s="365" t="s">
        <v>1540</v>
      </c>
      <c r="C182" s="366"/>
      <c r="D182" s="369" t="s">
        <v>56</v>
      </c>
      <c r="E182" s="323" t="s">
        <v>1454</v>
      </c>
    </row>
    <row r="183" spans="1:5" x14ac:dyDescent="0.25">
      <c r="A183" s="364"/>
      <c r="B183" s="367"/>
      <c r="C183" s="368"/>
      <c r="D183" s="370"/>
      <c r="E183" s="324" t="s">
        <v>1455</v>
      </c>
    </row>
    <row r="184" spans="1:5" x14ac:dyDescent="0.25">
      <c r="A184" s="371" t="s">
        <v>1543</v>
      </c>
      <c r="B184" s="373" t="s">
        <v>1540</v>
      </c>
      <c r="C184" s="374"/>
      <c r="D184" s="377" t="s">
        <v>56</v>
      </c>
      <c r="E184" s="321" t="s">
        <v>1454</v>
      </c>
    </row>
    <row r="185" spans="1:5" x14ac:dyDescent="0.25">
      <c r="A185" s="379"/>
      <c r="B185" s="380"/>
      <c r="C185" s="381"/>
      <c r="D185" s="382"/>
      <c r="E185" s="322" t="s">
        <v>1455</v>
      </c>
    </row>
    <row r="186" spans="1:5" x14ac:dyDescent="0.25">
      <c r="A186" s="363" t="s">
        <v>1544</v>
      </c>
      <c r="B186" s="365" t="s">
        <v>1540</v>
      </c>
      <c r="C186" s="366"/>
      <c r="D186" s="369" t="s">
        <v>56</v>
      </c>
      <c r="E186" s="323" t="s">
        <v>1454</v>
      </c>
    </row>
    <row r="187" spans="1:5" x14ac:dyDescent="0.25">
      <c r="A187" s="364"/>
      <c r="B187" s="367"/>
      <c r="C187" s="368"/>
      <c r="D187" s="370"/>
      <c r="E187" s="324" t="s">
        <v>1455</v>
      </c>
    </row>
    <row r="188" spans="1:5" x14ac:dyDescent="0.25">
      <c r="A188" s="371" t="s">
        <v>1545</v>
      </c>
      <c r="B188" s="373" t="s">
        <v>1540</v>
      </c>
      <c r="C188" s="374"/>
      <c r="D188" s="377" t="s">
        <v>56</v>
      </c>
      <c r="E188" s="321" t="s">
        <v>1454</v>
      </c>
    </row>
    <row r="189" spans="1:5" x14ac:dyDescent="0.25">
      <c r="A189" s="379"/>
      <c r="B189" s="380"/>
      <c r="C189" s="381"/>
      <c r="D189" s="382"/>
      <c r="E189" s="322" t="s">
        <v>1455</v>
      </c>
    </row>
    <row r="190" spans="1:5" x14ac:dyDescent="0.25">
      <c r="A190" s="363" t="s">
        <v>1546</v>
      </c>
      <c r="B190" s="365" t="s">
        <v>1540</v>
      </c>
      <c r="C190" s="366"/>
      <c r="D190" s="369" t="s">
        <v>56</v>
      </c>
      <c r="E190" s="323" t="s">
        <v>1454</v>
      </c>
    </row>
    <row r="191" spans="1:5" x14ac:dyDescent="0.25">
      <c r="A191" s="364"/>
      <c r="B191" s="367"/>
      <c r="C191" s="368"/>
      <c r="D191" s="370"/>
      <c r="E191" s="324" t="s">
        <v>1455</v>
      </c>
    </row>
    <row r="192" spans="1:5" x14ac:dyDescent="0.25">
      <c r="A192" s="371" t="s">
        <v>1547</v>
      </c>
      <c r="B192" s="373" t="s">
        <v>1540</v>
      </c>
      <c r="C192" s="374"/>
      <c r="D192" s="377" t="s">
        <v>56</v>
      </c>
      <c r="E192" s="321" t="s">
        <v>1454</v>
      </c>
    </row>
    <row r="193" spans="1:5" x14ac:dyDescent="0.25">
      <c r="A193" s="379"/>
      <c r="B193" s="380"/>
      <c r="C193" s="381"/>
      <c r="D193" s="382"/>
      <c r="E193" s="322" t="s">
        <v>1455</v>
      </c>
    </row>
    <row r="194" spans="1:5" x14ac:dyDescent="0.25">
      <c r="A194" s="363" t="s">
        <v>1548</v>
      </c>
      <c r="B194" s="365" t="s">
        <v>1540</v>
      </c>
      <c r="C194" s="366"/>
      <c r="D194" s="369" t="s">
        <v>56</v>
      </c>
      <c r="E194" s="323" t="s">
        <v>1454</v>
      </c>
    </row>
    <row r="195" spans="1:5" x14ac:dyDescent="0.25">
      <c r="A195" s="364"/>
      <c r="B195" s="367"/>
      <c r="C195" s="368"/>
      <c r="D195" s="370"/>
      <c r="E195" s="324" t="s">
        <v>1455</v>
      </c>
    </row>
    <row r="196" spans="1:5" x14ac:dyDescent="0.25">
      <c r="A196" s="371" t="s">
        <v>1549</v>
      </c>
      <c r="B196" s="373" t="s">
        <v>1540</v>
      </c>
      <c r="C196" s="374"/>
      <c r="D196" s="377" t="s">
        <v>56</v>
      </c>
      <c r="E196" s="321" t="s">
        <v>1454</v>
      </c>
    </row>
    <row r="197" spans="1:5" x14ac:dyDescent="0.25">
      <c r="A197" s="379"/>
      <c r="B197" s="380"/>
      <c r="C197" s="381"/>
      <c r="D197" s="382"/>
      <c r="E197" s="322" t="s">
        <v>1455</v>
      </c>
    </row>
    <row r="198" spans="1:5" x14ac:dyDescent="0.25">
      <c r="A198" s="363" t="s">
        <v>1550</v>
      </c>
      <c r="B198" s="365" t="s">
        <v>1540</v>
      </c>
      <c r="C198" s="366"/>
      <c r="D198" s="369" t="s">
        <v>56</v>
      </c>
      <c r="E198" s="323" t="s">
        <v>1454</v>
      </c>
    </row>
    <row r="199" spans="1:5" x14ac:dyDescent="0.25">
      <c r="A199" s="364"/>
      <c r="B199" s="367"/>
      <c r="C199" s="368"/>
      <c r="D199" s="370"/>
      <c r="E199" s="324" t="s">
        <v>1455</v>
      </c>
    </row>
    <row r="200" spans="1:5" x14ac:dyDescent="0.25">
      <c r="A200" s="371" t="s">
        <v>1551</v>
      </c>
      <c r="B200" s="373" t="s">
        <v>1540</v>
      </c>
      <c r="C200" s="374"/>
      <c r="D200" s="377" t="s">
        <v>56</v>
      </c>
      <c r="E200" s="321" t="s">
        <v>1454</v>
      </c>
    </row>
    <row r="201" spans="1:5" x14ac:dyDescent="0.25">
      <c r="A201" s="379"/>
      <c r="B201" s="380"/>
      <c r="C201" s="381"/>
      <c r="D201" s="382"/>
      <c r="E201" s="322" t="s">
        <v>1455</v>
      </c>
    </row>
    <row r="202" spans="1:5" x14ac:dyDescent="0.25">
      <c r="A202" s="363" t="s">
        <v>1552</v>
      </c>
      <c r="B202" s="365" t="s">
        <v>1540</v>
      </c>
      <c r="C202" s="366"/>
      <c r="D202" s="369" t="s">
        <v>56</v>
      </c>
      <c r="E202" s="323" t="s">
        <v>1454</v>
      </c>
    </row>
    <row r="203" spans="1:5" x14ac:dyDescent="0.25">
      <c r="A203" s="364"/>
      <c r="B203" s="367"/>
      <c r="C203" s="368"/>
      <c r="D203" s="370"/>
      <c r="E203" s="324" t="s">
        <v>1455</v>
      </c>
    </row>
    <row r="204" spans="1:5" x14ac:dyDescent="0.25">
      <c r="A204" s="371" t="s">
        <v>1553</v>
      </c>
      <c r="B204" s="373" t="s">
        <v>1540</v>
      </c>
      <c r="C204" s="374"/>
      <c r="D204" s="377" t="s">
        <v>56</v>
      </c>
      <c r="E204" s="321" t="s">
        <v>1454</v>
      </c>
    </row>
    <row r="205" spans="1:5" x14ac:dyDescent="0.25">
      <c r="A205" s="379"/>
      <c r="B205" s="380"/>
      <c r="C205" s="381"/>
      <c r="D205" s="382"/>
      <c r="E205" s="322" t="s">
        <v>1455</v>
      </c>
    </row>
    <row r="206" spans="1:5" x14ac:dyDescent="0.25">
      <c r="A206" s="363" t="s">
        <v>1554</v>
      </c>
      <c r="B206" s="365" t="s">
        <v>1555</v>
      </c>
      <c r="C206" s="366"/>
      <c r="D206" s="369" t="s">
        <v>56</v>
      </c>
      <c r="E206" s="323" t="s">
        <v>1454</v>
      </c>
    </row>
    <row r="207" spans="1:5" x14ac:dyDescent="0.25">
      <c r="A207" s="364"/>
      <c r="B207" s="367"/>
      <c r="C207" s="368"/>
      <c r="D207" s="370"/>
      <c r="E207" s="324" t="s">
        <v>1455</v>
      </c>
    </row>
    <row r="208" spans="1:5" x14ac:dyDescent="0.25">
      <c r="A208" s="371" t="s">
        <v>1556</v>
      </c>
      <c r="B208" s="373" t="s">
        <v>1555</v>
      </c>
      <c r="C208" s="374"/>
      <c r="D208" s="377" t="s">
        <v>56</v>
      </c>
      <c r="E208" s="321" t="s">
        <v>1454</v>
      </c>
    </row>
    <row r="209" spans="1:5" x14ac:dyDescent="0.25">
      <c r="A209" s="379"/>
      <c r="B209" s="380"/>
      <c r="C209" s="381"/>
      <c r="D209" s="382"/>
      <c r="E209" s="322" t="s">
        <v>1455</v>
      </c>
    </row>
    <row r="210" spans="1:5" x14ac:dyDescent="0.25">
      <c r="A210" s="363" t="s">
        <v>1557</v>
      </c>
      <c r="B210" s="365" t="s">
        <v>1540</v>
      </c>
      <c r="C210" s="366"/>
      <c r="D210" s="369" t="s">
        <v>56</v>
      </c>
      <c r="E210" s="323" t="s">
        <v>1454</v>
      </c>
    </row>
    <row r="211" spans="1:5" x14ac:dyDescent="0.25">
      <c r="A211" s="364"/>
      <c r="B211" s="367"/>
      <c r="C211" s="368"/>
      <c r="D211" s="370"/>
      <c r="E211" s="324" t="s">
        <v>1455</v>
      </c>
    </row>
    <row r="212" spans="1:5" x14ac:dyDescent="0.25">
      <c r="A212" s="371" t="s">
        <v>1558</v>
      </c>
      <c r="B212" s="373" t="s">
        <v>1540</v>
      </c>
      <c r="C212" s="374"/>
      <c r="D212" s="377" t="s">
        <v>56</v>
      </c>
      <c r="E212" s="321" t="s">
        <v>1454</v>
      </c>
    </row>
    <row r="213" spans="1:5" x14ac:dyDescent="0.25">
      <c r="A213" s="379"/>
      <c r="B213" s="380"/>
      <c r="C213" s="381"/>
      <c r="D213" s="382"/>
      <c r="E213" s="322" t="s">
        <v>1455</v>
      </c>
    </row>
    <row r="214" spans="1:5" x14ac:dyDescent="0.25">
      <c r="A214" s="363" t="s">
        <v>1559</v>
      </c>
      <c r="B214" s="365" t="s">
        <v>1555</v>
      </c>
      <c r="C214" s="366"/>
      <c r="D214" s="369" t="s">
        <v>56</v>
      </c>
      <c r="E214" s="323" t="s">
        <v>1454</v>
      </c>
    </row>
    <row r="215" spans="1:5" x14ac:dyDescent="0.25">
      <c r="A215" s="364"/>
      <c r="B215" s="367"/>
      <c r="C215" s="368"/>
      <c r="D215" s="370"/>
      <c r="E215" s="324" t="s">
        <v>1455</v>
      </c>
    </row>
    <row r="216" spans="1:5" x14ac:dyDescent="0.25">
      <c r="A216" s="371" t="s">
        <v>1560</v>
      </c>
      <c r="B216" s="373" t="s">
        <v>1561</v>
      </c>
      <c r="C216" s="374"/>
      <c r="D216" s="377" t="s">
        <v>56</v>
      </c>
      <c r="E216" s="321" t="s">
        <v>1454</v>
      </c>
    </row>
    <row r="217" spans="1:5" x14ac:dyDescent="0.25">
      <c r="A217" s="379"/>
      <c r="B217" s="380"/>
      <c r="C217" s="381"/>
      <c r="D217" s="382"/>
      <c r="E217" s="322" t="s">
        <v>1455</v>
      </c>
    </row>
    <row r="218" spans="1:5" x14ac:dyDescent="0.25">
      <c r="A218" s="363" t="s">
        <v>1562</v>
      </c>
      <c r="B218" s="365" t="s">
        <v>1561</v>
      </c>
      <c r="C218" s="366"/>
      <c r="D218" s="369" t="s">
        <v>56</v>
      </c>
      <c r="E218" s="323" t="s">
        <v>1454</v>
      </c>
    </row>
    <row r="219" spans="1:5" x14ac:dyDescent="0.25">
      <c r="A219" s="364"/>
      <c r="B219" s="367"/>
      <c r="C219" s="368"/>
      <c r="D219" s="370"/>
      <c r="E219" s="324" t="s">
        <v>1455</v>
      </c>
    </row>
    <row r="220" spans="1:5" x14ac:dyDescent="0.25">
      <c r="A220" s="371" t="s">
        <v>1563</v>
      </c>
      <c r="B220" s="373" t="s">
        <v>1561</v>
      </c>
      <c r="C220" s="374"/>
      <c r="D220" s="377" t="s">
        <v>56</v>
      </c>
      <c r="E220" s="321" t="s">
        <v>1454</v>
      </c>
    </row>
    <row r="221" spans="1:5" x14ac:dyDescent="0.25">
      <c r="A221" s="379"/>
      <c r="B221" s="380"/>
      <c r="C221" s="381"/>
      <c r="D221" s="382"/>
      <c r="E221" s="322" t="s">
        <v>1455</v>
      </c>
    </row>
    <row r="222" spans="1:5" x14ac:dyDescent="0.25">
      <c r="A222" s="363" t="s">
        <v>1564</v>
      </c>
      <c r="B222" s="365" t="s">
        <v>1561</v>
      </c>
      <c r="C222" s="366"/>
      <c r="D222" s="369" t="s">
        <v>56</v>
      </c>
      <c r="E222" s="323" t="s">
        <v>1454</v>
      </c>
    </row>
    <row r="223" spans="1:5" x14ac:dyDescent="0.25">
      <c r="A223" s="364"/>
      <c r="B223" s="367"/>
      <c r="C223" s="368"/>
      <c r="D223" s="370"/>
      <c r="E223" s="324" t="s">
        <v>1455</v>
      </c>
    </row>
    <row r="224" spans="1:5" x14ac:dyDescent="0.25">
      <c r="A224" s="371" t="s">
        <v>1565</v>
      </c>
      <c r="B224" s="373" t="s">
        <v>1561</v>
      </c>
      <c r="C224" s="374"/>
      <c r="D224" s="377" t="s">
        <v>56</v>
      </c>
      <c r="E224" s="321" t="s">
        <v>1454</v>
      </c>
    </row>
    <row r="225" spans="1:5" x14ac:dyDescent="0.25">
      <c r="A225" s="379"/>
      <c r="B225" s="380"/>
      <c r="C225" s="381"/>
      <c r="D225" s="382"/>
      <c r="E225" s="322" t="s">
        <v>1455</v>
      </c>
    </row>
    <row r="226" spans="1:5" x14ac:dyDescent="0.25">
      <c r="A226" s="363" t="s">
        <v>1566</v>
      </c>
      <c r="B226" s="365" t="s">
        <v>1561</v>
      </c>
      <c r="C226" s="366"/>
      <c r="D226" s="369" t="s">
        <v>56</v>
      </c>
      <c r="E226" s="323" t="s">
        <v>1454</v>
      </c>
    </row>
    <row r="227" spans="1:5" x14ac:dyDescent="0.25">
      <c r="A227" s="364"/>
      <c r="B227" s="367"/>
      <c r="C227" s="368"/>
      <c r="D227" s="370"/>
      <c r="E227" s="324" t="s">
        <v>1455</v>
      </c>
    </row>
    <row r="228" spans="1:5" x14ac:dyDescent="0.25">
      <c r="A228" s="371" t="s">
        <v>1567</v>
      </c>
      <c r="B228" s="373" t="s">
        <v>1561</v>
      </c>
      <c r="C228" s="374"/>
      <c r="D228" s="377" t="s">
        <v>56</v>
      </c>
      <c r="E228" s="321" t="s">
        <v>1454</v>
      </c>
    </row>
    <row r="229" spans="1:5" x14ac:dyDescent="0.25">
      <c r="A229" s="379"/>
      <c r="B229" s="380"/>
      <c r="C229" s="381"/>
      <c r="D229" s="382"/>
      <c r="E229" s="322" t="s">
        <v>1455</v>
      </c>
    </row>
    <row r="230" spans="1:5" x14ac:dyDescent="0.25">
      <c r="A230" s="363" t="s">
        <v>1568</v>
      </c>
      <c r="B230" s="365" t="s">
        <v>1561</v>
      </c>
      <c r="C230" s="366"/>
      <c r="D230" s="369" t="s">
        <v>56</v>
      </c>
      <c r="E230" s="323" t="s">
        <v>1454</v>
      </c>
    </row>
    <row r="231" spans="1:5" x14ac:dyDescent="0.25">
      <c r="A231" s="364"/>
      <c r="B231" s="367"/>
      <c r="C231" s="368"/>
      <c r="D231" s="370"/>
      <c r="E231" s="324" t="s">
        <v>1455</v>
      </c>
    </row>
    <row r="232" spans="1:5" x14ac:dyDescent="0.25">
      <c r="A232" s="371" t="s">
        <v>1569</v>
      </c>
      <c r="B232" s="373" t="s">
        <v>1561</v>
      </c>
      <c r="C232" s="374"/>
      <c r="D232" s="377" t="s">
        <v>56</v>
      </c>
      <c r="E232" s="321" t="s">
        <v>1454</v>
      </c>
    </row>
    <row r="233" spans="1:5" x14ac:dyDescent="0.25">
      <c r="A233" s="379"/>
      <c r="B233" s="380"/>
      <c r="C233" s="381"/>
      <c r="D233" s="382"/>
      <c r="E233" s="322" t="s">
        <v>1455</v>
      </c>
    </row>
    <row r="234" spans="1:5" x14ac:dyDescent="0.25">
      <c r="A234" s="363" t="s">
        <v>1570</v>
      </c>
      <c r="B234" s="365" t="s">
        <v>1561</v>
      </c>
      <c r="C234" s="366"/>
      <c r="D234" s="369" t="s">
        <v>56</v>
      </c>
      <c r="E234" s="323" t="s">
        <v>1454</v>
      </c>
    </row>
    <row r="235" spans="1:5" x14ac:dyDescent="0.25">
      <c r="A235" s="364"/>
      <c r="B235" s="367"/>
      <c r="C235" s="368"/>
      <c r="D235" s="370"/>
      <c r="E235" s="324" t="s">
        <v>1455</v>
      </c>
    </row>
    <row r="236" spans="1:5" x14ac:dyDescent="0.25">
      <c r="A236" s="371" t="s">
        <v>1571</v>
      </c>
      <c r="B236" s="373" t="s">
        <v>1561</v>
      </c>
      <c r="C236" s="374"/>
      <c r="D236" s="377" t="s">
        <v>56</v>
      </c>
      <c r="E236" s="321" t="s">
        <v>1454</v>
      </c>
    </row>
    <row r="237" spans="1:5" x14ac:dyDescent="0.25">
      <c r="A237" s="379"/>
      <c r="B237" s="380"/>
      <c r="C237" s="381"/>
      <c r="D237" s="382"/>
      <c r="E237" s="322" t="s">
        <v>1455</v>
      </c>
    </row>
    <row r="238" spans="1:5" x14ac:dyDescent="0.25">
      <c r="A238" s="363" t="s">
        <v>1572</v>
      </c>
      <c r="B238" s="365" t="s">
        <v>1561</v>
      </c>
      <c r="C238" s="366"/>
      <c r="D238" s="369" t="s">
        <v>56</v>
      </c>
      <c r="E238" s="323" t="s">
        <v>1454</v>
      </c>
    </row>
    <row r="239" spans="1:5" x14ac:dyDescent="0.25">
      <c r="A239" s="364"/>
      <c r="B239" s="367"/>
      <c r="C239" s="368"/>
      <c r="D239" s="370"/>
      <c r="E239" s="324" t="s">
        <v>1455</v>
      </c>
    </row>
    <row r="240" spans="1:5" x14ac:dyDescent="0.25">
      <c r="A240" s="371" t="s">
        <v>1573</v>
      </c>
      <c r="B240" s="373" t="s">
        <v>1561</v>
      </c>
      <c r="C240" s="374"/>
      <c r="D240" s="377" t="s">
        <v>56</v>
      </c>
      <c r="E240" s="321" t="s">
        <v>1454</v>
      </c>
    </row>
    <row r="241" spans="1:5" x14ac:dyDescent="0.25">
      <c r="A241" s="379"/>
      <c r="B241" s="380"/>
      <c r="C241" s="381"/>
      <c r="D241" s="382"/>
      <c r="E241" s="322" t="s">
        <v>1455</v>
      </c>
    </row>
    <row r="242" spans="1:5" x14ac:dyDescent="0.25">
      <c r="A242" s="363" t="s">
        <v>1574</v>
      </c>
      <c r="B242" s="365" t="s">
        <v>1561</v>
      </c>
      <c r="C242" s="366"/>
      <c r="D242" s="369" t="s">
        <v>56</v>
      </c>
      <c r="E242" s="323" t="s">
        <v>1454</v>
      </c>
    </row>
    <row r="243" spans="1:5" x14ac:dyDescent="0.25">
      <c r="A243" s="364"/>
      <c r="B243" s="367"/>
      <c r="C243" s="368"/>
      <c r="D243" s="370"/>
      <c r="E243" s="324" t="s">
        <v>1455</v>
      </c>
    </row>
    <row r="244" spans="1:5" x14ac:dyDescent="0.25">
      <c r="A244" s="371" t="s">
        <v>1575</v>
      </c>
      <c r="B244" s="373" t="s">
        <v>1561</v>
      </c>
      <c r="C244" s="374"/>
      <c r="D244" s="377" t="s">
        <v>56</v>
      </c>
      <c r="E244" s="321" t="s">
        <v>1454</v>
      </c>
    </row>
    <row r="245" spans="1:5" x14ac:dyDescent="0.25">
      <c r="A245" s="379"/>
      <c r="B245" s="380"/>
      <c r="C245" s="381"/>
      <c r="D245" s="382"/>
      <c r="E245" s="322" t="s">
        <v>1455</v>
      </c>
    </row>
    <row r="246" spans="1:5" x14ac:dyDescent="0.25">
      <c r="A246" s="363" t="s">
        <v>1576</v>
      </c>
      <c r="B246" s="365" t="s">
        <v>1561</v>
      </c>
      <c r="C246" s="366"/>
      <c r="D246" s="369" t="s">
        <v>56</v>
      </c>
      <c r="E246" s="323" t="s">
        <v>1454</v>
      </c>
    </row>
    <row r="247" spans="1:5" x14ac:dyDescent="0.25">
      <c r="A247" s="364"/>
      <c r="B247" s="367"/>
      <c r="C247" s="368"/>
      <c r="D247" s="370"/>
      <c r="E247" s="324" t="s">
        <v>1455</v>
      </c>
    </row>
    <row r="248" spans="1:5" x14ac:dyDescent="0.25">
      <c r="A248" s="371" t="s">
        <v>1577</v>
      </c>
      <c r="B248" s="373" t="s">
        <v>1561</v>
      </c>
      <c r="C248" s="374"/>
      <c r="D248" s="377" t="s">
        <v>56</v>
      </c>
      <c r="E248" s="321" t="s">
        <v>1454</v>
      </c>
    </row>
    <row r="249" spans="1:5" x14ac:dyDescent="0.25">
      <c r="A249" s="379"/>
      <c r="B249" s="380"/>
      <c r="C249" s="381"/>
      <c r="D249" s="382"/>
      <c r="E249" s="322" t="s">
        <v>1455</v>
      </c>
    </row>
    <row r="250" spans="1:5" x14ac:dyDescent="0.25">
      <c r="A250" s="363" t="s">
        <v>1578</v>
      </c>
      <c r="B250" s="365" t="s">
        <v>1561</v>
      </c>
      <c r="C250" s="366"/>
      <c r="D250" s="369" t="s">
        <v>56</v>
      </c>
      <c r="E250" s="323" t="s">
        <v>1454</v>
      </c>
    </row>
    <row r="251" spans="1:5" x14ac:dyDescent="0.25">
      <c r="A251" s="364"/>
      <c r="B251" s="367"/>
      <c r="C251" s="368"/>
      <c r="D251" s="370"/>
      <c r="E251" s="324" t="s">
        <v>1455</v>
      </c>
    </row>
    <row r="252" spans="1:5" x14ac:dyDescent="0.25">
      <c r="A252" s="371" t="s">
        <v>1579</v>
      </c>
      <c r="B252" s="373" t="s">
        <v>1580</v>
      </c>
      <c r="C252" s="374"/>
      <c r="D252" s="377" t="s">
        <v>56</v>
      </c>
      <c r="E252" s="321" t="s">
        <v>1454</v>
      </c>
    </row>
    <row r="253" spans="1:5" x14ac:dyDescent="0.25">
      <c r="A253" s="379"/>
      <c r="B253" s="380"/>
      <c r="C253" s="381"/>
      <c r="D253" s="382"/>
      <c r="E253" s="322" t="s">
        <v>1455</v>
      </c>
    </row>
    <row r="254" spans="1:5" x14ac:dyDescent="0.25">
      <c r="A254" s="363" t="s">
        <v>1581</v>
      </c>
      <c r="B254" s="365" t="s">
        <v>1580</v>
      </c>
      <c r="C254" s="366"/>
      <c r="D254" s="369" t="s">
        <v>56</v>
      </c>
      <c r="E254" s="323" t="s">
        <v>1454</v>
      </c>
    </row>
    <row r="255" spans="1:5" x14ac:dyDescent="0.25">
      <c r="A255" s="364"/>
      <c r="B255" s="367"/>
      <c r="C255" s="368"/>
      <c r="D255" s="370"/>
      <c r="E255" s="324" t="s">
        <v>1455</v>
      </c>
    </row>
    <row r="256" spans="1:5" x14ac:dyDescent="0.25">
      <c r="A256" s="371" t="s">
        <v>1582</v>
      </c>
      <c r="B256" s="373" t="s">
        <v>1580</v>
      </c>
      <c r="C256" s="374"/>
      <c r="D256" s="377" t="s">
        <v>56</v>
      </c>
      <c r="E256" s="321" t="s">
        <v>1454</v>
      </c>
    </row>
    <row r="257" spans="1:5" x14ac:dyDescent="0.25">
      <c r="A257" s="379"/>
      <c r="B257" s="380"/>
      <c r="C257" s="381"/>
      <c r="D257" s="382"/>
      <c r="E257" s="322" t="s">
        <v>1455</v>
      </c>
    </row>
    <row r="258" spans="1:5" x14ac:dyDescent="0.25">
      <c r="A258" s="363" t="s">
        <v>1583</v>
      </c>
      <c r="B258" s="365" t="s">
        <v>1580</v>
      </c>
      <c r="C258" s="366"/>
      <c r="D258" s="369" t="s">
        <v>56</v>
      </c>
      <c r="E258" s="323" t="s">
        <v>1454</v>
      </c>
    </row>
    <row r="259" spans="1:5" x14ac:dyDescent="0.25">
      <c r="A259" s="364"/>
      <c r="B259" s="367"/>
      <c r="C259" s="368"/>
      <c r="D259" s="370"/>
      <c r="E259" s="324" t="s">
        <v>1455</v>
      </c>
    </row>
    <row r="260" spans="1:5" x14ac:dyDescent="0.25">
      <c r="A260" s="371" t="s">
        <v>1584</v>
      </c>
      <c r="B260" s="373" t="s">
        <v>1580</v>
      </c>
      <c r="C260" s="374"/>
      <c r="D260" s="377" t="s">
        <v>56</v>
      </c>
      <c r="E260" s="321" t="s">
        <v>1454</v>
      </c>
    </row>
    <row r="261" spans="1:5" x14ac:dyDescent="0.25">
      <c r="A261" s="379"/>
      <c r="B261" s="380"/>
      <c r="C261" s="381"/>
      <c r="D261" s="382"/>
      <c r="E261" s="322" t="s">
        <v>1455</v>
      </c>
    </row>
    <row r="262" spans="1:5" x14ac:dyDescent="0.25">
      <c r="A262" s="363" t="s">
        <v>1585</v>
      </c>
      <c r="B262" s="365" t="s">
        <v>1580</v>
      </c>
      <c r="C262" s="366"/>
      <c r="D262" s="369" t="s">
        <v>56</v>
      </c>
      <c r="E262" s="323" t="s">
        <v>1454</v>
      </c>
    </row>
    <row r="263" spans="1:5" x14ac:dyDescent="0.25">
      <c r="A263" s="364"/>
      <c r="B263" s="367"/>
      <c r="C263" s="368"/>
      <c r="D263" s="370"/>
      <c r="E263" s="324" t="s">
        <v>1455</v>
      </c>
    </row>
    <row r="264" spans="1:5" x14ac:dyDescent="0.25">
      <c r="A264" s="371" t="s">
        <v>1586</v>
      </c>
      <c r="B264" s="373" t="s">
        <v>1580</v>
      </c>
      <c r="C264" s="374"/>
      <c r="D264" s="377" t="s">
        <v>56</v>
      </c>
      <c r="E264" s="321" t="s">
        <v>1454</v>
      </c>
    </row>
    <row r="265" spans="1:5" x14ac:dyDescent="0.25">
      <c r="A265" s="379"/>
      <c r="B265" s="380"/>
      <c r="C265" s="381"/>
      <c r="D265" s="382"/>
      <c r="E265" s="322" t="s">
        <v>1455</v>
      </c>
    </row>
    <row r="266" spans="1:5" x14ac:dyDescent="0.25">
      <c r="A266" s="363" t="s">
        <v>1587</v>
      </c>
      <c r="B266" s="365" t="s">
        <v>1580</v>
      </c>
      <c r="C266" s="366"/>
      <c r="D266" s="369" t="s">
        <v>56</v>
      </c>
      <c r="E266" s="323" t="s">
        <v>1454</v>
      </c>
    </row>
    <row r="267" spans="1:5" x14ac:dyDescent="0.25">
      <c r="A267" s="364"/>
      <c r="B267" s="367"/>
      <c r="C267" s="368"/>
      <c r="D267" s="370"/>
      <c r="E267" s="324" t="s">
        <v>1455</v>
      </c>
    </row>
    <row r="268" spans="1:5" x14ac:dyDescent="0.25">
      <c r="A268" s="371" t="s">
        <v>1588</v>
      </c>
      <c r="B268" s="373" t="s">
        <v>1580</v>
      </c>
      <c r="C268" s="374"/>
      <c r="D268" s="377" t="s">
        <v>56</v>
      </c>
      <c r="E268" s="321" t="s">
        <v>1454</v>
      </c>
    </row>
    <row r="269" spans="1:5" x14ac:dyDescent="0.25">
      <c r="A269" s="379"/>
      <c r="B269" s="380"/>
      <c r="C269" s="381"/>
      <c r="D269" s="382"/>
      <c r="E269" s="322" t="s">
        <v>1455</v>
      </c>
    </row>
    <row r="270" spans="1:5" x14ac:dyDescent="0.25">
      <c r="A270" s="363" t="s">
        <v>1589</v>
      </c>
      <c r="B270" s="365" t="s">
        <v>1590</v>
      </c>
      <c r="C270" s="366"/>
      <c r="D270" s="369" t="s">
        <v>56</v>
      </c>
      <c r="E270" s="323" t="s">
        <v>1454</v>
      </c>
    </row>
    <row r="271" spans="1:5" x14ac:dyDescent="0.25">
      <c r="A271" s="364"/>
      <c r="B271" s="367"/>
      <c r="C271" s="368"/>
      <c r="D271" s="370"/>
      <c r="E271" s="324" t="s">
        <v>1455</v>
      </c>
    </row>
    <row r="272" spans="1:5" x14ac:dyDescent="0.25">
      <c r="A272" s="371" t="s">
        <v>1591</v>
      </c>
      <c r="B272" s="373" t="s">
        <v>1590</v>
      </c>
      <c r="C272" s="374"/>
      <c r="D272" s="377" t="s">
        <v>56</v>
      </c>
      <c r="E272" s="321" t="s">
        <v>1454</v>
      </c>
    </row>
    <row r="273" spans="1:5" x14ac:dyDescent="0.25">
      <c r="A273" s="379"/>
      <c r="B273" s="380"/>
      <c r="C273" s="381"/>
      <c r="D273" s="382"/>
      <c r="E273" s="322" t="s">
        <v>1455</v>
      </c>
    </row>
    <row r="274" spans="1:5" x14ac:dyDescent="0.25">
      <c r="A274" s="363" t="s">
        <v>1549</v>
      </c>
      <c r="B274" s="365" t="s">
        <v>1590</v>
      </c>
      <c r="C274" s="366"/>
      <c r="D274" s="369" t="s">
        <v>56</v>
      </c>
      <c r="E274" s="323" t="s">
        <v>1454</v>
      </c>
    </row>
    <row r="275" spans="1:5" x14ac:dyDescent="0.25">
      <c r="A275" s="364"/>
      <c r="B275" s="367"/>
      <c r="C275" s="368"/>
      <c r="D275" s="370"/>
      <c r="E275" s="324" t="s">
        <v>1455</v>
      </c>
    </row>
    <row r="276" spans="1:5" x14ac:dyDescent="0.25">
      <c r="A276" s="371" t="s">
        <v>1592</v>
      </c>
      <c r="B276" s="373" t="s">
        <v>1590</v>
      </c>
      <c r="C276" s="374"/>
      <c r="D276" s="377" t="s">
        <v>56</v>
      </c>
      <c r="E276" s="321" t="s">
        <v>1454</v>
      </c>
    </row>
    <row r="277" spans="1:5" x14ac:dyDescent="0.25">
      <c r="A277" s="379"/>
      <c r="B277" s="380"/>
      <c r="C277" s="381"/>
      <c r="D277" s="382"/>
      <c r="E277" s="322" t="s">
        <v>1455</v>
      </c>
    </row>
    <row r="278" spans="1:5" x14ac:dyDescent="0.25">
      <c r="A278" s="363" t="s">
        <v>1593</v>
      </c>
      <c r="B278" s="365" t="s">
        <v>1590</v>
      </c>
      <c r="C278" s="366"/>
      <c r="D278" s="369" t="s">
        <v>56</v>
      </c>
      <c r="E278" s="323" t="s">
        <v>1454</v>
      </c>
    </row>
    <row r="279" spans="1:5" x14ac:dyDescent="0.25">
      <c r="A279" s="364"/>
      <c r="B279" s="367"/>
      <c r="C279" s="368"/>
      <c r="D279" s="370"/>
      <c r="E279" s="324" t="s">
        <v>1455</v>
      </c>
    </row>
    <row r="280" spans="1:5" x14ac:dyDescent="0.25">
      <c r="A280" s="371" t="s">
        <v>1594</v>
      </c>
      <c r="B280" s="373" t="s">
        <v>1590</v>
      </c>
      <c r="C280" s="374"/>
      <c r="D280" s="377" t="s">
        <v>56</v>
      </c>
      <c r="E280" s="321" t="s">
        <v>1454</v>
      </c>
    </row>
    <row r="281" spans="1:5" x14ac:dyDescent="0.25">
      <c r="A281" s="379"/>
      <c r="B281" s="380"/>
      <c r="C281" s="381"/>
      <c r="D281" s="382"/>
      <c r="E281" s="322" t="s">
        <v>1455</v>
      </c>
    </row>
    <row r="282" spans="1:5" x14ac:dyDescent="0.25">
      <c r="A282" s="363" t="s">
        <v>1595</v>
      </c>
      <c r="B282" s="365" t="s">
        <v>1590</v>
      </c>
      <c r="C282" s="366"/>
      <c r="D282" s="369" t="s">
        <v>56</v>
      </c>
      <c r="E282" s="323" t="s">
        <v>1454</v>
      </c>
    </row>
    <row r="283" spans="1:5" x14ac:dyDescent="0.25">
      <c r="A283" s="364"/>
      <c r="B283" s="367"/>
      <c r="C283" s="368"/>
      <c r="D283" s="370"/>
      <c r="E283" s="324" t="s">
        <v>1455</v>
      </c>
    </row>
    <row r="284" spans="1:5" x14ac:dyDescent="0.25">
      <c r="A284" s="371" t="s">
        <v>1596</v>
      </c>
      <c r="B284" s="373" t="s">
        <v>1590</v>
      </c>
      <c r="C284" s="374"/>
      <c r="D284" s="377" t="s">
        <v>56</v>
      </c>
      <c r="E284" s="321" t="s">
        <v>1454</v>
      </c>
    </row>
    <row r="285" spans="1:5" x14ac:dyDescent="0.25">
      <c r="A285" s="379"/>
      <c r="B285" s="380"/>
      <c r="C285" s="381"/>
      <c r="D285" s="382"/>
      <c r="E285" s="322" t="s">
        <v>1455</v>
      </c>
    </row>
    <row r="286" spans="1:5" x14ac:dyDescent="0.25">
      <c r="A286" s="363" t="s">
        <v>1597</v>
      </c>
      <c r="B286" s="365" t="s">
        <v>1590</v>
      </c>
      <c r="C286" s="366"/>
      <c r="D286" s="369" t="s">
        <v>56</v>
      </c>
      <c r="E286" s="323" t="s">
        <v>1454</v>
      </c>
    </row>
    <row r="287" spans="1:5" x14ac:dyDescent="0.25">
      <c r="A287" s="364"/>
      <c r="B287" s="367"/>
      <c r="C287" s="368"/>
      <c r="D287" s="370"/>
      <c r="E287" s="324" t="s">
        <v>1455</v>
      </c>
    </row>
    <row r="288" spans="1:5" x14ac:dyDescent="0.25">
      <c r="A288" s="371" t="s">
        <v>1598</v>
      </c>
      <c r="B288" s="373" t="s">
        <v>1590</v>
      </c>
      <c r="C288" s="374"/>
      <c r="D288" s="377" t="s">
        <v>56</v>
      </c>
      <c r="E288" s="321" t="s">
        <v>1454</v>
      </c>
    </row>
    <row r="289" spans="1:5" x14ac:dyDescent="0.25">
      <c r="A289" s="379"/>
      <c r="B289" s="380"/>
      <c r="C289" s="381"/>
      <c r="D289" s="382"/>
      <c r="E289" s="322" t="s">
        <v>1455</v>
      </c>
    </row>
    <row r="290" spans="1:5" x14ac:dyDescent="0.25">
      <c r="A290" s="363" t="s">
        <v>1599</v>
      </c>
      <c r="B290" s="365" t="s">
        <v>1600</v>
      </c>
      <c r="C290" s="366"/>
      <c r="D290" s="369" t="s">
        <v>56</v>
      </c>
      <c r="E290" s="323" t="s">
        <v>1454</v>
      </c>
    </row>
    <row r="291" spans="1:5" x14ac:dyDescent="0.25">
      <c r="A291" s="364"/>
      <c r="B291" s="367"/>
      <c r="C291" s="368"/>
      <c r="D291" s="370"/>
      <c r="E291" s="324" t="s">
        <v>1455</v>
      </c>
    </row>
    <row r="292" spans="1:5" x14ac:dyDescent="0.25">
      <c r="A292" s="371" t="s">
        <v>1601</v>
      </c>
      <c r="B292" s="373" t="s">
        <v>1600</v>
      </c>
      <c r="C292" s="374"/>
      <c r="D292" s="377" t="s">
        <v>56</v>
      </c>
      <c r="E292" s="321" t="s">
        <v>1454</v>
      </c>
    </row>
    <row r="293" spans="1:5" x14ac:dyDescent="0.25">
      <c r="A293" s="379"/>
      <c r="B293" s="380"/>
      <c r="C293" s="381"/>
      <c r="D293" s="382"/>
      <c r="E293" s="322" t="s">
        <v>1455</v>
      </c>
    </row>
    <row r="294" spans="1:5" x14ac:dyDescent="0.25">
      <c r="A294" s="363" t="s">
        <v>1602</v>
      </c>
      <c r="B294" s="365" t="s">
        <v>1600</v>
      </c>
      <c r="C294" s="366"/>
      <c r="D294" s="369" t="s">
        <v>56</v>
      </c>
      <c r="E294" s="323" t="s">
        <v>1454</v>
      </c>
    </row>
    <row r="295" spans="1:5" x14ac:dyDescent="0.25">
      <c r="A295" s="364"/>
      <c r="B295" s="367"/>
      <c r="C295" s="368"/>
      <c r="D295" s="370"/>
      <c r="E295" s="324" t="s">
        <v>1455</v>
      </c>
    </row>
    <row r="296" spans="1:5" x14ac:dyDescent="0.25">
      <c r="A296" s="371" t="s">
        <v>1603</v>
      </c>
      <c r="B296" s="373" t="s">
        <v>1600</v>
      </c>
      <c r="C296" s="374"/>
      <c r="D296" s="377" t="s">
        <v>56</v>
      </c>
      <c r="E296" s="321" t="s">
        <v>1454</v>
      </c>
    </row>
    <row r="297" spans="1:5" x14ac:dyDescent="0.25">
      <c r="A297" s="379"/>
      <c r="B297" s="380"/>
      <c r="C297" s="381"/>
      <c r="D297" s="382"/>
      <c r="E297" s="322" t="s">
        <v>1455</v>
      </c>
    </row>
    <row r="298" spans="1:5" x14ac:dyDescent="0.25">
      <c r="A298" s="363" t="s">
        <v>1604</v>
      </c>
      <c r="B298" s="365" t="s">
        <v>1600</v>
      </c>
      <c r="C298" s="366"/>
      <c r="D298" s="369" t="s">
        <v>56</v>
      </c>
      <c r="E298" s="323" t="s">
        <v>1454</v>
      </c>
    </row>
    <row r="299" spans="1:5" x14ac:dyDescent="0.25">
      <c r="A299" s="364"/>
      <c r="B299" s="367"/>
      <c r="C299" s="368"/>
      <c r="D299" s="370"/>
      <c r="E299" s="324" t="s">
        <v>1455</v>
      </c>
    </row>
    <row r="300" spans="1:5" x14ac:dyDescent="0.25">
      <c r="A300" s="371" t="s">
        <v>1605</v>
      </c>
      <c r="B300" s="373" t="s">
        <v>1507</v>
      </c>
      <c r="C300" s="374"/>
      <c r="D300" s="377" t="s">
        <v>56</v>
      </c>
      <c r="E300" s="321" t="s">
        <v>1454</v>
      </c>
    </row>
    <row r="301" spans="1:5" x14ac:dyDescent="0.25">
      <c r="A301" s="379"/>
      <c r="B301" s="380"/>
      <c r="C301" s="381"/>
      <c r="D301" s="382"/>
      <c r="E301" s="322" t="s">
        <v>1455</v>
      </c>
    </row>
    <row r="302" spans="1:5" x14ac:dyDescent="0.25">
      <c r="A302" s="363" t="s">
        <v>1453</v>
      </c>
      <c r="B302" s="365"/>
      <c r="C302" s="366"/>
      <c r="D302" s="369" t="s">
        <v>56</v>
      </c>
      <c r="E302" s="323" t="s">
        <v>1454</v>
      </c>
    </row>
    <row r="303" spans="1:5" x14ac:dyDescent="0.25">
      <c r="A303" s="364"/>
      <c r="B303" s="367"/>
      <c r="C303" s="368"/>
      <c r="D303" s="370"/>
      <c r="E303" s="324" t="s">
        <v>1455</v>
      </c>
    </row>
    <row r="304" spans="1:5" x14ac:dyDescent="0.25">
      <c r="A304" s="371" t="s">
        <v>1479</v>
      </c>
      <c r="B304" s="373"/>
      <c r="C304" s="374"/>
      <c r="D304" s="377" t="s">
        <v>56</v>
      </c>
      <c r="E304" s="321" t="s">
        <v>1454</v>
      </c>
    </row>
    <row r="305" spans="1:5" x14ac:dyDescent="0.25">
      <c r="A305" s="379"/>
      <c r="B305" s="380"/>
      <c r="C305" s="381"/>
      <c r="D305" s="382"/>
      <c r="E305" s="322" t="s">
        <v>1455</v>
      </c>
    </row>
    <row r="306" spans="1:5" x14ac:dyDescent="0.25">
      <c r="A306" s="363" t="s">
        <v>1489</v>
      </c>
      <c r="B306" s="365"/>
      <c r="C306" s="366"/>
      <c r="D306" s="369" t="s">
        <v>56</v>
      </c>
      <c r="E306" s="323" t="s">
        <v>1454</v>
      </c>
    </row>
    <row r="307" spans="1:5" x14ac:dyDescent="0.25">
      <c r="A307" s="364"/>
      <c r="B307" s="367"/>
      <c r="C307" s="368"/>
      <c r="D307" s="370"/>
      <c r="E307" s="324" t="s">
        <v>1455</v>
      </c>
    </row>
    <row r="308" spans="1:5" x14ac:dyDescent="0.25">
      <c r="A308" s="371" t="s">
        <v>1507</v>
      </c>
      <c r="B308" s="373"/>
      <c r="C308" s="374"/>
      <c r="D308" s="377" t="s">
        <v>56</v>
      </c>
      <c r="E308" s="321" t="s">
        <v>1454</v>
      </c>
    </row>
    <row r="309" spans="1:5" x14ac:dyDescent="0.25">
      <c r="A309" s="379"/>
      <c r="B309" s="380"/>
      <c r="C309" s="381"/>
      <c r="D309" s="382"/>
      <c r="E309" s="322" t="s">
        <v>1455</v>
      </c>
    </row>
    <row r="310" spans="1:5" x14ac:dyDescent="0.25">
      <c r="A310" s="363" t="s">
        <v>1600</v>
      </c>
      <c r="B310" s="365"/>
      <c r="C310" s="366"/>
      <c r="D310" s="369" t="s">
        <v>56</v>
      </c>
      <c r="E310" s="323" t="s">
        <v>1454</v>
      </c>
    </row>
    <row r="311" spans="1:5" x14ac:dyDescent="0.25">
      <c r="A311" s="364"/>
      <c r="B311" s="367"/>
      <c r="C311" s="368"/>
      <c r="D311" s="370"/>
      <c r="E311" s="324" t="s">
        <v>1455</v>
      </c>
    </row>
    <row r="312" spans="1:5" x14ac:dyDescent="0.25">
      <c r="A312" s="371" t="s">
        <v>1530</v>
      </c>
      <c r="B312" s="373"/>
      <c r="C312" s="374"/>
      <c r="D312" s="377" t="s">
        <v>56</v>
      </c>
      <c r="E312" s="321" t="s">
        <v>1454</v>
      </c>
    </row>
    <row r="313" spans="1:5" x14ac:dyDescent="0.25">
      <c r="A313" s="379"/>
      <c r="B313" s="380"/>
      <c r="C313" s="381"/>
      <c r="D313" s="382"/>
      <c r="E313" s="322" t="s">
        <v>1455</v>
      </c>
    </row>
    <row r="314" spans="1:5" x14ac:dyDescent="0.25">
      <c r="A314" s="363" t="s">
        <v>1540</v>
      </c>
      <c r="B314" s="365"/>
      <c r="C314" s="366"/>
      <c r="D314" s="369" t="s">
        <v>56</v>
      </c>
      <c r="E314" s="323" t="s">
        <v>1454</v>
      </c>
    </row>
    <row r="315" spans="1:5" x14ac:dyDescent="0.25">
      <c r="A315" s="364"/>
      <c r="B315" s="367"/>
      <c r="C315" s="368"/>
      <c r="D315" s="370"/>
      <c r="E315" s="324" t="s">
        <v>1455</v>
      </c>
    </row>
    <row r="316" spans="1:5" x14ac:dyDescent="0.25">
      <c r="A316" s="371" t="s">
        <v>1561</v>
      </c>
      <c r="B316" s="373"/>
      <c r="C316" s="374"/>
      <c r="D316" s="377" t="s">
        <v>56</v>
      </c>
      <c r="E316" s="321" t="s">
        <v>1454</v>
      </c>
    </row>
    <row r="317" spans="1:5" x14ac:dyDescent="0.25">
      <c r="A317" s="379"/>
      <c r="B317" s="380"/>
      <c r="C317" s="381"/>
      <c r="D317" s="382"/>
      <c r="E317" s="322" t="s">
        <v>1455</v>
      </c>
    </row>
    <row r="318" spans="1:5" x14ac:dyDescent="0.25">
      <c r="A318" s="363" t="s">
        <v>1580</v>
      </c>
      <c r="B318" s="365"/>
      <c r="C318" s="366"/>
      <c r="D318" s="369" t="s">
        <v>56</v>
      </c>
      <c r="E318" s="323" t="s">
        <v>1454</v>
      </c>
    </row>
    <row r="319" spans="1:5" x14ac:dyDescent="0.25">
      <c r="A319" s="364"/>
      <c r="B319" s="367"/>
      <c r="C319" s="368"/>
      <c r="D319" s="370"/>
      <c r="E319" s="324" t="s">
        <v>1455</v>
      </c>
    </row>
    <row r="320" spans="1:5" x14ac:dyDescent="0.25">
      <c r="A320" s="371" t="s">
        <v>1590</v>
      </c>
      <c r="B320" s="373"/>
      <c r="C320" s="374"/>
      <c r="D320" s="377" t="s">
        <v>56</v>
      </c>
      <c r="E320" s="321" t="s">
        <v>1454</v>
      </c>
    </row>
    <row r="321" spans="1:5" x14ac:dyDescent="0.25">
      <c r="A321" s="379"/>
      <c r="B321" s="380"/>
      <c r="C321" s="381"/>
      <c r="D321" s="382"/>
      <c r="E321" s="322" t="s">
        <v>1455</v>
      </c>
    </row>
    <row r="322" spans="1:5" x14ac:dyDescent="0.25">
      <c r="A322" s="363" t="s">
        <v>1515</v>
      </c>
      <c r="B322" s="365"/>
      <c r="C322" s="366"/>
      <c r="D322" s="369" t="s">
        <v>56</v>
      </c>
      <c r="E322" s="323" t="s">
        <v>1454</v>
      </c>
    </row>
    <row r="323" spans="1:5" x14ac:dyDescent="0.25">
      <c r="A323" s="364"/>
      <c r="B323" s="367"/>
      <c r="C323" s="368"/>
      <c r="D323" s="370"/>
      <c r="E323" s="324" t="s">
        <v>1455</v>
      </c>
    </row>
    <row r="324" spans="1:5" x14ac:dyDescent="0.25">
      <c r="A324" s="371" t="s">
        <v>1606</v>
      </c>
      <c r="B324" s="373" t="s">
        <v>1515</v>
      </c>
      <c r="C324" s="374"/>
      <c r="D324" s="377" t="s">
        <v>56</v>
      </c>
      <c r="E324" s="321" t="s">
        <v>1454</v>
      </c>
    </row>
    <row r="325" spans="1:5" x14ac:dyDescent="0.25">
      <c r="A325" s="379"/>
      <c r="B325" s="380"/>
      <c r="C325" s="381"/>
      <c r="D325" s="382"/>
      <c r="E325" s="322" t="s">
        <v>1455</v>
      </c>
    </row>
    <row r="326" spans="1:5" x14ac:dyDescent="0.25">
      <c r="A326" s="363" t="s">
        <v>1607</v>
      </c>
      <c r="B326" s="365" t="s">
        <v>1453</v>
      </c>
      <c r="C326" s="366"/>
      <c r="D326" s="369" t="s">
        <v>56</v>
      </c>
      <c r="E326" s="323" t="s">
        <v>1454</v>
      </c>
    </row>
    <row r="327" spans="1:5" x14ac:dyDescent="0.25">
      <c r="A327" s="364"/>
      <c r="B327" s="367"/>
      <c r="C327" s="368"/>
      <c r="D327" s="370"/>
      <c r="E327" s="324" t="s">
        <v>1455</v>
      </c>
    </row>
    <row r="328" spans="1:5" x14ac:dyDescent="0.25">
      <c r="A328" s="371" t="s">
        <v>1608</v>
      </c>
      <c r="B328" s="373" t="s">
        <v>1507</v>
      </c>
      <c r="C328" s="374"/>
      <c r="D328" s="377" t="s">
        <v>56</v>
      </c>
      <c r="E328" s="321" t="s">
        <v>1454</v>
      </c>
    </row>
    <row r="329" spans="1:5" x14ac:dyDescent="0.25">
      <c r="A329" s="379"/>
      <c r="B329" s="380"/>
      <c r="C329" s="381"/>
      <c r="D329" s="382"/>
      <c r="E329" s="322" t="s">
        <v>1455</v>
      </c>
    </row>
    <row r="330" spans="1:5" x14ac:dyDescent="0.25">
      <c r="A330" s="363" t="s">
        <v>1609</v>
      </c>
      <c r="B330" s="365" t="s">
        <v>1540</v>
      </c>
      <c r="C330" s="366"/>
      <c r="D330" s="369" t="s">
        <v>56</v>
      </c>
      <c r="E330" s="323" t="s">
        <v>1454</v>
      </c>
    </row>
    <row r="331" spans="1:5" x14ac:dyDescent="0.25">
      <c r="A331" s="364"/>
      <c r="B331" s="367"/>
      <c r="C331" s="368"/>
      <c r="D331" s="370"/>
      <c r="E331" s="324" t="s">
        <v>1455</v>
      </c>
    </row>
    <row r="332" spans="1:5" x14ac:dyDescent="0.25">
      <c r="A332" s="371" t="s">
        <v>1610</v>
      </c>
      <c r="B332" s="373" t="s">
        <v>1540</v>
      </c>
      <c r="C332" s="374"/>
      <c r="D332" s="377" t="s">
        <v>56</v>
      </c>
      <c r="E332" s="321" t="s">
        <v>1454</v>
      </c>
    </row>
    <row r="333" spans="1:5" x14ac:dyDescent="0.25">
      <c r="A333" s="379"/>
      <c r="B333" s="380"/>
      <c r="C333" s="381"/>
      <c r="D333" s="382"/>
      <c r="E333" s="322" t="s">
        <v>1455</v>
      </c>
    </row>
    <row r="334" spans="1:5" x14ac:dyDescent="0.25">
      <c r="A334" s="363" t="s">
        <v>1611</v>
      </c>
      <c r="B334" s="365" t="s">
        <v>1555</v>
      </c>
      <c r="C334" s="366"/>
      <c r="D334" s="369" t="s">
        <v>56</v>
      </c>
      <c r="E334" s="323" t="s">
        <v>1454</v>
      </c>
    </row>
    <row r="335" spans="1:5" x14ac:dyDescent="0.25">
      <c r="A335" s="364"/>
      <c r="B335" s="367"/>
      <c r="C335" s="368"/>
      <c r="D335" s="370"/>
      <c r="E335" s="324" t="s">
        <v>1455</v>
      </c>
    </row>
    <row r="336" spans="1:5" x14ac:dyDescent="0.25">
      <c r="A336" s="371" t="s">
        <v>1612</v>
      </c>
      <c r="B336" s="373" t="s">
        <v>1453</v>
      </c>
      <c r="C336" s="374"/>
      <c r="D336" s="377" t="s">
        <v>56</v>
      </c>
      <c r="E336" s="321" t="s">
        <v>1454</v>
      </c>
    </row>
    <row r="337" spans="1:5" x14ac:dyDescent="0.25">
      <c r="A337" s="379"/>
      <c r="B337" s="380"/>
      <c r="C337" s="381"/>
      <c r="D337" s="382"/>
      <c r="E337" s="322" t="s">
        <v>1455</v>
      </c>
    </row>
    <row r="338" spans="1:5" x14ac:dyDescent="0.25">
      <c r="A338" s="363" t="s">
        <v>1613</v>
      </c>
      <c r="B338" s="365" t="s">
        <v>1530</v>
      </c>
      <c r="C338" s="366"/>
      <c r="D338" s="369" t="s">
        <v>56</v>
      </c>
      <c r="E338" s="323" t="s">
        <v>1454</v>
      </c>
    </row>
    <row r="339" spans="1:5" x14ac:dyDescent="0.25">
      <c r="A339" s="364"/>
      <c r="B339" s="367"/>
      <c r="C339" s="368"/>
      <c r="D339" s="370"/>
      <c r="E339" s="324" t="s">
        <v>1455</v>
      </c>
    </row>
    <row r="340" spans="1:5" x14ac:dyDescent="0.25">
      <c r="A340" s="371" t="s">
        <v>1614</v>
      </c>
      <c r="B340" s="373" t="s">
        <v>1590</v>
      </c>
      <c r="C340" s="374"/>
      <c r="D340" s="377" t="s">
        <v>56</v>
      </c>
      <c r="E340" s="321" t="s">
        <v>1454</v>
      </c>
    </row>
    <row r="341" spans="1:5" x14ac:dyDescent="0.25">
      <c r="A341" s="379"/>
      <c r="B341" s="380"/>
      <c r="C341" s="381"/>
      <c r="D341" s="382"/>
      <c r="E341" s="322" t="s">
        <v>1455</v>
      </c>
    </row>
    <row r="342" spans="1:5" x14ac:dyDescent="0.25">
      <c r="A342" s="363" t="s">
        <v>1615</v>
      </c>
      <c r="B342" s="365" t="s">
        <v>1540</v>
      </c>
      <c r="C342" s="366"/>
      <c r="D342" s="369" t="s">
        <v>56</v>
      </c>
      <c r="E342" s="323" t="s">
        <v>1454</v>
      </c>
    </row>
    <row r="343" spans="1:5" x14ac:dyDescent="0.25">
      <c r="A343" s="364"/>
      <c r="B343" s="367"/>
      <c r="C343" s="368"/>
      <c r="D343" s="370"/>
      <c r="E343" s="324" t="s">
        <v>1455</v>
      </c>
    </row>
    <row r="344" spans="1:5" x14ac:dyDescent="0.25">
      <c r="A344" s="371" t="s">
        <v>1555</v>
      </c>
      <c r="B344" s="373"/>
      <c r="C344" s="374"/>
      <c r="D344" s="377" t="s">
        <v>56</v>
      </c>
      <c r="E344" s="321" t="s">
        <v>1454</v>
      </c>
    </row>
    <row r="345" spans="1:5" x14ac:dyDescent="0.25">
      <c r="A345" s="379"/>
      <c r="B345" s="380"/>
      <c r="C345" s="381"/>
      <c r="D345" s="382"/>
      <c r="E345" s="322" t="s">
        <v>1455</v>
      </c>
    </row>
    <row r="346" spans="1:5" x14ac:dyDescent="0.25">
      <c r="A346" s="319" t="s">
        <v>1616</v>
      </c>
      <c r="B346" s="385"/>
      <c r="C346" s="386"/>
      <c r="D346" s="309" t="s">
        <v>57</v>
      </c>
      <c r="E346" s="320"/>
    </row>
    <row r="347" spans="1:5" x14ac:dyDescent="0.25">
      <c r="A347" s="317" t="s">
        <v>1617</v>
      </c>
      <c r="B347" s="383"/>
      <c r="C347" s="384"/>
      <c r="D347" s="308" t="s">
        <v>57</v>
      </c>
      <c r="E347" s="318"/>
    </row>
    <row r="348" spans="1:5" x14ac:dyDescent="0.25">
      <c r="A348" s="319" t="s">
        <v>1618</v>
      </c>
      <c r="B348" s="385"/>
      <c r="C348" s="386"/>
      <c r="D348" s="309" t="s">
        <v>57</v>
      </c>
      <c r="E348" s="320"/>
    </row>
    <row r="349" spans="1:5" x14ac:dyDescent="0.25">
      <c r="A349" s="317" t="s">
        <v>1619</v>
      </c>
      <c r="B349" s="383"/>
      <c r="C349" s="384"/>
      <c r="D349" s="308" t="s">
        <v>57</v>
      </c>
      <c r="E349" s="318"/>
    </row>
    <row r="350" spans="1:5" x14ac:dyDescent="0.25">
      <c r="A350" s="363" t="s">
        <v>1620</v>
      </c>
      <c r="B350" s="365"/>
      <c r="C350" s="366"/>
      <c r="D350" s="369" t="s">
        <v>57</v>
      </c>
      <c r="E350" s="323" t="s">
        <v>1454</v>
      </c>
    </row>
    <row r="351" spans="1:5" x14ac:dyDescent="0.25">
      <c r="A351" s="364"/>
      <c r="B351" s="367"/>
      <c r="C351" s="368"/>
      <c r="D351" s="370"/>
      <c r="E351" s="324" t="s">
        <v>1455</v>
      </c>
    </row>
    <row r="352" spans="1:5" x14ac:dyDescent="0.25">
      <c r="A352" s="317" t="s">
        <v>1621</v>
      </c>
      <c r="B352" s="383"/>
      <c r="C352" s="384"/>
      <c r="D352" s="308" t="s">
        <v>57</v>
      </c>
      <c r="E352" s="318"/>
    </row>
    <row r="353" spans="1:5" x14ac:dyDescent="0.25">
      <c r="A353" s="363" t="s">
        <v>1622</v>
      </c>
      <c r="B353" s="365"/>
      <c r="C353" s="366"/>
      <c r="D353" s="369" t="s">
        <v>57</v>
      </c>
      <c r="E353" s="323" t="s">
        <v>1454</v>
      </c>
    </row>
    <row r="354" spans="1:5" x14ac:dyDescent="0.25">
      <c r="A354" s="364"/>
      <c r="B354" s="367"/>
      <c r="C354" s="368"/>
      <c r="D354" s="370"/>
      <c r="E354" s="324" t="s">
        <v>1455</v>
      </c>
    </row>
    <row r="355" spans="1:5" x14ac:dyDescent="0.25">
      <c r="A355" s="371" t="s">
        <v>1623</v>
      </c>
      <c r="B355" s="373"/>
      <c r="C355" s="374"/>
      <c r="D355" s="377" t="s">
        <v>57</v>
      </c>
      <c r="E355" s="321" t="s">
        <v>1454</v>
      </c>
    </row>
    <row r="356" spans="1:5" x14ac:dyDescent="0.25">
      <c r="A356" s="379"/>
      <c r="B356" s="380"/>
      <c r="C356" s="381"/>
      <c r="D356" s="382"/>
      <c r="E356" s="322" t="s">
        <v>1455</v>
      </c>
    </row>
    <row r="357" spans="1:5" x14ac:dyDescent="0.25">
      <c r="A357" s="363" t="s">
        <v>1624</v>
      </c>
      <c r="B357" s="365" t="s">
        <v>1625</v>
      </c>
      <c r="C357" s="366"/>
      <c r="D357" s="369" t="s">
        <v>57</v>
      </c>
      <c r="E357" s="323" t="s">
        <v>1454</v>
      </c>
    </row>
    <row r="358" spans="1:5" x14ac:dyDescent="0.25">
      <c r="A358" s="364"/>
      <c r="B358" s="367"/>
      <c r="C358" s="368"/>
      <c r="D358" s="370"/>
      <c r="E358" s="324" t="s">
        <v>1455</v>
      </c>
    </row>
    <row r="359" spans="1:5" x14ac:dyDescent="0.25">
      <c r="A359" s="371" t="s">
        <v>1626</v>
      </c>
      <c r="B359" s="373" t="s">
        <v>1625</v>
      </c>
      <c r="C359" s="374"/>
      <c r="D359" s="377" t="s">
        <v>57</v>
      </c>
      <c r="E359" s="321" t="s">
        <v>1454</v>
      </c>
    </row>
    <row r="360" spans="1:5" x14ac:dyDescent="0.25">
      <c r="A360" s="379"/>
      <c r="B360" s="380"/>
      <c r="C360" s="381"/>
      <c r="D360" s="382"/>
      <c r="E360" s="322" t="s">
        <v>1455</v>
      </c>
    </row>
    <row r="361" spans="1:5" x14ac:dyDescent="0.25">
      <c r="A361" s="363" t="s">
        <v>1627</v>
      </c>
      <c r="B361" s="365" t="s">
        <v>1625</v>
      </c>
      <c r="C361" s="366"/>
      <c r="D361" s="369" t="s">
        <v>57</v>
      </c>
      <c r="E361" s="323" t="s">
        <v>1454</v>
      </c>
    </row>
    <row r="362" spans="1:5" x14ac:dyDescent="0.25">
      <c r="A362" s="364"/>
      <c r="B362" s="367"/>
      <c r="C362" s="368"/>
      <c r="D362" s="370"/>
      <c r="E362" s="324" t="s">
        <v>1455</v>
      </c>
    </row>
    <row r="363" spans="1:5" x14ac:dyDescent="0.25">
      <c r="A363" s="371" t="s">
        <v>1628</v>
      </c>
      <c r="B363" s="373" t="s">
        <v>1625</v>
      </c>
      <c r="C363" s="374"/>
      <c r="D363" s="377" t="s">
        <v>57</v>
      </c>
      <c r="E363" s="321" t="s">
        <v>1454</v>
      </c>
    </row>
    <row r="364" spans="1:5" x14ac:dyDescent="0.25">
      <c r="A364" s="379"/>
      <c r="B364" s="380"/>
      <c r="C364" s="381"/>
      <c r="D364" s="382"/>
      <c r="E364" s="322" t="s">
        <v>1455</v>
      </c>
    </row>
    <row r="365" spans="1:5" x14ac:dyDescent="0.25">
      <c r="A365" s="363" t="s">
        <v>1629</v>
      </c>
      <c r="B365" s="365" t="s">
        <v>1625</v>
      </c>
      <c r="C365" s="366"/>
      <c r="D365" s="369" t="s">
        <v>57</v>
      </c>
      <c r="E365" s="323" t="s">
        <v>1454</v>
      </c>
    </row>
    <row r="366" spans="1:5" x14ac:dyDescent="0.25">
      <c r="A366" s="364"/>
      <c r="B366" s="367"/>
      <c r="C366" s="368"/>
      <c r="D366" s="370"/>
      <c r="E366" s="324" t="s">
        <v>1455</v>
      </c>
    </row>
    <row r="367" spans="1:5" x14ac:dyDescent="0.25">
      <c r="A367" s="371" t="s">
        <v>1630</v>
      </c>
      <c r="B367" s="373" t="s">
        <v>1625</v>
      </c>
      <c r="C367" s="374"/>
      <c r="D367" s="377" t="s">
        <v>57</v>
      </c>
      <c r="E367" s="321" t="s">
        <v>1454</v>
      </c>
    </row>
    <row r="368" spans="1:5" x14ac:dyDescent="0.25">
      <c r="A368" s="379"/>
      <c r="B368" s="380"/>
      <c r="C368" s="381"/>
      <c r="D368" s="382"/>
      <c r="E368" s="322" t="s">
        <v>1455</v>
      </c>
    </row>
    <row r="369" spans="1:5" x14ac:dyDescent="0.25">
      <c r="A369" s="363" t="s">
        <v>1631</v>
      </c>
      <c r="B369" s="365" t="s">
        <v>1625</v>
      </c>
      <c r="C369" s="366"/>
      <c r="D369" s="369" t="s">
        <v>57</v>
      </c>
      <c r="E369" s="323" t="s">
        <v>1454</v>
      </c>
    </row>
    <row r="370" spans="1:5" x14ac:dyDescent="0.25">
      <c r="A370" s="364"/>
      <c r="B370" s="367"/>
      <c r="C370" s="368"/>
      <c r="D370" s="370"/>
      <c r="E370" s="324" t="s">
        <v>1455</v>
      </c>
    </row>
    <row r="371" spans="1:5" x14ac:dyDescent="0.25">
      <c r="A371" s="371" t="s">
        <v>1632</v>
      </c>
      <c r="B371" s="373" t="s">
        <v>1625</v>
      </c>
      <c r="C371" s="374"/>
      <c r="D371" s="377" t="s">
        <v>57</v>
      </c>
      <c r="E371" s="321" t="s">
        <v>1454</v>
      </c>
    </row>
    <row r="372" spans="1:5" x14ac:dyDescent="0.25">
      <c r="A372" s="379"/>
      <c r="B372" s="380"/>
      <c r="C372" s="381"/>
      <c r="D372" s="382"/>
      <c r="E372" s="322" t="s">
        <v>1455</v>
      </c>
    </row>
    <row r="373" spans="1:5" x14ac:dyDescent="0.25">
      <c r="A373" s="363" t="s">
        <v>1633</v>
      </c>
      <c r="B373" s="365" t="s">
        <v>1625</v>
      </c>
      <c r="C373" s="366"/>
      <c r="D373" s="369" t="s">
        <v>57</v>
      </c>
      <c r="E373" s="323" t="s">
        <v>1454</v>
      </c>
    </row>
    <row r="374" spans="1:5" x14ac:dyDescent="0.25">
      <c r="A374" s="364"/>
      <c r="B374" s="367"/>
      <c r="C374" s="368"/>
      <c r="D374" s="370"/>
      <c r="E374" s="324" t="s">
        <v>1455</v>
      </c>
    </row>
    <row r="375" spans="1:5" x14ac:dyDescent="0.25">
      <c r="A375" s="371" t="s">
        <v>1634</v>
      </c>
      <c r="B375" s="373" t="s">
        <v>1625</v>
      </c>
      <c r="C375" s="374"/>
      <c r="D375" s="377" t="s">
        <v>57</v>
      </c>
      <c r="E375" s="321" t="s">
        <v>1454</v>
      </c>
    </row>
    <row r="376" spans="1:5" x14ac:dyDescent="0.25">
      <c r="A376" s="379"/>
      <c r="B376" s="380"/>
      <c r="C376" s="381"/>
      <c r="D376" s="382"/>
      <c r="E376" s="322" t="s">
        <v>1455</v>
      </c>
    </row>
    <row r="377" spans="1:5" x14ac:dyDescent="0.25">
      <c r="A377" s="363" t="s">
        <v>1635</v>
      </c>
      <c r="B377" s="365" t="s">
        <v>1625</v>
      </c>
      <c r="C377" s="366"/>
      <c r="D377" s="369" t="s">
        <v>57</v>
      </c>
      <c r="E377" s="323" t="s">
        <v>1454</v>
      </c>
    </row>
    <row r="378" spans="1:5" x14ac:dyDescent="0.25">
      <c r="A378" s="364"/>
      <c r="B378" s="367"/>
      <c r="C378" s="368"/>
      <c r="D378" s="370"/>
      <c r="E378" s="324" t="s">
        <v>1455</v>
      </c>
    </row>
    <row r="379" spans="1:5" x14ac:dyDescent="0.25">
      <c r="A379" s="371" t="s">
        <v>1636</v>
      </c>
      <c r="B379" s="373" t="s">
        <v>1625</v>
      </c>
      <c r="C379" s="374"/>
      <c r="D379" s="377" t="s">
        <v>57</v>
      </c>
      <c r="E379" s="321" t="s">
        <v>1454</v>
      </c>
    </row>
    <row r="380" spans="1:5" x14ac:dyDescent="0.25">
      <c r="A380" s="379"/>
      <c r="B380" s="380"/>
      <c r="C380" s="381"/>
      <c r="D380" s="382"/>
      <c r="E380" s="322" t="s">
        <v>1455</v>
      </c>
    </row>
    <row r="381" spans="1:5" x14ac:dyDescent="0.25">
      <c r="A381" s="363" t="s">
        <v>1637</v>
      </c>
      <c r="B381" s="365" t="s">
        <v>1625</v>
      </c>
      <c r="C381" s="366"/>
      <c r="D381" s="369" t="s">
        <v>57</v>
      </c>
      <c r="E381" s="323" t="s">
        <v>1454</v>
      </c>
    </row>
    <row r="382" spans="1:5" x14ac:dyDescent="0.25">
      <c r="A382" s="364"/>
      <c r="B382" s="367"/>
      <c r="C382" s="368"/>
      <c r="D382" s="370"/>
      <c r="E382" s="324" t="s">
        <v>1455</v>
      </c>
    </row>
    <row r="383" spans="1:5" x14ac:dyDescent="0.25">
      <c r="A383" s="371" t="s">
        <v>1638</v>
      </c>
      <c r="B383" s="373" t="s">
        <v>1639</v>
      </c>
      <c r="C383" s="374"/>
      <c r="D383" s="377" t="s">
        <v>57</v>
      </c>
      <c r="E383" s="321" t="s">
        <v>1454</v>
      </c>
    </row>
    <row r="384" spans="1:5" x14ac:dyDescent="0.25">
      <c r="A384" s="379"/>
      <c r="B384" s="380"/>
      <c r="C384" s="381"/>
      <c r="D384" s="382"/>
      <c r="E384" s="322" t="s">
        <v>1455</v>
      </c>
    </row>
    <row r="385" spans="1:5" x14ac:dyDescent="0.25">
      <c r="A385" s="363" t="s">
        <v>1640</v>
      </c>
      <c r="B385" s="365" t="s">
        <v>1639</v>
      </c>
      <c r="C385" s="366"/>
      <c r="D385" s="369" t="s">
        <v>57</v>
      </c>
      <c r="E385" s="323" t="s">
        <v>1454</v>
      </c>
    </row>
    <row r="386" spans="1:5" x14ac:dyDescent="0.25">
      <c r="A386" s="364"/>
      <c r="B386" s="367"/>
      <c r="C386" s="368"/>
      <c r="D386" s="370"/>
      <c r="E386" s="324" t="s">
        <v>1455</v>
      </c>
    </row>
    <row r="387" spans="1:5" x14ac:dyDescent="0.25">
      <c r="A387" s="371" t="s">
        <v>1641</v>
      </c>
      <c r="B387" s="373" t="s">
        <v>1639</v>
      </c>
      <c r="C387" s="374"/>
      <c r="D387" s="377" t="s">
        <v>57</v>
      </c>
      <c r="E387" s="321" t="s">
        <v>1454</v>
      </c>
    </row>
    <row r="388" spans="1:5" x14ac:dyDescent="0.25">
      <c r="A388" s="379"/>
      <c r="B388" s="380"/>
      <c r="C388" s="381"/>
      <c r="D388" s="382"/>
      <c r="E388" s="322" t="s">
        <v>1455</v>
      </c>
    </row>
    <row r="389" spans="1:5" x14ac:dyDescent="0.25">
      <c r="A389" s="363" t="s">
        <v>1642</v>
      </c>
      <c r="B389" s="365" t="s">
        <v>1639</v>
      </c>
      <c r="C389" s="366"/>
      <c r="D389" s="369" t="s">
        <v>57</v>
      </c>
      <c r="E389" s="323" t="s">
        <v>1454</v>
      </c>
    </row>
    <row r="390" spans="1:5" x14ac:dyDescent="0.25">
      <c r="A390" s="364"/>
      <c r="B390" s="367"/>
      <c r="C390" s="368"/>
      <c r="D390" s="370"/>
      <c r="E390" s="324" t="s">
        <v>1455</v>
      </c>
    </row>
    <row r="391" spans="1:5" x14ac:dyDescent="0.25">
      <c r="A391" s="371" t="s">
        <v>1643</v>
      </c>
      <c r="B391" s="373" t="s">
        <v>1639</v>
      </c>
      <c r="C391" s="374"/>
      <c r="D391" s="377" t="s">
        <v>57</v>
      </c>
      <c r="E391" s="321" t="s">
        <v>1454</v>
      </c>
    </row>
    <row r="392" spans="1:5" x14ac:dyDescent="0.25">
      <c r="A392" s="379"/>
      <c r="B392" s="380"/>
      <c r="C392" s="381"/>
      <c r="D392" s="382"/>
      <c r="E392" s="322" t="s">
        <v>1455</v>
      </c>
    </row>
    <row r="393" spans="1:5" x14ac:dyDescent="0.25">
      <c r="A393" s="363" t="s">
        <v>1644</v>
      </c>
      <c r="B393" s="365" t="s">
        <v>1645</v>
      </c>
      <c r="C393" s="366"/>
      <c r="D393" s="369" t="s">
        <v>57</v>
      </c>
      <c r="E393" s="323" t="s">
        <v>1454</v>
      </c>
    </row>
    <row r="394" spans="1:5" x14ac:dyDescent="0.25">
      <c r="A394" s="364"/>
      <c r="B394" s="367"/>
      <c r="C394" s="368"/>
      <c r="D394" s="370"/>
      <c r="E394" s="324" t="s">
        <v>1455</v>
      </c>
    </row>
    <row r="395" spans="1:5" x14ac:dyDescent="0.25">
      <c r="A395" s="371" t="s">
        <v>1646</v>
      </c>
      <c r="B395" s="373" t="s">
        <v>1647</v>
      </c>
      <c r="C395" s="374"/>
      <c r="D395" s="377" t="s">
        <v>57</v>
      </c>
      <c r="E395" s="321" t="s">
        <v>1454</v>
      </c>
    </row>
    <row r="396" spans="1:5" x14ac:dyDescent="0.25">
      <c r="A396" s="379"/>
      <c r="B396" s="380"/>
      <c r="C396" s="381"/>
      <c r="D396" s="382"/>
      <c r="E396" s="322" t="s">
        <v>1455</v>
      </c>
    </row>
    <row r="397" spans="1:5" x14ac:dyDescent="0.25">
      <c r="A397" s="363" t="s">
        <v>1648</v>
      </c>
      <c r="B397" s="365" t="s">
        <v>1645</v>
      </c>
      <c r="C397" s="366"/>
      <c r="D397" s="369" t="s">
        <v>57</v>
      </c>
      <c r="E397" s="323" t="s">
        <v>1454</v>
      </c>
    </row>
    <row r="398" spans="1:5" x14ac:dyDescent="0.25">
      <c r="A398" s="364"/>
      <c r="B398" s="367"/>
      <c r="C398" s="368"/>
      <c r="D398" s="370"/>
      <c r="E398" s="324" t="s">
        <v>1455</v>
      </c>
    </row>
    <row r="399" spans="1:5" x14ac:dyDescent="0.25">
      <c r="A399" s="371" t="s">
        <v>1649</v>
      </c>
      <c r="B399" s="373" t="s">
        <v>1645</v>
      </c>
      <c r="C399" s="374"/>
      <c r="D399" s="377" t="s">
        <v>57</v>
      </c>
      <c r="E399" s="321" t="s">
        <v>1454</v>
      </c>
    </row>
    <row r="400" spans="1:5" x14ac:dyDescent="0.25">
      <c r="A400" s="379"/>
      <c r="B400" s="380"/>
      <c r="C400" s="381"/>
      <c r="D400" s="382"/>
      <c r="E400" s="322" t="s">
        <v>1455</v>
      </c>
    </row>
    <row r="401" spans="1:5" x14ac:dyDescent="0.25">
      <c r="A401" s="363" t="s">
        <v>1650</v>
      </c>
      <c r="B401" s="365" t="s">
        <v>1645</v>
      </c>
      <c r="C401" s="366"/>
      <c r="D401" s="369" t="s">
        <v>57</v>
      </c>
      <c r="E401" s="323" t="s">
        <v>1454</v>
      </c>
    </row>
    <row r="402" spans="1:5" x14ac:dyDescent="0.25">
      <c r="A402" s="364"/>
      <c r="B402" s="367"/>
      <c r="C402" s="368"/>
      <c r="D402" s="370"/>
      <c r="E402" s="324" t="s">
        <v>1455</v>
      </c>
    </row>
    <row r="403" spans="1:5" x14ac:dyDescent="0.25">
      <c r="A403" s="371" t="s">
        <v>1651</v>
      </c>
      <c r="B403" s="373" t="s">
        <v>1645</v>
      </c>
      <c r="C403" s="374"/>
      <c r="D403" s="377" t="s">
        <v>57</v>
      </c>
      <c r="E403" s="321" t="s">
        <v>1454</v>
      </c>
    </row>
    <row r="404" spans="1:5" x14ac:dyDescent="0.25">
      <c r="A404" s="379"/>
      <c r="B404" s="380"/>
      <c r="C404" s="381"/>
      <c r="D404" s="382"/>
      <c r="E404" s="322" t="s">
        <v>1455</v>
      </c>
    </row>
    <row r="405" spans="1:5" x14ac:dyDescent="0.25">
      <c r="A405" s="363" t="s">
        <v>1652</v>
      </c>
      <c r="B405" s="365" t="s">
        <v>1645</v>
      </c>
      <c r="C405" s="366"/>
      <c r="D405" s="369" t="s">
        <v>57</v>
      </c>
      <c r="E405" s="323" t="s">
        <v>1454</v>
      </c>
    </row>
    <row r="406" spans="1:5" x14ac:dyDescent="0.25">
      <c r="A406" s="364"/>
      <c r="B406" s="367"/>
      <c r="C406" s="368"/>
      <c r="D406" s="370"/>
      <c r="E406" s="324" t="s">
        <v>1455</v>
      </c>
    </row>
    <row r="407" spans="1:5" x14ac:dyDescent="0.25">
      <c r="A407" s="371" t="s">
        <v>1653</v>
      </c>
      <c r="B407" s="373" t="s">
        <v>1645</v>
      </c>
      <c r="C407" s="374"/>
      <c r="D407" s="377" t="s">
        <v>57</v>
      </c>
      <c r="E407" s="321" t="s">
        <v>1454</v>
      </c>
    </row>
    <row r="408" spans="1:5" x14ac:dyDescent="0.25">
      <c r="A408" s="379"/>
      <c r="B408" s="380"/>
      <c r="C408" s="381"/>
      <c r="D408" s="382"/>
      <c r="E408" s="322" t="s">
        <v>1455</v>
      </c>
    </row>
    <row r="409" spans="1:5" x14ac:dyDescent="0.25">
      <c r="A409" s="363" t="s">
        <v>1654</v>
      </c>
      <c r="B409" s="365" t="s">
        <v>1625</v>
      </c>
      <c r="C409" s="366"/>
      <c r="D409" s="369" t="s">
        <v>57</v>
      </c>
      <c r="E409" s="323" t="s">
        <v>1454</v>
      </c>
    </row>
    <row r="410" spans="1:5" x14ac:dyDescent="0.25">
      <c r="A410" s="364"/>
      <c r="B410" s="367"/>
      <c r="C410" s="368"/>
      <c r="D410" s="370"/>
      <c r="E410" s="324" t="s">
        <v>1455</v>
      </c>
    </row>
    <row r="411" spans="1:5" x14ac:dyDescent="0.25">
      <c r="A411" s="371" t="s">
        <v>1655</v>
      </c>
      <c r="B411" s="373" t="s">
        <v>1645</v>
      </c>
      <c r="C411" s="374"/>
      <c r="D411" s="377" t="s">
        <v>57</v>
      </c>
      <c r="E411" s="321" t="s">
        <v>1454</v>
      </c>
    </row>
    <row r="412" spans="1:5" x14ac:dyDescent="0.25">
      <c r="A412" s="379"/>
      <c r="B412" s="380"/>
      <c r="C412" s="381"/>
      <c r="D412" s="382"/>
      <c r="E412" s="322" t="s">
        <v>1455</v>
      </c>
    </row>
    <row r="413" spans="1:5" x14ac:dyDescent="0.25">
      <c r="A413" s="363" t="s">
        <v>1656</v>
      </c>
      <c r="B413" s="365" t="s">
        <v>1657</v>
      </c>
      <c r="C413" s="366"/>
      <c r="D413" s="369" t="s">
        <v>57</v>
      </c>
      <c r="E413" s="323" t="s">
        <v>1454</v>
      </c>
    </row>
    <row r="414" spans="1:5" x14ac:dyDescent="0.25">
      <c r="A414" s="364"/>
      <c r="B414" s="367"/>
      <c r="C414" s="368"/>
      <c r="D414" s="370"/>
      <c r="E414" s="324" t="s">
        <v>1455</v>
      </c>
    </row>
    <row r="415" spans="1:5" x14ac:dyDescent="0.25">
      <c r="A415" s="371" t="s">
        <v>1658</v>
      </c>
      <c r="B415" s="373" t="s">
        <v>1657</v>
      </c>
      <c r="C415" s="374"/>
      <c r="D415" s="377" t="s">
        <v>57</v>
      </c>
      <c r="E415" s="321" t="s">
        <v>1454</v>
      </c>
    </row>
    <row r="416" spans="1:5" x14ac:dyDescent="0.25">
      <c r="A416" s="379"/>
      <c r="B416" s="380"/>
      <c r="C416" s="381"/>
      <c r="D416" s="382"/>
      <c r="E416" s="322" t="s">
        <v>1455</v>
      </c>
    </row>
    <row r="417" spans="1:5" x14ac:dyDescent="0.25">
      <c r="A417" s="363" t="s">
        <v>1659</v>
      </c>
      <c r="B417" s="365" t="s">
        <v>1657</v>
      </c>
      <c r="C417" s="366"/>
      <c r="D417" s="369" t="s">
        <v>57</v>
      </c>
      <c r="E417" s="323" t="s">
        <v>1454</v>
      </c>
    </row>
    <row r="418" spans="1:5" x14ac:dyDescent="0.25">
      <c r="A418" s="364"/>
      <c r="B418" s="367"/>
      <c r="C418" s="368"/>
      <c r="D418" s="370"/>
      <c r="E418" s="324" t="s">
        <v>1455</v>
      </c>
    </row>
    <row r="419" spans="1:5" x14ac:dyDescent="0.25">
      <c r="A419" s="371" t="s">
        <v>1660</v>
      </c>
      <c r="B419" s="373" t="s">
        <v>1657</v>
      </c>
      <c r="C419" s="374"/>
      <c r="D419" s="377" t="s">
        <v>57</v>
      </c>
      <c r="E419" s="321" t="s">
        <v>1454</v>
      </c>
    </row>
    <row r="420" spans="1:5" x14ac:dyDescent="0.25">
      <c r="A420" s="379"/>
      <c r="B420" s="380"/>
      <c r="C420" s="381"/>
      <c r="D420" s="382"/>
      <c r="E420" s="322" t="s">
        <v>1455</v>
      </c>
    </row>
    <row r="421" spans="1:5" x14ac:dyDescent="0.25">
      <c r="A421" s="363" t="s">
        <v>1661</v>
      </c>
      <c r="B421" s="365" t="s">
        <v>1657</v>
      </c>
      <c r="C421" s="366"/>
      <c r="D421" s="369" t="s">
        <v>57</v>
      </c>
      <c r="E421" s="323" t="s">
        <v>1454</v>
      </c>
    </row>
    <row r="422" spans="1:5" x14ac:dyDescent="0.25">
      <c r="A422" s="364"/>
      <c r="B422" s="367"/>
      <c r="C422" s="368"/>
      <c r="D422" s="370"/>
      <c r="E422" s="324" t="s">
        <v>1455</v>
      </c>
    </row>
    <row r="423" spans="1:5" x14ac:dyDescent="0.25">
      <c r="A423" s="371" t="s">
        <v>1662</v>
      </c>
      <c r="B423" s="373" t="s">
        <v>1657</v>
      </c>
      <c r="C423" s="374"/>
      <c r="D423" s="377" t="s">
        <v>57</v>
      </c>
      <c r="E423" s="321" t="s">
        <v>1454</v>
      </c>
    </row>
    <row r="424" spans="1:5" x14ac:dyDescent="0.25">
      <c r="A424" s="379"/>
      <c r="B424" s="380"/>
      <c r="C424" s="381"/>
      <c r="D424" s="382"/>
      <c r="E424" s="322" t="s">
        <v>1455</v>
      </c>
    </row>
    <row r="425" spans="1:5" x14ac:dyDescent="0.25">
      <c r="A425" s="363" t="s">
        <v>1663</v>
      </c>
      <c r="B425" s="365" t="s">
        <v>1657</v>
      </c>
      <c r="C425" s="366"/>
      <c r="D425" s="369" t="s">
        <v>57</v>
      </c>
      <c r="E425" s="323" t="s">
        <v>1454</v>
      </c>
    </row>
    <row r="426" spans="1:5" x14ac:dyDescent="0.25">
      <c r="A426" s="364"/>
      <c r="B426" s="367"/>
      <c r="C426" s="368"/>
      <c r="D426" s="370"/>
      <c r="E426" s="324" t="s">
        <v>1455</v>
      </c>
    </row>
    <row r="427" spans="1:5" x14ac:dyDescent="0.25">
      <c r="A427" s="371" t="s">
        <v>1664</v>
      </c>
      <c r="B427" s="373" t="s">
        <v>1657</v>
      </c>
      <c r="C427" s="374"/>
      <c r="D427" s="377" t="s">
        <v>57</v>
      </c>
      <c r="E427" s="321" t="s">
        <v>1454</v>
      </c>
    </row>
    <row r="428" spans="1:5" x14ac:dyDescent="0.25">
      <c r="A428" s="379"/>
      <c r="B428" s="380"/>
      <c r="C428" s="381"/>
      <c r="D428" s="382"/>
      <c r="E428" s="322" t="s">
        <v>1455</v>
      </c>
    </row>
    <row r="429" spans="1:5" x14ac:dyDescent="0.25">
      <c r="A429" s="363" t="s">
        <v>1665</v>
      </c>
      <c r="B429" s="365" t="s">
        <v>1639</v>
      </c>
      <c r="C429" s="366"/>
      <c r="D429" s="369" t="s">
        <v>57</v>
      </c>
      <c r="E429" s="323" t="s">
        <v>1454</v>
      </c>
    </row>
    <row r="430" spans="1:5" x14ac:dyDescent="0.25">
      <c r="A430" s="364"/>
      <c r="B430" s="367"/>
      <c r="C430" s="368"/>
      <c r="D430" s="370"/>
      <c r="E430" s="324" t="s">
        <v>1455</v>
      </c>
    </row>
    <row r="431" spans="1:5" x14ac:dyDescent="0.25">
      <c r="A431" s="371" t="s">
        <v>1666</v>
      </c>
      <c r="B431" s="373" t="s">
        <v>1657</v>
      </c>
      <c r="C431" s="374"/>
      <c r="D431" s="377" t="s">
        <v>57</v>
      </c>
      <c r="E431" s="321" t="s">
        <v>1454</v>
      </c>
    </row>
    <row r="432" spans="1:5" x14ac:dyDescent="0.25">
      <c r="A432" s="379"/>
      <c r="B432" s="380"/>
      <c r="C432" s="381"/>
      <c r="D432" s="382"/>
      <c r="E432" s="322" t="s">
        <v>1455</v>
      </c>
    </row>
    <row r="433" spans="1:5" x14ac:dyDescent="0.25">
      <c r="A433" s="363" t="s">
        <v>1667</v>
      </c>
      <c r="B433" s="365" t="s">
        <v>1657</v>
      </c>
      <c r="C433" s="366"/>
      <c r="D433" s="369" t="s">
        <v>57</v>
      </c>
      <c r="E433" s="323" t="s">
        <v>1454</v>
      </c>
    </row>
    <row r="434" spans="1:5" x14ac:dyDescent="0.25">
      <c r="A434" s="364"/>
      <c r="B434" s="367"/>
      <c r="C434" s="368"/>
      <c r="D434" s="370"/>
      <c r="E434" s="324" t="s">
        <v>1455</v>
      </c>
    </row>
    <row r="435" spans="1:5" x14ac:dyDescent="0.25">
      <c r="A435" s="371" t="s">
        <v>1668</v>
      </c>
      <c r="B435" s="373" t="s">
        <v>1647</v>
      </c>
      <c r="C435" s="374"/>
      <c r="D435" s="377" t="s">
        <v>57</v>
      </c>
      <c r="E435" s="321" t="s">
        <v>1454</v>
      </c>
    </row>
    <row r="436" spans="1:5" x14ac:dyDescent="0.25">
      <c r="A436" s="379"/>
      <c r="B436" s="380"/>
      <c r="C436" s="381"/>
      <c r="D436" s="382"/>
      <c r="E436" s="322" t="s">
        <v>1455</v>
      </c>
    </row>
    <row r="437" spans="1:5" x14ac:dyDescent="0.25">
      <c r="A437" s="363" t="s">
        <v>1669</v>
      </c>
      <c r="B437" s="365" t="s">
        <v>1647</v>
      </c>
      <c r="C437" s="366"/>
      <c r="D437" s="369" t="s">
        <v>57</v>
      </c>
      <c r="E437" s="323" t="s">
        <v>1454</v>
      </c>
    </row>
    <row r="438" spans="1:5" x14ac:dyDescent="0.25">
      <c r="A438" s="364"/>
      <c r="B438" s="367"/>
      <c r="C438" s="368"/>
      <c r="D438" s="370"/>
      <c r="E438" s="324" t="s">
        <v>1455</v>
      </c>
    </row>
    <row r="439" spans="1:5" x14ac:dyDescent="0.25">
      <c r="A439" s="371" t="s">
        <v>1670</v>
      </c>
      <c r="B439" s="373" t="s">
        <v>1647</v>
      </c>
      <c r="C439" s="374"/>
      <c r="D439" s="377" t="s">
        <v>57</v>
      </c>
      <c r="E439" s="321" t="s">
        <v>1454</v>
      </c>
    </row>
    <row r="440" spans="1:5" x14ac:dyDescent="0.25">
      <c r="A440" s="379"/>
      <c r="B440" s="380"/>
      <c r="C440" s="381"/>
      <c r="D440" s="382"/>
      <c r="E440" s="322" t="s">
        <v>1455</v>
      </c>
    </row>
    <row r="441" spans="1:5" x14ac:dyDescent="0.25">
      <c r="A441" s="363" t="s">
        <v>1671</v>
      </c>
      <c r="B441" s="365" t="s">
        <v>1647</v>
      </c>
      <c r="C441" s="366"/>
      <c r="D441" s="369" t="s">
        <v>57</v>
      </c>
      <c r="E441" s="323" t="s">
        <v>1454</v>
      </c>
    </row>
    <row r="442" spans="1:5" x14ac:dyDescent="0.25">
      <c r="A442" s="364"/>
      <c r="B442" s="367"/>
      <c r="C442" s="368"/>
      <c r="D442" s="370"/>
      <c r="E442" s="324" t="s">
        <v>1455</v>
      </c>
    </row>
    <row r="443" spans="1:5" x14ac:dyDescent="0.25">
      <c r="A443" s="371" t="s">
        <v>1672</v>
      </c>
      <c r="B443" s="373" t="s">
        <v>1647</v>
      </c>
      <c r="C443" s="374"/>
      <c r="D443" s="377" t="s">
        <v>57</v>
      </c>
      <c r="E443" s="321" t="s">
        <v>1454</v>
      </c>
    </row>
    <row r="444" spans="1:5" x14ac:dyDescent="0.25">
      <c r="A444" s="379"/>
      <c r="B444" s="380"/>
      <c r="C444" s="381"/>
      <c r="D444" s="382"/>
      <c r="E444" s="322" t="s">
        <v>1455</v>
      </c>
    </row>
    <row r="445" spans="1:5" x14ac:dyDescent="0.25">
      <c r="A445" s="363" t="s">
        <v>1673</v>
      </c>
      <c r="B445" s="365" t="s">
        <v>1674</v>
      </c>
      <c r="C445" s="366"/>
      <c r="D445" s="369" t="s">
        <v>57</v>
      </c>
      <c r="E445" s="323" t="s">
        <v>1454</v>
      </c>
    </row>
    <row r="446" spans="1:5" x14ac:dyDescent="0.25">
      <c r="A446" s="364"/>
      <c r="B446" s="367"/>
      <c r="C446" s="368"/>
      <c r="D446" s="370"/>
      <c r="E446" s="324" t="s">
        <v>1455</v>
      </c>
    </row>
    <row r="447" spans="1:5" x14ac:dyDescent="0.25">
      <c r="A447" s="371" t="s">
        <v>1675</v>
      </c>
      <c r="B447" s="373" t="s">
        <v>1674</v>
      </c>
      <c r="C447" s="374"/>
      <c r="D447" s="377" t="s">
        <v>57</v>
      </c>
      <c r="E447" s="321" t="s">
        <v>1454</v>
      </c>
    </row>
    <row r="448" spans="1:5" x14ac:dyDescent="0.25">
      <c r="A448" s="379"/>
      <c r="B448" s="380"/>
      <c r="C448" s="381"/>
      <c r="D448" s="382"/>
      <c r="E448" s="322" t="s">
        <v>1455</v>
      </c>
    </row>
    <row r="449" spans="1:5" x14ac:dyDescent="0.25">
      <c r="A449" s="363" t="s">
        <v>1676</v>
      </c>
      <c r="B449" s="365" t="s">
        <v>1674</v>
      </c>
      <c r="C449" s="366"/>
      <c r="D449" s="369" t="s">
        <v>57</v>
      </c>
      <c r="E449" s="323" t="s">
        <v>1454</v>
      </c>
    </row>
    <row r="450" spans="1:5" x14ac:dyDescent="0.25">
      <c r="A450" s="364"/>
      <c r="B450" s="367"/>
      <c r="C450" s="368"/>
      <c r="D450" s="370"/>
      <c r="E450" s="324" t="s">
        <v>1455</v>
      </c>
    </row>
    <row r="451" spans="1:5" x14ac:dyDescent="0.25">
      <c r="A451" s="371" t="s">
        <v>1677</v>
      </c>
      <c r="B451" s="373" t="s">
        <v>1674</v>
      </c>
      <c r="C451" s="374"/>
      <c r="D451" s="377" t="s">
        <v>57</v>
      </c>
      <c r="E451" s="321" t="s">
        <v>1454</v>
      </c>
    </row>
    <row r="452" spans="1:5" x14ac:dyDescent="0.25">
      <c r="A452" s="379"/>
      <c r="B452" s="380"/>
      <c r="C452" s="381"/>
      <c r="D452" s="382"/>
      <c r="E452" s="322" t="s">
        <v>1455</v>
      </c>
    </row>
    <row r="453" spans="1:5" x14ac:dyDescent="0.25">
      <c r="A453" s="363" t="s">
        <v>1678</v>
      </c>
      <c r="B453" s="365" t="s">
        <v>1679</v>
      </c>
      <c r="C453" s="366"/>
      <c r="D453" s="369" t="s">
        <v>57</v>
      </c>
      <c r="E453" s="323" t="s">
        <v>1454</v>
      </c>
    </row>
    <row r="454" spans="1:5" x14ac:dyDescent="0.25">
      <c r="A454" s="364"/>
      <c r="B454" s="367"/>
      <c r="C454" s="368"/>
      <c r="D454" s="370"/>
      <c r="E454" s="324" t="s">
        <v>1455</v>
      </c>
    </row>
    <row r="455" spans="1:5" x14ac:dyDescent="0.25">
      <c r="A455" s="371" t="s">
        <v>1680</v>
      </c>
      <c r="B455" s="373" t="s">
        <v>1679</v>
      </c>
      <c r="C455" s="374"/>
      <c r="D455" s="377" t="s">
        <v>57</v>
      </c>
      <c r="E455" s="321" t="s">
        <v>1454</v>
      </c>
    </row>
    <row r="456" spans="1:5" x14ac:dyDescent="0.25">
      <c r="A456" s="379"/>
      <c r="B456" s="380"/>
      <c r="C456" s="381"/>
      <c r="D456" s="382"/>
      <c r="E456" s="322" t="s">
        <v>1455</v>
      </c>
    </row>
    <row r="457" spans="1:5" x14ac:dyDescent="0.25">
      <c r="A457" s="363" t="s">
        <v>1681</v>
      </c>
      <c r="B457" s="365" t="s">
        <v>1679</v>
      </c>
      <c r="C457" s="366"/>
      <c r="D457" s="369" t="s">
        <v>57</v>
      </c>
      <c r="E457" s="323" t="s">
        <v>1454</v>
      </c>
    </row>
    <row r="458" spans="1:5" x14ac:dyDescent="0.25">
      <c r="A458" s="364"/>
      <c r="B458" s="367"/>
      <c r="C458" s="368"/>
      <c r="D458" s="370"/>
      <c r="E458" s="324" t="s">
        <v>1455</v>
      </c>
    </row>
    <row r="459" spans="1:5" x14ac:dyDescent="0.25">
      <c r="A459" s="371" t="s">
        <v>1682</v>
      </c>
      <c r="B459" s="373" t="s">
        <v>1679</v>
      </c>
      <c r="C459" s="374"/>
      <c r="D459" s="377" t="s">
        <v>57</v>
      </c>
      <c r="E459" s="321" t="s">
        <v>1454</v>
      </c>
    </row>
    <row r="460" spans="1:5" x14ac:dyDescent="0.25">
      <c r="A460" s="379"/>
      <c r="B460" s="380"/>
      <c r="C460" s="381"/>
      <c r="D460" s="382"/>
      <c r="E460" s="322" t="s">
        <v>1455</v>
      </c>
    </row>
    <row r="461" spans="1:5" x14ac:dyDescent="0.25">
      <c r="A461" s="363" t="s">
        <v>1683</v>
      </c>
      <c r="B461" s="365" t="s">
        <v>1679</v>
      </c>
      <c r="C461" s="366"/>
      <c r="D461" s="369" t="s">
        <v>57</v>
      </c>
      <c r="E461" s="323" t="s">
        <v>1454</v>
      </c>
    </row>
    <row r="462" spans="1:5" x14ac:dyDescent="0.25">
      <c r="A462" s="364"/>
      <c r="B462" s="367"/>
      <c r="C462" s="368"/>
      <c r="D462" s="370"/>
      <c r="E462" s="324" t="s">
        <v>1455</v>
      </c>
    </row>
    <row r="463" spans="1:5" x14ac:dyDescent="0.25">
      <c r="A463" s="371" t="s">
        <v>1684</v>
      </c>
      <c r="B463" s="373" t="s">
        <v>1685</v>
      </c>
      <c r="C463" s="374"/>
      <c r="D463" s="377" t="s">
        <v>57</v>
      </c>
      <c r="E463" s="321" t="s">
        <v>1454</v>
      </c>
    </row>
    <row r="464" spans="1:5" x14ac:dyDescent="0.25">
      <c r="A464" s="379"/>
      <c r="B464" s="380"/>
      <c r="C464" s="381"/>
      <c r="D464" s="382"/>
      <c r="E464" s="322" t="s">
        <v>1455</v>
      </c>
    </row>
    <row r="465" spans="1:5" x14ac:dyDescent="0.25">
      <c r="A465" s="363" t="s">
        <v>1686</v>
      </c>
      <c r="B465" s="365" t="s">
        <v>1685</v>
      </c>
      <c r="C465" s="366"/>
      <c r="D465" s="369" t="s">
        <v>57</v>
      </c>
      <c r="E465" s="323" t="s">
        <v>1454</v>
      </c>
    </row>
    <row r="466" spans="1:5" x14ac:dyDescent="0.25">
      <c r="A466" s="364"/>
      <c r="B466" s="367"/>
      <c r="C466" s="368"/>
      <c r="D466" s="370"/>
      <c r="E466" s="324" t="s">
        <v>1455</v>
      </c>
    </row>
    <row r="467" spans="1:5" x14ac:dyDescent="0.25">
      <c r="A467" s="371" t="s">
        <v>1687</v>
      </c>
      <c r="B467" s="373" t="s">
        <v>1645</v>
      </c>
      <c r="C467" s="374"/>
      <c r="D467" s="377" t="s">
        <v>57</v>
      </c>
      <c r="E467" s="321" t="s">
        <v>1454</v>
      </c>
    </row>
    <row r="468" spans="1:5" x14ac:dyDescent="0.25">
      <c r="A468" s="379"/>
      <c r="B468" s="380"/>
      <c r="C468" s="381"/>
      <c r="D468" s="382"/>
      <c r="E468" s="322" t="s">
        <v>1455</v>
      </c>
    </row>
    <row r="469" spans="1:5" x14ac:dyDescent="0.25">
      <c r="A469" s="363" t="s">
        <v>1688</v>
      </c>
      <c r="B469" s="365" t="s">
        <v>1639</v>
      </c>
      <c r="C469" s="366"/>
      <c r="D469" s="369" t="s">
        <v>57</v>
      </c>
      <c r="E469" s="323" t="s">
        <v>1454</v>
      </c>
    </row>
    <row r="470" spans="1:5" x14ac:dyDescent="0.25">
      <c r="A470" s="364"/>
      <c r="B470" s="367"/>
      <c r="C470" s="368"/>
      <c r="D470" s="370"/>
      <c r="E470" s="324" t="s">
        <v>1455</v>
      </c>
    </row>
    <row r="471" spans="1:5" x14ac:dyDescent="0.25">
      <c r="A471" s="371" t="s">
        <v>1625</v>
      </c>
      <c r="B471" s="373"/>
      <c r="C471" s="374"/>
      <c r="D471" s="377" t="s">
        <v>57</v>
      </c>
      <c r="E471" s="321" t="s">
        <v>1454</v>
      </c>
    </row>
    <row r="472" spans="1:5" x14ac:dyDescent="0.25">
      <c r="A472" s="379"/>
      <c r="B472" s="380"/>
      <c r="C472" s="381"/>
      <c r="D472" s="382"/>
      <c r="E472" s="322" t="s">
        <v>1455</v>
      </c>
    </row>
    <row r="473" spans="1:5" x14ac:dyDescent="0.25">
      <c r="A473" s="363" t="s">
        <v>1639</v>
      </c>
      <c r="B473" s="365"/>
      <c r="C473" s="366"/>
      <c r="D473" s="369" t="s">
        <v>57</v>
      </c>
      <c r="E473" s="323" t="s">
        <v>1454</v>
      </c>
    </row>
    <row r="474" spans="1:5" x14ac:dyDescent="0.25">
      <c r="A474" s="364"/>
      <c r="B474" s="367"/>
      <c r="C474" s="368"/>
      <c r="D474" s="370"/>
      <c r="E474" s="324" t="s">
        <v>1455</v>
      </c>
    </row>
    <row r="475" spans="1:5" x14ac:dyDescent="0.25">
      <c r="A475" s="371" t="s">
        <v>1645</v>
      </c>
      <c r="B475" s="373"/>
      <c r="C475" s="374"/>
      <c r="D475" s="377" t="s">
        <v>57</v>
      </c>
      <c r="E475" s="321" t="s">
        <v>1454</v>
      </c>
    </row>
    <row r="476" spans="1:5" x14ac:dyDescent="0.25">
      <c r="A476" s="379"/>
      <c r="B476" s="380"/>
      <c r="C476" s="381"/>
      <c r="D476" s="382"/>
      <c r="E476" s="322" t="s">
        <v>1455</v>
      </c>
    </row>
    <row r="477" spans="1:5" x14ac:dyDescent="0.25">
      <c r="A477" s="363" t="s">
        <v>1657</v>
      </c>
      <c r="B477" s="365"/>
      <c r="C477" s="366"/>
      <c r="D477" s="369" t="s">
        <v>57</v>
      </c>
      <c r="E477" s="323" t="s">
        <v>1454</v>
      </c>
    </row>
    <row r="478" spans="1:5" x14ac:dyDescent="0.25">
      <c r="A478" s="364"/>
      <c r="B478" s="367"/>
      <c r="C478" s="368"/>
      <c r="D478" s="370"/>
      <c r="E478" s="324" t="s">
        <v>1455</v>
      </c>
    </row>
    <row r="479" spans="1:5" x14ac:dyDescent="0.25">
      <c r="A479" s="371" t="s">
        <v>1647</v>
      </c>
      <c r="B479" s="373"/>
      <c r="C479" s="374"/>
      <c r="D479" s="377" t="s">
        <v>57</v>
      </c>
      <c r="E479" s="321" t="s">
        <v>1454</v>
      </c>
    </row>
    <row r="480" spans="1:5" x14ac:dyDescent="0.25">
      <c r="A480" s="379"/>
      <c r="B480" s="380"/>
      <c r="C480" s="381"/>
      <c r="D480" s="382"/>
      <c r="E480" s="322" t="s">
        <v>1455</v>
      </c>
    </row>
    <row r="481" spans="1:5" x14ac:dyDescent="0.25">
      <c r="A481" s="363" t="s">
        <v>1674</v>
      </c>
      <c r="B481" s="365"/>
      <c r="C481" s="366"/>
      <c r="D481" s="369" t="s">
        <v>57</v>
      </c>
      <c r="E481" s="323" t="s">
        <v>1454</v>
      </c>
    </row>
    <row r="482" spans="1:5" x14ac:dyDescent="0.25">
      <c r="A482" s="364"/>
      <c r="B482" s="367"/>
      <c r="C482" s="368"/>
      <c r="D482" s="370"/>
      <c r="E482" s="324" t="s">
        <v>1455</v>
      </c>
    </row>
    <row r="483" spans="1:5" x14ac:dyDescent="0.25">
      <c r="A483" s="371" t="s">
        <v>1679</v>
      </c>
      <c r="B483" s="373"/>
      <c r="C483" s="374"/>
      <c r="D483" s="377" t="s">
        <v>57</v>
      </c>
      <c r="E483" s="321" t="s">
        <v>1454</v>
      </c>
    </row>
    <row r="484" spans="1:5" x14ac:dyDescent="0.25">
      <c r="A484" s="379"/>
      <c r="B484" s="380"/>
      <c r="C484" s="381"/>
      <c r="D484" s="382"/>
      <c r="E484" s="322" t="s">
        <v>1455</v>
      </c>
    </row>
    <row r="485" spans="1:5" x14ac:dyDescent="0.25">
      <c r="A485" s="363" t="s">
        <v>1685</v>
      </c>
      <c r="B485" s="365"/>
      <c r="C485" s="366"/>
      <c r="D485" s="369" t="s">
        <v>57</v>
      </c>
      <c r="E485" s="323" t="s">
        <v>1454</v>
      </c>
    </row>
    <row r="486" spans="1:5" x14ac:dyDescent="0.25">
      <c r="A486" s="364"/>
      <c r="B486" s="367"/>
      <c r="C486" s="368"/>
      <c r="D486" s="370"/>
      <c r="E486" s="324" t="s">
        <v>1455</v>
      </c>
    </row>
    <row r="487" spans="1:5" x14ac:dyDescent="0.25">
      <c r="A487" s="371" t="s">
        <v>1689</v>
      </c>
      <c r="B487" s="373" t="s">
        <v>1625</v>
      </c>
      <c r="C487" s="374"/>
      <c r="D487" s="377" t="s">
        <v>57</v>
      </c>
      <c r="E487" s="321" t="s">
        <v>1454</v>
      </c>
    </row>
    <row r="488" spans="1:5" x14ac:dyDescent="0.25">
      <c r="A488" s="379"/>
      <c r="B488" s="380"/>
      <c r="C488" s="381"/>
      <c r="D488" s="382"/>
      <c r="E488" s="322" t="s">
        <v>1455</v>
      </c>
    </row>
    <row r="489" spans="1:5" x14ac:dyDescent="0.25">
      <c r="A489" s="363" t="s">
        <v>1690</v>
      </c>
      <c r="B489" s="365" t="s">
        <v>1647</v>
      </c>
      <c r="C489" s="366"/>
      <c r="D489" s="369" t="s">
        <v>57</v>
      </c>
      <c r="E489" s="323" t="s">
        <v>1454</v>
      </c>
    </row>
    <row r="490" spans="1:5" x14ac:dyDescent="0.25">
      <c r="A490" s="364"/>
      <c r="B490" s="367"/>
      <c r="C490" s="368"/>
      <c r="D490" s="370"/>
      <c r="E490" s="324" t="s">
        <v>1455</v>
      </c>
    </row>
    <row r="491" spans="1:5" x14ac:dyDescent="0.25">
      <c r="A491" s="371" t="s">
        <v>1691</v>
      </c>
      <c r="B491" s="373" t="s">
        <v>1685</v>
      </c>
      <c r="C491" s="374"/>
      <c r="D491" s="377" t="s">
        <v>57</v>
      </c>
      <c r="E491" s="321" t="s">
        <v>1454</v>
      </c>
    </row>
    <row r="492" spans="1:5" x14ac:dyDescent="0.25">
      <c r="A492" s="379"/>
      <c r="B492" s="380"/>
      <c r="C492" s="381"/>
      <c r="D492" s="382"/>
      <c r="E492" s="322" t="s">
        <v>1455</v>
      </c>
    </row>
    <row r="493" spans="1:5" x14ac:dyDescent="0.25">
      <c r="A493" s="363" t="s">
        <v>1692</v>
      </c>
      <c r="B493" s="365" t="s">
        <v>1639</v>
      </c>
      <c r="C493" s="366"/>
      <c r="D493" s="369" t="s">
        <v>57</v>
      </c>
      <c r="E493" s="323" t="s">
        <v>1454</v>
      </c>
    </row>
    <row r="494" spans="1:5" x14ac:dyDescent="0.25">
      <c r="A494" s="364"/>
      <c r="B494" s="367"/>
      <c r="C494" s="368"/>
      <c r="D494" s="370"/>
      <c r="E494" s="324" t="s">
        <v>1455</v>
      </c>
    </row>
    <row r="495" spans="1:5" x14ac:dyDescent="0.25">
      <c r="A495" s="317" t="s">
        <v>1693</v>
      </c>
      <c r="B495" s="383"/>
      <c r="C495" s="384"/>
      <c r="D495" s="308" t="s">
        <v>58</v>
      </c>
      <c r="E495" s="318"/>
    </row>
    <row r="496" spans="1:5" x14ac:dyDescent="0.25">
      <c r="A496" s="319" t="s">
        <v>1694</v>
      </c>
      <c r="B496" s="385"/>
      <c r="C496" s="386"/>
      <c r="D496" s="309" t="s">
        <v>58</v>
      </c>
      <c r="E496" s="320"/>
    </row>
    <row r="497" spans="1:5" x14ac:dyDescent="0.25">
      <c r="A497" s="317" t="s">
        <v>1695</v>
      </c>
      <c r="B497" s="383"/>
      <c r="C497" s="384"/>
      <c r="D497" s="308" t="s">
        <v>58</v>
      </c>
      <c r="E497" s="318"/>
    </row>
    <row r="498" spans="1:5" x14ac:dyDescent="0.25">
      <c r="A498" s="319" t="s">
        <v>1696</v>
      </c>
      <c r="B498" s="385"/>
      <c r="C498" s="386"/>
      <c r="D498" s="309" t="s">
        <v>58</v>
      </c>
      <c r="E498" s="320"/>
    </row>
    <row r="499" spans="1:5" x14ac:dyDescent="0.25">
      <c r="A499" s="317" t="s">
        <v>1697</v>
      </c>
      <c r="B499" s="383"/>
      <c r="C499" s="384"/>
      <c r="D499" s="308" t="s">
        <v>58</v>
      </c>
      <c r="E499" s="318"/>
    </row>
    <row r="500" spans="1:5" x14ac:dyDescent="0.25">
      <c r="A500" s="319" t="s">
        <v>1698</v>
      </c>
      <c r="B500" s="385"/>
      <c r="C500" s="386"/>
      <c r="D500" s="309" t="s">
        <v>58</v>
      </c>
      <c r="E500" s="320"/>
    </row>
    <row r="501" spans="1:5" x14ac:dyDescent="0.25">
      <c r="A501" s="317" t="s">
        <v>1699</v>
      </c>
      <c r="B501" s="383"/>
      <c r="C501" s="384"/>
      <c r="D501" s="308" t="s">
        <v>58</v>
      </c>
      <c r="E501" s="318"/>
    </row>
    <row r="502" spans="1:5" x14ac:dyDescent="0.25">
      <c r="A502" s="319" t="s">
        <v>1700</v>
      </c>
      <c r="B502" s="385"/>
      <c r="C502" s="386"/>
      <c r="D502" s="309" t="s">
        <v>58</v>
      </c>
      <c r="E502" s="320"/>
    </row>
    <row r="503" spans="1:5" x14ac:dyDescent="0.25">
      <c r="A503" s="317" t="s">
        <v>1701</v>
      </c>
      <c r="B503" s="383"/>
      <c r="C503" s="384"/>
      <c r="D503" s="308" t="s">
        <v>58</v>
      </c>
      <c r="E503" s="318"/>
    </row>
    <row r="504" spans="1:5" x14ac:dyDescent="0.25">
      <c r="A504" s="319" t="s">
        <v>1702</v>
      </c>
      <c r="B504" s="385"/>
      <c r="C504" s="386"/>
      <c r="D504" s="309" t="s">
        <v>58</v>
      </c>
      <c r="E504" s="320"/>
    </row>
    <row r="505" spans="1:5" x14ac:dyDescent="0.25">
      <c r="A505" s="317" t="s">
        <v>1703</v>
      </c>
      <c r="B505" s="383"/>
      <c r="C505" s="384"/>
      <c r="D505" s="308" t="s">
        <v>58</v>
      </c>
      <c r="E505" s="318"/>
    </row>
    <row r="506" spans="1:5" x14ac:dyDescent="0.25">
      <c r="A506" s="319" t="s">
        <v>1704</v>
      </c>
      <c r="B506" s="385"/>
      <c r="C506" s="386"/>
      <c r="D506" s="309" t="s">
        <v>58</v>
      </c>
      <c r="E506" s="320"/>
    </row>
    <row r="507" spans="1:5" x14ac:dyDescent="0.25">
      <c r="A507" s="317" t="s">
        <v>1705</v>
      </c>
      <c r="B507" s="383"/>
      <c r="C507" s="384"/>
      <c r="D507" s="308" t="s">
        <v>58</v>
      </c>
      <c r="E507" s="318"/>
    </row>
    <row r="508" spans="1:5" x14ac:dyDescent="0.25">
      <c r="A508" s="363" t="s">
        <v>1706</v>
      </c>
      <c r="B508" s="365" t="s">
        <v>1707</v>
      </c>
      <c r="C508" s="366"/>
      <c r="D508" s="369" t="s">
        <v>58</v>
      </c>
      <c r="E508" s="323" t="s">
        <v>1454</v>
      </c>
    </row>
    <row r="509" spans="1:5" x14ac:dyDescent="0.25">
      <c r="A509" s="364"/>
      <c r="B509" s="367"/>
      <c r="C509" s="368"/>
      <c r="D509" s="370"/>
      <c r="E509" s="324" t="s">
        <v>1455</v>
      </c>
    </row>
    <row r="510" spans="1:5" x14ac:dyDescent="0.25">
      <c r="A510" s="371" t="s">
        <v>1708</v>
      </c>
      <c r="B510" s="373" t="s">
        <v>1707</v>
      </c>
      <c r="C510" s="374"/>
      <c r="D510" s="377" t="s">
        <v>58</v>
      </c>
      <c r="E510" s="321" t="s">
        <v>1454</v>
      </c>
    </row>
    <row r="511" spans="1:5" x14ac:dyDescent="0.25">
      <c r="A511" s="379"/>
      <c r="B511" s="380"/>
      <c r="C511" s="381"/>
      <c r="D511" s="382"/>
      <c r="E511" s="322" t="s">
        <v>1455</v>
      </c>
    </row>
    <row r="512" spans="1:5" x14ac:dyDescent="0.25">
      <c r="A512" s="363" t="s">
        <v>1709</v>
      </c>
      <c r="B512" s="365" t="s">
        <v>1707</v>
      </c>
      <c r="C512" s="366"/>
      <c r="D512" s="369" t="s">
        <v>58</v>
      </c>
      <c r="E512" s="323" t="s">
        <v>1454</v>
      </c>
    </row>
    <row r="513" spans="1:5" x14ac:dyDescent="0.25">
      <c r="A513" s="364"/>
      <c r="B513" s="367"/>
      <c r="C513" s="368"/>
      <c r="D513" s="370"/>
      <c r="E513" s="324" t="s">
        <v>1455</v>
      </c>
    </row>
    <row r="514" spans="1:5" x14ac:dyDescent="0.25">
      <c r="A514" s="371" t="s">
        <v>1710</v>
      </c>
      <c r="B514" s="373" t="s">
        <v>1707</v>
      </c>
      <c r="C514" s="374"/>
      <c r="D514" s="377" t="s">
        <v>58</v>
      </c>
      <c r="E514" s="321" t="s">
        <v>1454</v>
      </c>
    </row>
    <row r="515" spans="1:5" x14ac:dyDescent="0.25">
      <c r="A515" s="379"/>
      <c r="B515" s="380"/>
      <c r="C515" s="381"/>
      <c r="D515" s="382"/>
      <c r="E515" s="322" t="s">
        <v>1455</v>
      </c>
    </row>
    <row r="516" spans="1:5" x14ac:dyDescent="0.25">
      <c r="A516" s="363" t="s">
        <v>1711</v>
      </c>
      <c r="B516" s="365" t="s">
        <v>1707</v>
      </c>
      <c r="C516" s="366"/>
      <c r="D516" s="369" t="s">
        <v>58</v>
      </c>
      <c r="E516" s="323" t="s">
        <v>1454</v>
      </c>
    </row>
    <row r="517" spans="1:5" x14ac:dyDescent="0.25">
      <c r="A517" s="364"/>
      <c r="B517" s="367"/>
      <c r="C517" s="368"/>
      <c r="D517" s="370"/>
      <c r="E517" s="324" t="s">
        <v>1455</v>
      </c>
    </row>
    <row r="518" spans="1:5" x14ac:dyDescent="0.25">
      <c r="A518" s="371" t="s">
        <v>1712</v>
      </c>
      <c r="B518" s="373" t="s">
        <v>1707</v>
      </c>
      <c r="C518" s="374"/>
      <c r="D518" s="377" t="s">
        <v>58</v>
      </c>
      <c r="E518" s="321" t="s">
        <v>1454</v>
      </c>
    </row>
    <row r="519" spans="1:5" x14ac:dyDescent="0.25">
      <c r="A519" s="379"/>
      <c r="B519" s="380"/>
      <c r="C519" s="381"/>
      <c r="D519" s="382"/>
      <c r="E519" s="322" t="s">
        <v>1455</v>
      </c>
    </row>
    <row r="520" spans="1:5" x14ac:dyDescent="0.25">
      <c r="A520" s="363" t="s">
        <v>1713</v>
      </c>
      <c r="B520" s="365" t="s">
        <v>1707</v>
      </c>
      <c r="C520" s="366"/>
      <c r="D520" s="369" t="s">
        <v>58</v>
      </c>
      <c r="E520" s="323" t="s">
        <v>1454</v>
      </c>
    </row>
    <row r="521" spans="1:5" x14ac:dyDescent="0.25">
      <c r="A521" s="364"/>
      <c r="B521" s="367"/>
      <c r="C521" s="368"/>
      <c r="D521" s="370"/>
      <c r="E521" s="324" t="s">
        <v>1455</v>
      </c>
    </row>
    <row r="522" spans="1:5" x14ac:dyDescent="0.25">
      <c r="A522" s="371" t="s">
        <v>1714</v>
      </c>
      <c r="B522" s="373" t="s">
        <v>1707</v>
      </c>
      <c r="C522" s="374"/>
      <c r="D522" s="377" t="s">
        <v>58</v>
      </c>
      <c r="E522" s="321" t="s">
        <v>1454</v>
      </c>
    </row>
    <row r="523" spans="1:5" x14ac:dyDescent="0.25">
      <c r="A523" s="379"/>
      <c r="B523" s="380"/>
      <c r="C523" s="381"/>
      <c r="D523" s="382"/>
      <c r="E523" s="322" t="s">
        <v>1455</v>
      </c>
    </row>
    <row r="524" spans="1:5" x14ac:dyDescent="0.25">
      <c r="A524" s="363" t="s">
        <v>1715</v>
      </c>
      <c r="B524" s="365" t="s">
        <v>1707</v>
      </c>
      <c r="C524" s="366"/>
      <c r="D524" s="369" t="s">
        <v>58</v>
      </c>
      <c r="E524" s="323" t="s">
        <v>1454</v>
      </c>
    </row>
    <row r="525" spans="1:5" x14ac:dyDescent="0.25">
      <c r="A525" s="364"/>
      <c r="B525" s="367"/>
      <c r="C525" s="368"/>
      <c r="D525" s="370"/>
      <c r="E525" s="324" t="s">
        <v>1455</v>
      </c>
    </row>
    <row r="526" spans="1:5" x14ac:dyDescent="0.25">
      <c r="A526" s="371" t="s">
        <v>1716</v>
      </c>
      <c r="B526" s="373" t="s">
        <v>1707</v>
      </c>
      <c r="C526" s="374"/>
      <c r="D526" s="377" t="s">
        <v>58</v>
      </c>
      <c r="E526" s="321" t="s">
        <v>1454</v>
      </c>
    </row>
    <row r="527" spans="1:5" x14ac:dyDescent="0.25">
      <c r="A527" s="379"/>
      <c r="B527" s="380"/>
      <c r="C527" s="381"/>
      <c r="D527" s="382"/>
      <c r="E527" s="322" t="s">
        <v>1455</v>
      </c>
    </row>
    <row r="528" spans="1:5" x14ac:dyDescent="0.25">
      <c r="A528" s="363" t="s">
        <v>1717</v>
      </c>
      <c r="B528" s="365" t="s">
        <v>1707</v>
      </c>
      <c r="C528" s="366"/>
      <c r="D528" s="369" t="s">
        <v>58</v>
      </c>
      <c r="E528" s="323" t="s">
        <v>1454</v>
      </c>
    </row>
    <row r="529" spans="1:5" x14ac:dyDescent="0.25">
      <c r="A529" s="364"/>
      <c r="B529" s="367"/>
      <c r="C529" s="368"/>
      <c r="D529" s="370"/>
      <c r="E529" s="324" t="s">
        <v>1455</v>
      </c>
    </row>
    <row r="530" spans="1:5" x14ac:dyDescent="0.25">
      <c r="A530" s="371" t="s">
        <v>1718</v>
      </c>
      <c r="B530" s="373" t="s">
        <v>1707</v>
      </c>
      <c r="C530" s="374"/>
      <c r="D530" s="377" t="s">
        <v>58</v>
      </c>
      <c r="E530" s="321" t="s">
        <v>1454</v>
      </c>
    </row>
    <row r="531" spans="1:5" x14ac:dyDescent="0.25">
      <c r="A531" s="379"/>
      <c r="B531" s="380"/>
      <c r="C531" s="381"/>
      <c r="D531" s="382"/>
      <c r="E531" s="322" t="s">
        <v>1455</v>
      </c>
    </row>
    <row r="532" spans="1:5" x14ac:dyDescent="0.25">
      <c r="A532" s="363" t="s">
        <v>1719</v>
      </c>
      <c r="B532" s="365" t="s">
        <v>1707</v>
      </c>
      <c r="C532" s="366"/>
      <c r="D532" s="369" t="s">
        <v>58</v>
      </c>
      <c r="E532" s="323" t="s">
        <v>1454</v>
      </c>
    </row>
    <row r="533" spans="1:5" x14ac:dyDescent="0.25">
      <c r="A533" s="364"/>
      <c r="B533" s="367"/>
      <c r="C533" s="368"/>
      <c r="D533" s="370"/>
      <c r="E533" s="324" t="s">
        <v>1455</v>
      </c>
    </row>
    <row r="534" spans="1:5" x14ac:dyDescent="0.25">
      <c r="A534" s="371" t="s">
        <v>1720</v>
      </c>
      <c r="B534" s="373" t="s">
        <v>1707</v>
      </c>
      <c r="C534" s="374"/>
      <c r="D534" s="377" t="s">
        <v>58</v>
      </c>
      <c r="E534" s="321" t="s">
        <v>1454</v>
      </c>
    </row>
    <row r="535" spans="1:5" x14ac:dyDescent="0.25">
      <c r="A535" s="379"/>
      <c r="B535" s="380"/>
      <c r="C535" s="381"/>
      <c r="D535" s="382"/>
      <c r="E535" s="322" t="s">
        <v>1455</v>
      </c>
    </row>
    <row r="536" spans="1:5" x14ac:dyDescent="0.25">
      <c r="A536" s="363" t="s">
        <v>1721</v>
      </c>
      <c r="B536" s="365" t="s">
        <v>1707</v>
      </c>
      <c r="C536" s="366"/>
      <c r="D536" s="369" t="s">
        <v>58</v>
      </c>
      <c r="E536" s="323" t="s">
        <v>1454</v>
      </c>
    </row>
    <row r="537" spans="1:5" x14ac:dyDescent="0.25">
      <c r="A537" s="364"/>
      <c r="B537" s="367"/>
      <c r="C537" s="368"/>
      <c r="D537" s="370"/>
      <c r="E537" s="324" t="s">
        <v>1455</v>
      </c>
    </row>
    <row r="538" spans="1:5" x14ac:dyDescent="0.25">
      <c r="A538" s="371" t="s">
        <v>1722</v>
      </c>
      <c r="B538" s="373" t="s">
        <v>1707</v>
      </c>
      <c r="C538" s="374"/>
      <c r="D538" s="377" t="s">
        <v>58</v>
      </c>
      <c r="E538" s="321" t="s">
        <v>1454</v>
      </c>
    </row>
    <row r="539" spans="1:5" x14ac:dyDescent="0.25">
      <c r="A539" s="379"/>
      <c r="B539" s="380"/>
      <c r="C539" s="381"/>
      <c r="D539" s="382"/>
      <c r="E539" s="322" t="s">
        <v>1455</v>
      </c>
    </row>
    <row r="540" spans="1:5" x14ac:dyDescent="0.25">
      <c r="A540" s="363" t="s">
        <v>1723</v>
      </c>
      <c r="B540" s="365" t="s">
        <v>1707</v>
      </c>
      <c r="C540" s="366"/>
      <c r="D540" s="369" t="s">
        <v>58</v>
      </c>
      <c r="E540" s="323" t="s">
        <v>1454</v>
      </c>
    </row>
    <row r="541" spans="1:5" x14ac:dyDescent="0.25">
      <c r="A541" s="364"/>
      <c r="B541" s="367"/>
      <c r="C541" s="368"/>
      <c r="D541" s="370"/>
      <c r="E541" s="324" t="s">
        <v>1455</v>
      </c>
    </row>
    <row r="542" spans="1:5" x14ac:dyDescent="0.25">
      <c r="A542" s="371" t="s">
        <v>1724</v>
      </c>
      <c r="B542" s="373" t="s">
        <v>1707</v>
      </c>
      <c r="C542" s="374"/>
      <c r="D542" s="377" t="s">
        <v>58</v>
      </c>
      <c r="E542" s="321" t="s">
        <v>1454</v>
      </c>
    </row>
    <row r="543" spans="1:5" x14ac:dyDescent="0.25">
      <c r="A543" s="379"/>
      <c r="B543" s="380"/>
      <c r="C543" s="381"/>
      <c r="D543" s="382"/>
      <c r="E543" s="322" t="s">
        <v>1455</v>
      </c>
    </row>
    <row r="544" spans="1:5" x14ac:dyDescent="0.25">
      <c r="A544" s="363" t="s">
        <v>1725</v>
      </c>
      <c r="B544" s="365" t="s">
        <v>1726</v>
      </c>
      <c r="C544" s="366"/>
      <c r="D544" s="369" t="s">
        <v>58</v>
      </c>
      <c r="E544" s="323" t="s">
        <v>1454</v>
      </c>
    </row>
    <row r="545" spans="1:5" x14ac:dyDescent="0.25">
      <c r="A545" s="364"/>
      <c r="B545" s="367"/>
      <c r="C545" s="368"/>
      <c r="D545" s="370"/>
      <c r="E545" s="324" t="s">
        <v>1455</v>
      </c>
    </row>
    <row r="546" spans="1:5" x14ac:dyDescent="0.25">
      <c r="A546" s="371" t="s">
        <v>1727</v>
      </c>
      <c r="B546" s="373" t="s">
        <v>1726</v>
      </c>
      <c r="C546" s="374"/>
      <c r="D546" s="377" t="s">
        <v>58</v>
      </c>
      <c r="E546" s="321" t="s">
        <v>1454</v>
      </c>
    </row>
    <row r="547" spans="1:5" x14ac:dyDescent="0.25">
      <c r="A547" s="379"/>
      <c r="B547" s="380"/>
      <c r="C547" s="381"/>
      <c r="D547" s="382"/>
      <c r="E547" s="322" t="s">
        <v>1455</v>
      </c>
    </row>
    <row r="548" spans="1:5" x14ac:dyDescent="0.25">
      <c r="A548" s="363" t="s">
        <v>1728</v>
      </c>
      <c r="B548" s="365" t="s">
        <v>1726</v>
      </c>
      <c r="C548" s="366"/>
      <c r="D548" s="369" t="s">
        <v>58</v>
      </c>
      <c r="E548" s="323" t="s">
        <v>1454</v>
      </c>
    </row>
    <row r="549" spans="1:5" x14ac:dyDescent="0.25">
      <c r="A549" s="364"/>
      <c r="B549" s="367"/>
      <c r="C549" s="368"/>
      <c r="D549" s="370"/>
      <c r="E549" s="324" t="s">
        <v>1455</v>
      </c>
    </row>
    <row r="550" spans="1:5" x14ac:dyDescent="0.25">
      <c r="A550" s="371" t="s">
        <v>1729</v>
      </c>
      <c r="B550" s="373" t="s">
        <v>1726</v>
      </c>
      <c r="C550" s="374"/>
      <c r="D550" s="377" t="s">
        <v>58</v>
      </c>
      <c r="E550" s="321" t="s">
        <v>1454</v>
      </c>
    </row>
    <row r="551" spans="1:5" x14ac:dyDescent="0.25">
      <c r="A551" s="379"/>
      <c r="B551" s="380"/>
      <c r="C551" s="381"/>
      <c r="D551" s="382"/>
      <c r="E551" s="322" t="s">
        <v>1455</v>
      </c>
    </row>
    <row r="552" spans="1:5" x14ac:dyDescent="0.25">
      <c r="A552" s="363" t="s">
        <v>1730</v>
      </c>
      <c r="B552" s="365" t="s">
        <v>1726</v>
      </c>
      <c r="C552" s="366"/>
      <c r="D552" s="369" t="s">
        <v>58</v>
      </c>
      <c r="E552" s="323" t="s">
        <v>1454</v>
      </c>
    </row>
    <row r="553" spans="1:5" x14ac:dyDescent="0.25">
      <c r="A553" s="364"/>
      <c r="B553" s="367"/>
      <c r="C553" s="368"/>
      <c r="D553" s="370"/>
      <c r="E553" s="324" t="s">
        <v>1455</v>
      </c>
    </row>
    <row r="554" spans="1:5" x14ac:dyDescent="0.25">
      <c r="A554" s="371" t="s">
        <v>1731</v>
      </c>
      <c r="B554" s="373" t="s">
        <v>1732</v>
      </c>
      <c r="C554" s="374"/>
      <c r="D554" s="377" t="s">
        <v>58</v>
      </c>
      <c r="E554" s="321" t="s">
        <v>1454</v>
      </c>
    </row>
    <row r="555" spans="1:5" x14ac:dyDescent="0.25">
      <c r="A555" s="379"/>
      <c r="B555" s="380"/>
      <c r="C555" s="381"/>
      <c r="D555" s="382"/>
      <c r="E555" s="322" t="s">
        <v>1455</v>
      </c>
    </row>
    <row r="556" spans="1:5" x14ac:dyDescent="0.25">
      <c r="A556" s="363" t="s">
        <v>1733</v>
      </c>
      <c r="B556" s="365" t="s">
        <v>1732</v>
      </c>
      <c r="C556" s="366"/>
      <c r="D556" s="369" t="s">
        <v>58</v>
      </c>
      <c r="E556" s="323" t="s">
        <v>1454</v>
      </c>
    </row>
    <row r="557" spans="1:5" x14ac:dyDescent="0.25">
      <c r="A557" s="364"/>
      <c r="B557" s="367"/>
      <c r="C557" s="368"/>
      <c r="D557" s="370"/>
      <c r="E557" s="324" t="s">
        <v>1455</v>
      </c>
    </row>
    <row r="558" spans="1:5" x14ac:dyDescent="0.25">
      <c r="A558" s="371" t="s">
        <v>1490</v>
      </c>
      <c r="B558" s="373" t="s">
        <v>1732</v>
      </c>
      <c r="C558" s="374"/>
      <c r="D558" s="377" t="s">
        <v>58</v>
      </c>
      <c r="E558" s="321" t="s">
        <v>1454</v>
      </c>
    </row>
    <row r="559" spans="1:5" x14ac:dyDescent="0.25">
      <c r="A559" s="379"/>
      <c r="B559" s="380"/>
      <c r="C559" s="381"/>
      <c r="D559" s="382"/>
      <c r="E559" s="322" t="s">
        <v>1455</v>
      </c>
    </row>
    <row r="560" spans="1:5" x14ac:dyDescent="0.25">
      <c r="A560" s="363" t="s">
        <v>1734</v>
      </c>
      <c r="B560" s="365" t="s">
        <v>1732</v>
      </c>
      <c r="C560" s="366"/>
      <c r="D560" s="369" t="s">
        <v>58</v>
      </c>
      <c r="E560" s="323" t="s">
        <v>1454</v>
      </c>
    </row>
    <row r="561" spans="1:5" x14ac:dyDescent="0.25">
      <c r="A561" s="364"/>
      <c r="B561" s="367"/>
      <c r="C561" s="368"/>
      <c r="D561" s="370"/>
      <c r="E561" s="324" t="s">
        <v>1455</v>
      </c>
    </row>
    <row r="562" spans="1:5" x14ac:dyDescent="0.25">
      <c r="A562" s="371" t="s">
        <v>1735</v>
      </c>
      <c r="B562" s="373" t="s">
        <v>1732</v>
      </c>
      <c r="C562" s="374"/>
      <c r="D562" s="377" t="s">
        <v>58</v>
      </c>
      <c r="E562" s="321" t="s">
        <v>1454</v>
      </c>
    </row>
    <row r="563" spans="1:5" x14ac:dyDescent="0.25">
      <c r="A563" s="379"/>
      <c r="B563" s="380"/>
      <c r="C563" s="381"/>
      <c r="D563" s="382"/>
      <c r="E563" s="322" t="s">
        <v>1455</v>
      </c>
    </row>
    <row r="564" spans="1:5" x14ac:dyDescent="0.25">
      <c r="A564" s="363" t="s">
        <v>1736</v>
      </c>
      <c r="B564" s="365" t="s">
        <v>1732</v>
      </c>
      <c r="C564" s="366"/>
      <c r="D564" s="369" t="s">
        <v>58</v>
      </c>
      <c r="E564" s="323" t="s">
        <v>1454</v>
      </c>
    </row>
    <row r="565" spans="1:5" x14ac:dyDescent="0.25">
      <c r="A565" s="364"/>
      <c r="B565" s="367"/>
      <c r="C565" s="368"/>
      <c r="D565" s="370"/>
      <c r="E565" s="324" t="s">
        <v>1455</v>
      </c>
    </row>
    <row r="566" spans="1:5" x14ac:dyDescent="0.25">
      <c r="A566" s="371" t="s">
        <v>1737</v>
      </c>
      <c r="B566" s="373" t="s">
        <v>1732</v>
      </c>
      <c r="C566" s="374"/>
      <c r="D566" s="377" t="s">
        <v>58</v>
      </c>
      <c r="E566" s="321" t="s">
        <v>1454</v>
      </c>
    </row>
    <row r="567" spans="1:5" x14ac:dyDescent="0.25">
      <c r="A567" s="379"/>
      <c r="B567" s="380"/>
      <c r="C567" s="381"/>
      <c r="D567" s="382"/>
      <c r="E567" s="322" t="s">
        <v>1455</v>
      </c>
    </row>
    <row r="568" spans="1:5" x14ac:dyDescent="0.25">
      <c r="A568" s="363" t="s">
        <v>1738</v>
      </c>
      <c r="B568" s="365" t="s">
        <v>1732</v>
      </c>
      <c r="C568" s="366"/>
      <c r="D568" s="369" t="s">
        <v>58</v>
      </c>
      <c r="E568" s="323" t="s">
        <v>1454</v>
      </c>
    </row>
    <row r="569" spans="1:5" x14ac:dyDescent="0.25">
      <c r="A569" s="364"/>
      <c r="B569" s="367"/>
      <c r="C569" s="368"/>
      <c r="D569" s="370"/>
      <c r="E569" s="324" t="s">
        <v>1455</v>
      </c>
    </row>
    <row r="570" spans="1:5" x14ac:dyDescent="0.25">
      <c r="A570" s="371" t="s">
        <v>1739</v>
      </c>
      <c r="B570" s="373" t="s">
        <v>1732</v>
      </c>
      <c r="C570" s="374"/>
      <c r="D570" s="377" t="s">
        <v>58</v>
      </c>
      <c r="E570" s="321" t="s">
        <v>1454</v>
      </c>
    </row>
    <row r="571" spans="1:5" x14ac:dyDescent="0.25">
      <c r="A571" s="379"/>
      <c r="B571" s="380"/>
      <c r="C571" s="381"/>
      <c r="D571" s="382"/>
      <c r="E571" s="322" t="s">
        <v>1455</v>
      </c>
    </row>
    <row r="572" spans="1:5" x14ac:dyDescent="0.25">
      <c r="A572" s="363" t="s">
        <v>1740</v>
      </c>
      <c r="B572" s="365" t="s">
        <v>1732</v>
      </c>
      <c r="C572" s="366"/>
      <c r="D572" s="369" t="s">
        <v>58</v>
      </c>
      <c r="E572" s="323" t="s">
        <v>1454</v>
      </c>
    </row>
    <row r="573" spans="1:5" x14ac:dyDescent="0.25">
      <c r="A573" s="364"/>
      <c r="B573" s="367"/>
      <c r="C573" s="368"/>
      <c r="D573" s="370"/>
      <c r="E573" s="324" t="s">
        <v>1455</v>
      </c>
    </row>
    <row r="574" spans="1:5" x14ac:dyDescent="0.25">
      <c r="A574" s="371" t="s">
        <v>1741</v>
      </c>
      <c r="B574" s="373" t="s">
        <v>1732</v>
      </c>
      <c r="C574" s="374"/>
      <c r="D574" s="377" t="s">
        <v>58</v>
      </c>
      <c r="E574" s="321" t="s">
        <v>1454</v>
      </c>
    </row>
    <row r="575" spans="1:5" x14ac:dyDescent="0.25">
      <c r="A575" s="379"/>
      <c r="B575" s="380"/>
      <c r="C575" s="381"/>
      <c r="D575" s="382"/>
      <c r="E575" s="322" t="s">
        <v>1455</v>
      </c>
    </row>
    <row r="576" spans="1:5" x14ac:dyDescent="0.25">
      <c r="A576" s="363" t="s">
        <v>1742</v>
      </c>
      <c r="B576" s="365" t="s">
        <v>1732</v>
      </c>
      <c r="C576" s="366"/>
      <c r="D576" s="369" t="s">
        <v>58</v>
      </c>
      <c r="E576" s="323" t="s">
        <v>1454</v>
      </c>
    </row>
    <row r="577" spans="1:5" x14ac:dyDescent="0.25">
      <c r="A577" s="364"/>
      <c r="B577" s="367"/>
      <c r="C577" s="368"/>
      <c r="D577" s="370"/>
      <c r="E577" s="324" t="s">
        <v>1455</v>
      </c>
    </row>
    <row r="578" spans="1:5" x14ac:dyDescent="0.25">
      <c r="A578" s="371" t="s">
        <v>1743</v>
      </c>
      <c r="B578" s="373" t="s">
        <v>1732</v>
      </c>
      <c r="C578" s="374"/>
      <c r="D578" s="377" t="s">
        <v>58</v>
      </c>
      <c r="E578" s="321" t="s">
        <v>1454</v>
      </c>
    </row>
    <row r="579" spans="1:5" x14ac:dyDescent="0.25">
      <c r="A579" s="379"/>
      <c r="B579" s="380"/>
      <c r="C579" s="381"/>
      <c r="D579" s="382"/>
      <c r="E579" s="322" t="s">
        <v>1455</v>
      </c>
    </row>
    <row r="580" spans="1:5" x14ac:dyDescent="0.25">
      <c r="A580" s="363" t="s">
        <v>1744</v>
      </c>
      <c r="B580" s="365" t="s">
        <v>1745</v>
      </c>
      <c r="C580" s="366"/>
      <c r="D580" s="369" t="s">
        <v>58</v>
      </c>
      <c r="E580" s="323" t="s">
        <v>1454</v>
      </c>
    </row>
    <row r="581" spans="1:5" x14ac:dyDescent="0.25">
      <c r="A581" s="364"/>
      <c r="B581" s="367"/>
      <c r="C581" s="368"/>
      <c r="D581" s="370"/>
      <c r="E581" s="324" t="s">
        <v>1455</v>
      </c>
    </row>
    <row r="582" spans="1:5" x14ac:dyDescent="0.25">
      <c r="A582" s="371" t="s">
        <v>1746</v>
      </c>
      <c r="B582" s="373" t="s">
        <v>1745</v>
      </c>
      <c r="C582" s="374"/>
      <c r="D582" s="377" t="s">
        <v>58</v>
      </c>
      <c r="E582" s="321" t="s">
        <v>1454</v>
      </c>
    </row>
    <row r="583" spans="1:5" x14ac:dyDescent="0.25">
      <c r="A583" s="379"/>
      <c r="B583" s="380"/>
      <c r="C583" s="381"/>
      <c r="D583" s="382"/>
      <c r="E583" s="322" t="s">
        <v>1455</v>
      </c>
    </row>
    <row r="584" spans="1:5" x14ac:dyDescent="0.25">
      <c r="A584" s="363" t="s">
        <v>1747</v>
      </c>
      <c r="B584" s="365" t="s">
        <v>1745</v>
      </c>
      <c r="C584" s="366"/>
      <c r="D584" s="369" t="s">
        <v>58</v>
      </c>
      <c r="E584" s="323" t="s">
        <v>1454</v>
      </c>
    </row>
    <row r="585" spans="1:5" x14ac:dyDescent="0.25">
      <c r="A585" s="364"/>
      <c r="B585" s="367"/>
      <c r="C585" s="368"/>
      <c r="D585" s="370"/>
      <c r="E585" s="324" t="s">
        <v>1455</v>
      </c>
    </row>
    <row r="586" spans="1:5" x14ac:dyDescent="0.25">
      <c r="A586" s="371" t="s">
        <v>1748</v>
      </c>
      <c r="B586" s="373" t="s">
        <v>1745</v>
      </c>
      <c r="C586" s="374"/>
      <c r="D586" s="377" t="s">
        <v>58</v>
      </c>
      <c r="E586" s="321" t="s">
        <v>1454</v>
      </c>
    </row>
    <row r="587" spans="1:5" x14ac:dyDescent="0.25">
      <c r="A587" s="379"/>
      <c r="B587" s="380"/>
      <c r="C587" s="381"/>
      <c r="D587" s="382"/>
      <c r="E587" s="322" t="s">
        <v>1455</v>
      </c>
    </row>
    <row r="588" spans="1:5" x14ac:dyDescent="0.25">
      <c r="A588" s="363" t="s">
        <v>1749</v>
      </c>
      <c r="B588" s="365" t="s">
        <v>1745</v>
      </c>
      <c r="C588" s="366"/>
      <c r="D588" s="369" t="s">
        <v>58</v>
      </c>
      <c r="E588" s="323" t="s">
        <v>1454</v>
      </c>
    </row>
    <row r="589" spans="1:5" x14ac:dyDescent="0.25">
      <c r="A589" s="364"/>
      <c r="B589" s="367"/>
      <c r="C589" s="368"/>
      <c r="D589" s="370"/>
      <c r="E589" s="324" t="s">
        <v>1455</v>
      </c>
    </row>
    <row r="590" spans="1:5" x14ac:dyDescent="0.25">
      <c r="A590" s="371" t="s">
        <v>1750</v>
      </c>
      <c r="B590" s="373" t="s">
        <v>1745</v>
      </c>
      <c r="C590" s="374"/>
      <c r="D590" s="377" t="s">
        <v>58</v>
      </c>
      <c r="E590" s="321" t="s">
        <v>1454</v>
      </c>
    </row>
    <row r="591" spans="1:5" x14ac:dyDescent="0.25">
      <c r="A591" s="379"/>
      <c r="B591" s="380"/>
      <c r="C591" s="381"/>
      <c r="D591" s="382"/>
      <c r="E591" s="322" t="s">
        <v>1455</v>
      </c>
    </row>
    <row r="592" spans="1:5" x14ac:dyDescent="0.25">
      <c r="A592" s="363" t="s">
        <v>1751</v>
      </c>
      <c r="B592" s="365" t="s">
        <v>1745</v>
      </c>
      <c r="C592" s="366"/>
      <c r="D592" s="369" t="s">
        <v>58</v>
      </c>
      <c r="E592" s="323" t="s">
        <v>1454</v>
      </c>
    </row>
    <row r="593" spans="1:5" x14ac:dyDescent="0.25">
      <c r="A593" s="364"/>
      <c r="B593" s="367"/>
      <c r="C593" s="368"/>
      <c r="D593" s="370"/>
      <c r="E593" s="324" t="s">
        <v>1455</v>
      </c>
    </row>
    <row r="594" spans="1:5" x14ac:dyDescent="0.25">
      <c r="A594" s="371" t="s">
        <v>1752</v>
      </c>
      <c r="B594" s="373" t="s">
        <v>1753</v>
      </c>
      <c r="C594" s="374"/>
      <c r="D594" s="377" t="s">
        <v>58</v>
      </c>
      <c r="E594" s="321" t="s">
        <v>1454</v>
      </c>
    </row>
    <row r="595" spans="1:5" x14ac:dyDescent="0.25">
      <c r="A595" s="379"/>
      <c r="B595" s="380"/>
      <c r="C595" s="381"/>
      <c r="D595" s="382"/>
      <c r="E595" s="322" t="s">
        <v>1455</v>
      </c>
    </row>
    <row r="596" spans="1:5" x14ac:dyDescent="0.25">
      <c r="A596" s="363" t="s">
        <v>1754</v>
      </c>
      <c r="B596" s="365" t="s">
        <v>1753</v>
      </c>
      <c r="C596" s="366"/>
      <c r="D596" s="369" t="s">
        <v>58</v>
      </c>
      <c r="E596" s="323" t="s">
        <v>1454</v>
      </c>
    </row>
    <row r="597" spans="1:5" x14ac:dyDescent="0.25">
      <c r="A597" s="364"/>
      <c r="B597" s="367"/>
      <c r="C597" s="368"/>
      <c r="D597" s="370"/>
      <c r="E597" s="324" t="s">
        <v>1455</v>
      </c>
    </row>
    <row r="598" spans="1:5" x14ac:dyDescent="0.25">
      <c r="A598" s="371" t="s">
        <v>1755</v>
      </c>
      <c r="B598" s="373" t="s">
        <v>1753</v>
      </c>
      <c r="C598" s="374"/>
      <c r="D598" s="377" t="s">
        <v>58</v>
      </c>
      <c r="E598" s="321" t="s">
        <v>1454</v>
      </c>
    </row>
    <row r="599" spans="1:5" x14ac:dyDescent="0.25">
      <c r="A599" s="379"/>
      <c r="B599" s="380"/>
      <c r="C599" s="381"/>
      <c r="D599" s="382"/>
      <c r="E599" s="322" t="s">
        <v>1455</v>
      </c>
    </row>
    <row r="600" spans="1:5" x14ac:dyDescent="0.25">
      <c r="A600" s="363" t="s">
        <v>1756</v>
      </c>
      <c r="B600" s="365" t="s">
        <v>1753</v>
      </c>
      <c r="C600" s="366"/>
      <c r="D600" s="369" t="s">
        <v>58</v>
      </c>
      <c r="E600" s="323" t="s">
        <v>1454</v>
      </c>
    </row>
    <row r="601" spans="1:5" x14ac:dyDescent="0.25">
      <c r="A601" s="364"/>
      <c r="B601" s="367"/>
      <c r="C601" s="368"/>
      <c r="D601" s="370"/>
      <c r="E601" s="324" t="s">
        <v>1455</v>
      </c>
    </row>
    <row r="602" spans="1:5" x14ac:dyDescent="0.25">
      <c r="A602" s="371" t="s">
        <v>1757</v>
      </c>
      <c r="B602" s="373" t="s">
        <v>1753</v>
      </c>
      <c r="C602" s="374"/>
      <c r="D602" s="377" t="s">
        <v>58</v>
      </c>
      <c r="E602" s="321" t="s">
        <v>1454</v>
      </c>
    </row>
    <row r="603" spans="1:5" x14ac:dyDescent="0.25">
      <c r="A603" s="379"/>
      <c r="B603" s="380"/>
      <c r="C603" s="381"/>
      <c r="D603" s="382"/>
      <c r="E603" s="322" t="s">
        <v>1455</v>
      </c>
    </row>
    <row r="604" spans="1:5" x14ac:dyDescent="0.25">
      <c r="A604" s="363" t="s">
        <v>1758</v>
      </c>
      <c r="B604" s="365" t="s">
        <v>1753</v>
      </c>
      <c r="C604" s="366"/>
      <c r="D604" s="369" t="s">
        <v>58</v>
      </c>
      <c r="E604" s="323" t="s">
        <v>1454</v>
      </c>
    </row>
    <row r="605" spans="1:5" x14ac:dyDescent="0.25">
      <c r="A605" s="364"/>
      <c r="B605" s="367"/>
      <c r="C605" s="368"/>
      <c r="D605" s="370"/>
      <c r="E605" s="324" t="s">
        <v>1455</v>
      </c>
    </row>
    <row r="606" spans="1:5" x14ac:dyDescent="0.25">
      <c r="A606" s="371" t="s">
        <v>1759</v>
      </c>
      <c r="B606" s="373" t="s">
        <v>1753</v>
      </c>
      <c r="C606" s="374"/>
      <c r="D606" s="377" t="s">
        <v>58</v>
      </c>
      <c r="E606" s="321" t="s">
        <v>1454</v>
      </c>
    </row>
    <row r="607" spans="1:5" x14ac:dyDescent="0.25">
      <c r="A607" s="379"/>
      <c r="B607" s="380"/>
      <c r="C607" s="381"/>
      <c r="D607" s="382"/>
      <c r="E607" s="322" t="s">
        <v>1455</v>
      </c>
    </row>
    <row r="608" spans="1:5" x14ac:dyDescent="0.25">
      <c r="A608" s="363" t="s">
        <v>1760</v>
      </c>
      <c r="B608" s="365" t="s">
        <v>1753</v>
      </c>
      <c r="C608" s="366"/>
      <c r="D608" s="369" t="s">
        <v>58</v>
      </c>
      <c r="E608" s="323" t="s">
        <v>1454</v>
      </c>
    </row>
    <row r="609" spans="1:5" x14ac:dyDescent="0.25">
      <c r="A609" s="364"/>
      <c r="B609" s="367"/>
      <c r="C609" s="368"/>
      <c r="D609" s="370"/>
      <c r="E609" s="324" t="s">
        <v>1455</v>
      </c>
    </row>
    <row r="610" spans="1:5" x14ac:dyDescent="0.25">
      <c r="A610" s="371" t="s">
        <v>1761</v>
      </c>
      <c r="B610" s="373" t="s">
        <v>1753</v>
      </c>
      <c r="C610" s="374"/>
      <c r="D610" s="377" t="s">
        <v>58</v>
      </c>
      <c r="E610" s="321" t="s">
        <v>1454</v>
      </c>
    </row>
    <row r="611" spans="1:5" x14ac:dyDescent="0.25">
      <c r="A611" s="379"/>
      <c r="B611" s="380"/>
      <c r="C611" s="381"/>
      <c r="D611" s="382"/>
      <c r="E611" s="322" t="s">
        <v>1455</v>
      </c>
    </row>
    <row r="612" spans="1:5" x14ac:dyDescent="0.25">
      <c r="A612" s="363" t="s">
        <v>1762</v>
      </c>
      <c r="B612" s="365" t="s">
        <v>1753</v>
      </c>
      <c r="C612" s="366"/>
      <c r="D612" s="369" t="s">
        <v>58</v>
      </c>
      <c r="E612" s="323" t="s">
        <v>1454</v>
      </c>
    </row>
    <row r="613" spans="1:5" x14ac:dyDescent="0.25">
      <c r="A613" s="364"/>
      <c r="B613" s="367"/>
      <c r="C613" s="368"/>
      <c r="D613" s="370"/>
      <c r="E613" s="324" t="s">
        <v>1455</v>
      </c>
    </row>
    <row r="614" spans="1:5" x14ac:dyDescent="0.25">
      <c r="A614" s="371" t="s">
        <v>1763</v>
      </c>
      <c r="B614" s="373" t="s">
        <v>1753</v>
      </c>
      <c r="C614" s="374"/>
      <c r="D614" s="377" t="s">
        <v>58</v>
      </c>
      <c r="E614" s="321" t="s">
        <v>1454</v>
      </c>
    </row>
    <row r="615" spans="1:5" x14ac:dyDescent="0.25">
      <c r="A615" s="379"/>
      <c r="B615" s="380"/>
      <c r="C615" s="381"/>
      <c r="D615" s="382"/>
      <c r="E615" s="322" t="s">
        <v>1455</v>
      </c>
    </row>
    <row r="616" spans="1:5" x14ac:dyDescent="0.25">
      <c r="A616" s="363" t="s">
        <v>1764</v>
      </c>
      <c r="B616" s="365" t="s">
        <v>1753</v>
      </c>
      <c r="C616" s="366"/>
      <c r="D616" s="369" t="s">
        <v>58</v>
      </c>
      <c r="E616" s="323" t="s">
        <v>1454</v>
      </c>
    </row>
    <row r="617" spans="1:5" x14ac:dyDescent="0.25">
      <c r="A617" s="364"/>
      <c r="B617" s="367"/>
      <c r="C617" s="368"/>
      <c r="D617" s="370"/>
      <c r="E617" s="324" t="s">
        <v>1455</v>
      </c>
    </row>
    <row r="618" spans="1:5" x14ac:dyDescent="0.25">
      <c r="A618" s="371" t="s">
        <v>1765</v>
      </c>
      <c r="B618" s="373" t="s">
        <v>1766</v>
      </c>
      <c r="C618" s="374"/>
      <c r="D618" s="377" t="s">
        <v>58</v>
      </c>
      <c r="E618" s="321" t="s">
        <v>1454</v>
      </c>
    </row>
    <row r="619" spans="1:5" x14ac:dyDescent="0.25">
      <c r="A619" s="379"/>
      <c r="B619" s="380"/>
      <c r="C619" s="381"/>
      <c r="D619" s="382"/>
      <c r="E619" s="322" t="s">
        <v>1455</v>
      </c>
    </row>
    <row r="620" spans="1:5" x14ac:dyDescent="0.25">
      <c r="A620" s="363" t="s">
        <v>1767</v>
      </c>
      <c r="B620" s="365" t="s">
        <v>1766</v>
      </c>
      <c r="C620" s="366"/>
      <c r="D620" s="369" t="s">
        <v>58</v>
      </c>
      <c r="E620" s="323" t="s">
        <v>1454</v>
      </c>
    </row>
    <row r="621" spans="1:5" x14ac:dyDescent="0.25">
      <c r="A621" s="364"/>
      <c r="B621" s="367"/>
      <c r="C621" s="368"/>
      <c r="D621" s="370"/>
      <c r="E621" s="324" t="s">
        <v>1455</v>
      </c>
    </row>
    <row r="622" spans="1:5" x14ac:dyDescent="0.25">
      <c r="A622" s="371" t="s">
        <v>1768</v>
      </c>
      <c r="B622" s="373" t="s">
        <v>1766</v>
      </c>
      <c r="C622" s="374"/>
      <c r="D622" s="377" t="s">
        <v>58</v>
      </c>
      <c r="E622" s="321" t="s">
        <v>1454</v>
      </c>
    </row>
    <row r="623" spans="1:5" x14ac:dyDescent="0.25">
      <c r="A623" s="379"/>
      <c r="B623" s="380"/>
      <c r="C623" s="381"/>
      <c r="D623" s="382"/>
      <c r="E623" s="322" t="s">
        <v>1455</v>
      </c>
    </row>
    <row r="624" spans="1:5" x14ac:dyDescent="0.25">
      <c r="A624" s="363" t="s">
        <v>1769</v>
      </c>
      <c r="B624" s="365" t="s">
        <v>1766</v>
      </c>
      <c r="C624" s="366"/>
      <c r="D624" s="369" t="s">
        <v>58</v>
      </c>
      <c r="E624" s="323" t="s">
        <v>1454</v>
      </c>
    </row>
    <row r="625" spans="1:5" x14ac:dyDescent="0.25">
      <c r="A625" s="364"/>
      <c r="B625" s="367"/>
      <c r="C625" s="368"/>
      <c r="D625" s="370"/>
      <c r="E625" s="324" t="s">
        <v>1455</v>
      </c>
    </row>
    <row r="626" spans="1:5" x14ac:dyDescent="0.25">
      <c r="A626" s="371" t="s">
        <v>1770</v>
      </c>
      <c r="B626" s="373" t="s">
        <v>1771</v>
      </c>
      <c r="C626" s="374"/>
      <c r="D626" s="377" t="s">
        <v>58</v>
      </c>
      <c r="E626" s="321" t="s">
        <v>1454</v>
      </c>
    </row>
    <row r="627" spans="1:5" x14ac:dyDescent="0.25">
      <c r="A627" s="379"/>
      <c r="B627" s="380"/>
      <c r="C627" s="381"/>
      <c r="D627" s="382"/>
      <c r="E627" s="322" t="s">
        <v>1455</v>
      </c>
    </row>
    <row r="628" spans="1:5" x14ac:dyDescent="0.25">
      <c r="A628" s="363" t="s">
        <v>1772</v>
      </c>
      <c r="B628" s="365" t="s">
        <v>1771</v>
      </c>
      <c r="C628" s="366"/>
      <c r="D628" s="369" t="s">
        <v>58</v>
      </c>
      <c r="E628" s="323" t="s">
        <v>1454</v>
      </c>
    </row>
    <row r="629" spans="1:5" x14ac:dyDescent="0.25">
      <c r="A629" s="364"/>
      <c r="B629" s="367"/>
      <c r="C629" s="368"/>
      <c r="D629" s="370"/>
      <c r="E629" s="324" t="s">
        <v>1455</v>
      </c>
    </row>
    <row r="630" spans="1:5" x14ac:dyDescent="0.25">
      <c r="A630" s="371" t="s">
        <v>1773</v>
      </c>
      <c r="B630" s="373" t="s">
        <v>1771</v>
      </c>
      <c r="C630" s="374"/>
      <c r="D630" s="377" t="s">
        <v>58</v>
      </c>
      <c r="E630" s="321" t="s">
        <v>1454</v>
      </c>
    </row>
    <row r="631" spans="1:5" x14ac:dyDescent="0.25">
      <c r="A631" s="379"/>
      <c r="B631" s="380"/>
      <c r="C631" s="381"/>
      <c r="D631" s="382"/>
      <c r="E631" s="322" t="s">
        <v>1455</v>
      </c>
    </row>
    <row r="632" spans="1:5" x14ac:dyDescent="0.25">
      <c r="A632" s="363" t="s">
        <v>1774</v>
      </c>
      <c r="B632" s="365" t="s">
        <v>1771</v>
      </c>
      <c r="C632" s="366"/>
      <c r="D632" s="369" t="s">
        <v>58</v>
      </c>
      <c r="E632" s="323" t="s">
        <v>1454</v>
      </c>
    </row>
    <row r="633" spans="1:5" x14ac:dyDescent="0.25">
      <c r="A633" s="364"/>
      <c r="B633" s="367"/>
      <c r="C633" s="368"/>
      <c r="D633" s="370"/>
      <c r="E633" s="324" t="s">
        <v>1455</v>
      </c>
    </row>
    <row r="634" spans="1:5" x14ac:dyDescent="0.25">
      <c r="A634" s="371" t="s">
        <v>1775</v>
      </c>
      <c r="B634" s="373" t="s">
        <v>1771</v>
      </c>
      <c r="C634" s="374"/>
      <c r="D634" s="377" t="s">
        <v>58</v>
      </c>
      <c r="E634" s="321" t="s">
        <v>1454</v>
      </c>
    </row>
    <row r="635" spans="1:5" x14ac:dyDescent="0.25">
      <c r="A635" s="379"/>
      <c r="B635" s="380"/>
      <c r="C635" s="381"/>
      <c r="D635" s="382"/>
      <c r="E635" s="322" t="s">
        <v>1455</v>
      </c>
    </row>
    <row r="636" spans="1:5" x14ac:dyDescent="0.25">
      <c r="A636" s="363" t="s">
        <v>1776</v>
      </c>
      <c r="B636" s="365" t="s">
        <v>1771</v>
      </c>
      <c r="C636" s="366"/>
      <c r="D636" s="369" t="s">
        <v>58</v>
      </c>
      <c r="E636" s="323" t="s">
        <v>1454</v>
      </c>
    </row>
    <row r="637" spans="1:5" x14ac:dyDescent="0.25">
      <c r="A637" s="364"/>
      <c r="B637" s="367"/>
      <c r="C637" s="368"/>
      <c r="D637" s="370"/>
      <c r="E637" s="324" t="s">
        <v>1455</v>
      </c>
    </row>
    <row r="638" spans="1:5" x14ac:dyDescent="0.25">
      <c r="A638" s="371" t="s">
        <v>1777</v>
      </c>
      <c r="B638" s="373" t="s">
        <v>1778</v>
      </c>
      <c r="C638" s="374"/>
      <c r="D638" s="377" t="s">
        <v>58</v>
      </c>
      <c r="E638" s="321" t="s">
        <v>1454</v>
      </c>
    </row>
    <row r="639" spans="1:5" x14ac:dyDescent="0.25">
      <c r="A639" s="379"/>
      <c r="B639" s="380"/>
      <c r="C639" s="381"/>
      <c r="D639" s="382"/>
      <c r="E639" s="322" t="s">
        <v>1455</v>
      </c>
    </row>
    <row r="640" spans="1:5" x14ac:dyDescent="0.25">
      <c r="A640" s="363" t="s">
        <v>1779</v>
      </c>
      <c r="B640" s="365" t="s">
        <v>1778</v>
      </c>
      <c r="C640" s="366"/>
      <c r="D640" s="369" t="s">
        <v>58</v>
      </c>
      <c r="E640" s="323" t="s">
        <v>1454</v>
      </c>
    </row>
    <row r="641" spans="1:5" x14ac:dyDescent="0.25">
      <c r="A641" s="364"/>
      <c r="B641" s="367"/>
      <c r="C641" s="368"/>
      <c r="D641" s="370"/>
      <c r="E641" s="324" t="s">
        <v>1455</v>
      </c>
    </row>
    <row r="642" spans="1:5" x14ac:dyDescent="0.25">
      <c r="A642" s="371" t="s">
        <v>1780</v>
      </c>
      <c r="B642" s="373" t="s">
        <v>1778</v>
      </c>
      <c r="C642" s="374"/>
      <c r="D642" s="377" t="s">
        <v>58</v>
      </c>
      <c r="E642" s="321" t="s">
        <v>1454</v>
      </c>
    </row>
    <row r="643" spans="1:5" x14ac:dyDescent="0.25">
      <c r="A643" s="379"/>
      <c r="B643" s="380"/>
      <c r="C643" s="381"/>
      <c r="D643" s="382"/>
      <c r="E643" s="322" t="s">
        <v>1455</v>
      </c>
    </row>
    <row r="644" spans="1:5" x14ac:dyDescent="0.25">
      <c r="A644" s="363" t="s">
        <v>1781</v>
      </c>
      <c r="B644" s="365" t="s">
        <v>1778</v>
      </c>
      <c r="C644" s="366"/>
      <c r="D644" s="369" t="s">
        <v>58</v>
      </c>
      <c r="E644" s="323" t="s">
        <v>1454</v>
      </c>
    </row>
    <row r="645" spans="1:5" x14ac:dyDescent="0.25">
      <c r="A645" s="364"/>
      <c r="B645" s="367"/>
      <c r="C645" s="368"/>
      <c r="D645" s="370"/>
      <c r="E645" s="324" t="s">
        <v>1455</v>
      </c>
    </row>
    <row r="646" spans="1:5" x14ac:dyDescent="0.25">
      <c r="A646" s="371" t="s">
        <v>1782</v>
      </c>
      <c r="B646" s="373" t="s">
        <v>1778</v>
      </c>
      <c r="C646" s="374"/>
      <c r="D646" s="377" t="s">
        <v>58</v>
      </c>
      <c r="E646" s="321" t="s">
        <v>1454</v>
      </c>
    </row>
    <row r="647" spans="1:5" x14ac:dyDescent="0.25">
      <c r="A647" s="379"/>
      <c r="B647" s="380"/>
      <c r="C647" s="381"/>
      <c r="D647" s="382"/>
      <c r="E647" s="322" t="s">
        <v>1455</v>
      </c>
    </row>
    <row r="648" spans="1:5" x14ac:dyDescent="0.25">
      <c r="A648" s="363" t="s">
        <v>1783</v>
      </c>
      <c r="B648" s="365" t="s">
        <v>1778</v>
      </c>
      <c r="C648" s="366"/>
      <c r="D648" s="369" t="s">
        <v>58</v>
      </c>
      <c r="E648" s="323" t="s">
        <v>1454</v>
      </c>
    </row>
    <row r="649" spans="1:5" x14ac:dyDescent="0.25">
      <c r="A649" s="364"/>
      <c r="B649" s="367"/>
      <c r="C649" s="368"/>
      <c r="D649" s="370"/>
      <c r="E649" s="324" t="s">
        <v>1455</v>
      </c>
    </row>
    <row r="650" spans="1:5" x14ac:dyDescent="0.25">
      <c r="A650" s="371" t="s">
        <v>1784</v>
      </c>
      <c r="B650" s="373" t="s">
        <v>1778</v>
      </c>
      <c r="C650" s="374"/>
      <c r="D650" s="377" t="s">
        <v>58</v>
      </c>
      <c r="E650" s="321" t="s">
        <v>1454</v>
      </c>
    </row>
    <row r="651" spans="1:5" x14ac:dyDescent="0.25">
      <c r="A651" s="379"/>
      <c r="B651" s="380"/>
      <c r="C651" s="381"/>
      <c r="D651" s="382"/>
      <c r="E651" s="322" t="s">
        <v>1455</v>
      </c>
    </row>
    <row r="652" spans="1:5" x14ac:dyDescent="0.25">
      <c r="A652" s="363" t="s">
        <v>1785</v>
      </c>
      <c r="B652" s="365" t="s">
        <v>1778</v>
      </c>
      <c r="C652" s="366"/>
      <c r="D652" s="369" t="s">
        <v>58</v>
      </c>
      <c r="E652" s="323" t="s">
        <v>1454</v>
      </c>
    </row>
    <row r="653" spans="1:5" x14ac:dyDescent="0.25">
      <c r="A653" s="364"/>
      <c r="B653" s="367"/>
      <c r="C653" s="368"/>
      <c r="D653" s="370"/>
      <c r="E653" s="324" t="s">
        <v>1455</v>
      </c>
    </row>
    <row r="654" spans="1:5" x14ac:dyDescent="0.25">
      <c r="A654" s="371" t="s">
        <v>1786</v>
      </c>
      <c r="B654" s="373" t="s">
        <v>1787</v>
      </c>
      <c r="C654" s="374"/>
      <c r="D654" s="377" t="s">
        <v>58</v>
      </c>
      <c r="E654" s="321" t="s">
        <v>1454</v>
      </c>
    </row>
    <row r="655" spans="1:5" x14ac:dyDescent="0.25">
      <c r="A655" s="379"/>
      <c r="B655" s="380"/>
      <c r="C655" s="381"/>
      <c r="D655" s="382"/>
      <c r="E655" s="322" t="s">
        <v>1455</v>
      </c>
    </row>
    <row r="656" spans="1:5" x14ac:dyDescent="0.25">
      <c r="A656" s="363" t="s">
        <v>1788</v>
      </c>
      <c r="B656" s="365" t="s">
        <v>1787</v>
      </c>
      <c r="C656" s="366"/>
      <c r="D656" s="369" t="s">
        <v>58</v>
      </c>
      <c r="E656" s="323" t="s">
        <v>1454</v>
      </c>
    </row>
    <row r="657" spans="1:5" x14ac:dyDescent="0.25">
      <c r="A657" s="364"/>
      <c r="B657" s="367"/>
      <c r="C657" s="368"/>
      <c r="D657" s="370"/>
      <c r="E657" s="324" t="s">
        <v>1455</v>
      </c>
    </row>
    <row r="658" spans="1:5" x14ac:dyDescent="0.25">
      <c r="A658" s="371" t="s">
        <v>1789</v>
      </c>
      <c r="B658" s="373" t="s">
        <v>1787</v>
      </c>
      <c r="C658" s="374"/>
      <c r="D658" s="377" t="s">
        <v>58</v>
      </c>
      <c r="E658" s="321" t="s">
        <v>1454</v>
      </c>
    </row>
    <row r="659" spans="1:5" x14ac:dyDescent="0.25">
      <c r="A659" s="379"/>
      <c r="B659" s="380"/>
      <c r="C659" s="381"/>
      <c r="D659" s="382"/>
      <c r="E659" s="322" t="s">
        <v>1455</v>
      </c>
    </row>
    <row r="660" spans="1:5" x14ac:dyDescent="0.25">
      <c r="A660" s="363" t="s">
        <v>1481</v>
      </c>
      <c r="B660" s="365" t="s">
        <v>1787</v>
      </c>
      <c r="C660" s="366"/>
      <c r="D660" s="369" t="s">
        <v>58</v>
      </c>
      <c r="E660" s="323" t="s">
        <v>1454</v>
      </c>
    </row>
    <row r="661" spans="1:5" x14ac:dyDescent="0.25">
      <c r="A661" s="364"/>
      <c r="B661" s="367"/>
      <c r="C661" s="368"/>
      <c r="D661" s="370"/>
      <c r="E661" s="324" t="s">
        <v>1455</v>
      </c>
    </row>
    <row r="662" spans="1:5" x14ac:dyDescent="0.25">
      <c r="A662" s="371" t="s">
        <v>1790</v>
      </c>
      <c r="B662" s="373" t="s">
        <v>1787</v>
      </c>
      <c r="C662" s="374"/>
      <c r="D662" s="377" t="s">
        <v>58</v>
      </c>
      <c r="E662" s="321" t="s">
        <v>1454</v>
      </c>
    </row>
    <row r="663" spans="1:5" x14ac:dyDescent="0.25">
      <c r="A663" s="379"/>
      <c r="B663" s="380"/>
      <c r="C663" s="381"/>
      <c r="D663" s="382"/>
      <c r="E663" s="322" t="s">
        <v>1455</v>
      </c>
    </row>
    <row r="664" spans="1:5" x14ac:dyDescent="0.25">
      <c r="A664" s="363" t="s">
        <v>1791</v>
      </c>
      <c r="B664" s="365" t="s">
        <v>1787</v>
      </c>
      <c r="C664" s="366"/>
      <c r="D664" s="369" t="s">
        <v>58</v>
      </c>
      <c r="E664" s="323" t="s">
        <v>1454</v>
      </c>
    </row>
    <row r="665" spans="1:5" x14ac:dyDescent="0.25">
      <c r="A665" s="364"/>
      <c r="B665" s="367"/>
      <c r="C665" s="368"/>
      <c r="D665" s="370"/>
      <c r="E665" s="324" t="s">
        <v>1455</v>
      </c>
    </row>
    <row r="666" spans="1:5" x14ac:dyDescent="0.25">
      <c r="A666" s="371" t="s">
        <v>1792</v>
      </c>
      <c r="B666" s="373" t="s">
        <v>1787</v>
      </c>
      <c r="C666" s="374"/>
      <c r="D666" s="377" t="s">
        <v>58</v>
      </c>
      <c r="E666" s="321" t="s">
        <v>1454</v>
      </c>
    </row>
    <row r="667" spans="1:5" x14ac:dyDescent="0.25">
      <c r="A667" s="379"/>
      <c r="B667" s="380"/>
      <c r="C667" s="381"/>
      <c r="D667" s="382"/>
      <c r="E667" s="322" t="s">
        <v>1455</v>
      </c>
    </row>
    <row r="668" spans="1:5" x14ac:dyDescent="0.25">
      <c r="A668" s="363" t="s">
        <v>1793</v>
      </c>
      <c r="B668" s="365" t="s">
        <v>1787</v>
      </c>
      <c r="C668" s="366"/>
      <c r="D668" s="369" t="s">
        <v>58</v>
      </c>
      <c r="E668" s="323" t="s">
        <v>1454</v>
      </c>
    </row>
    <row r="669" spans="1:5" x14ac:dyDescent="0.25">
      <c r="A669" s="364"/>
      <c r="B669" s="367"/>
      <c r="C669" s="368"/>
      <c r="D669" s="370"/>
      <c r="E669" s="324" t="s">
        <v>1455</v>
      </c>
    </row>
    <row r="670" spans="1:5" x14ac:dyDescent="0.25">
      <c r="A670" s="371" t="s">
        <v>1794</v>
      </c>
      <c r="B670" s="373" t="s">
        <v>1787</v>
      </c>
      <c r="C670" s="374"/>
      <c r="D670" s="377" t="s">
        <v>58</v>
      </c>
      <c r="E670" s="321" t="s">
        <v>1454</v>
      </c>
    </row>
    <row r="671" spans="1:5" x14ac:dyDescent="0.25">
      <c r="A671" s="379"/>
      <c r="B671" s="380"/>
      <c r="C671" s="381"/>
      <c r="D671" s="382"/>
      <c r="E671" s="322" t="s">
        <v>1455</v>
      </c>
    </row>
    <row r="672" spans="1:5" x14ac:dyDescent="0.25">
      <c r="A672" s="363" t="s">
        <v>1795</v>
      </c>
      <c r="B672" s="365" t="s">
        <v>1787</v>
      </c>
      <c r="C672" s="366"/>
      <c r="D672" s="369" t="s">
        <v>58</v>
      </c>
      <c r="E672" s="323" t="s">
        <v>1454</v>
      </c>
    </row>
    <row r="673" spans="1:5" x14ac:dyDescent="0.25">
      <c r="A673" s="364"/>
      <c r="B673" s="367"/>
      <c r="C673" s="368"/>
      <c r="D673" s="370"/>
      <c r="E673" s="324" t="s">
        <v>1455</v>
      </c>
    </row>
    <row r="674" spans="1:5" x14ac:dyDescent="0.25">
      <c r="A674" s="371" t="s">
        <v>1796</v>
      </c>
      <c r="B674" s="373" t="s">
        <v>1787</v>
      </c>
      <c r="C674" s="374"/>
      <c r="D674" s="377" t="s">
        <v>58</v>
      </c>
      <c r="E674" s="321" t="s">
        <v>1454</v>
      </c>
    </row>
    <row r="675" spans="1:5" x14ac:dyDescent="0.25">
      <c r="A675" s="379"/>
      <c r="B675" s="380"/>
      <c r="C675" s="381"/>
      <c r="D675" s="382"/>
      <c r="E675" s="322" t="s">
        <v>1455</v>
      </c>
    </row>
    <row r="676" spans="1:5" x14ac:dyDescent="0.25">
      <c r="A676" s="363" t="s">
        <v>1797</v>
      </c>
      <c r="B676" s="365" t="s">
        <v>1787</v>
      </c>
      <c r="C676" s="366"/>
      <c r="D676" s="369" t="s">
        <v>58</v>
      </c>
      <c r="E676" s="323" t="s">
        <v>1454</v>
      </c>
    </row>
    <row r="677" spans="1:5" x14ac:dyDescent="0.25">
      <c r="A677" s="364"/>
      <c r="B677" s="367"/>
      <c r="C677" s="368"/>
      <c r="D677" s="370"/>
      <c r="E677" s="324" t="s">
        <v>1455</v>
      </c>
    </row>
    <row r="678" spans="1:5" x14ac:dyDescent="0.25">
      <c r="A678" s="371" t="s">
        <v>1482</v>
      </c>
      <c r="B678" s="373" t="s">
        <v>1787</v>
      </c>
      <c r="C678" s="374"/>
      <c r="D678" s="377" t="s">
        <v>58</v>
      </c>
      <c r="E678" s="321" t="s">
        <v>1454</v>
      </c>
    </row>
    <row r="679" spans="1:5" x14ac:dyDescent="0.25">
      <c r="A679" s="379"/>
      <c r="B679" s="380"/>
      <c r="C679" s="381"/>
      <c r="D679" s="382"/>
      <c r="E679" s="322" t="s">
        <v>1455</v>
      </c>
    </row>
    <row r="680" spans="1:5" x14ac:dyDescent="0.25">
      <c r="A680" s="363" t="s">
        <v>1798</v>
      </c>
      <c r="B680" s="365" t="s">
        <v>1787</v>
      </c>
      <c r="C680" s="366"/>
      <c r="D680" s="369" t="s">
        <v>58</v>
      </c>
      <c r="E680" s="323" t="s">
        <v>1454</v>
      </c>
    </row>
    <row r="681" spans="1:5" x14ac:dyDescent="0.25">
      <c r="A681" s="364"/>
      <c r="B681" s="367"/>
      <c r="C681" s="368"/>
      <c r="D681" s="370"/>
      <c r="E681" s="324" t="s">
        <v>1455</v>
      </c>
    </row>
    <row r="682" spans="1:5" x14ac:dyDescent="0.25">
      <c r="A682" s="371" t="s">
        <v>1799</v>
      </c>
      <c r="B682" s="373" t="s">
        <v>1787</v>
      </c>
      <c r="C682" s="374"/>
      <c r="D682" s="377" t="s">
        <v>58</v>
      </c>
      <c r="E682" s="321" t="s">
        <v>1454</v>
      </c>
    </row>
    <row r="683" spans="1:5" x14ac:dyDescent="0.25">
      <c r="A683" s="379"/>
      <c r="B683" s="380"/>
      <c r="C683" s="381"/>
      <c r="D683" s="382"/>
      <c r="E683" s="322" t="s">
        <v>1455</v>
      </c>
    </row>
    <row r="684" spans="1:5" x14ac:dyDescent="0.25">
      <c r="A684" s="363" t="s">
        <v>1800</v>
      </c>
      <c r="B684" s="365" t="s">
        <v>1787</v>
      </c>
      <c r="C684" s="366"/>
      <c r="D684" s="369" t="s">
        <v>58</v>
      </c>
      <c r="E684" s="323" t="s">
        <v>1454</v>
      </c>
    </row>
    <row r="685" spans="1:5" x14ac:dyDescent="0.25">
      <c r="A685" s="364"/>
      <c r="B685" s="367"/>
      <c r="C685" s="368"/>
      <c r="D685" s="370"/>
      <c r="E685" s="324" t="s">
        <v>1455</v>
      </c>
    </row>
    <row r="686" spans="1:5" x14ac:dyDescent="0.25">
      <c r="A686" s="371" t="s">
        <v>1801</v>
      </c>
      <c r="B686" s="373" t="s">
        <v>1802</v>
      </c>
      <c r="C686" s="374"/>
      <c r="D686" s="377" t="s">
        <v>58</v>
      </c>
      <c r="E686" s="321" t="s">
        <v>1454</v>
      </c>
    </row>
    <row r="687" spans="1:5" x14ac:dyDescent="0.25">
      <c r="A687" s="379"/>
      <c r="B687" s="380"/>
      <c r="C687" s="381"/>
      <c r="D687" s="382"/>
      <c r="E687" s="322" t="s">
        <v>1455</v>
      </c>
    </row>
    <row r="688" spans="1:5" x14ac:dyDescent="0.25">
      <c r="A688" s="363" t="s">
        <v>1803</v>
      </c>
      <c r="B688" s="365" t="s">
        <v>1802</v>
      </c>
      <c r="C688" s="366"/>
      <c r="D688" s="369" t="s">
        <v>58</v>
      </c>
      <c r="E688" s="323" t="s">
        <v>1454</v>
      </c>
    </row>
    <row r="689" spans="1:5" x14ac:dyDescent="0.25">
      <c r="A689" s="364"/>
      <c r="B689" s="367"/>
      <c r="C689" s="368"/>
      <c r="D689" s="370"/>
      <c r="E689" s="324" t="s">
        <v>1455</v>
      </c>
    </row>
    <row r="690" spans="1:5" x14ac:dyDescent="0.25">
      <c r="A690" s="371" t="s">
        <v>1804</v>
      </c>
      <c r="B690" s="373" t="s">
        <v>1805</v>
      </c>
      <c r="C690" s="374"/>
      <c r="D690" s="377" t="s">
        <v>58</v>
      </c>
      <c r="E690" s="321" t="s">
        <v>1454</v>
      </c>
    </row>
    <row r="691" spans="1:5" x14ac:dyDescent="0.25">
      <c r="A691" s="379"/>
      <c r="B691" s="380"/>
      <c r="C691" s="381"/>
      <c r="D691" s="382"/>
      <c r="E691" s="322" t="s">
        <v>1455</v>
      </c>
    </row>
    <row r="692" spans="1:5" x14ac:dyDescent="0.25">
      <c r="A692" s="363" t="s">
        <v>1806</v>
      </c>
      <c r="B692" s="365" t="s">
        <v>1805</v>
      </c>
      <c r="C692" s="366"/>
      <c r="D692" s="369" t="s">
        <v>58</v>
      </c>
      <c r="E692" s="323" t="s">
        <v>1454</v>
      </c>
    </row>
    <row r="693" spans="1:5" x14ac:dyDescent="0.25">
      <c r="A693" s="364"/>
      <c r="B693" s="367"/>
      <c r="C693" s="368"/>
      <c r="D693" s="370"/>
      <c r="E693" s="324" t="s">
        <v>1455</v>
      </c>
    </row>
    <row r="694" spans="1:5" x14ac:dyDescent="0.25">
      <c r="A694" s="371" t="s">
        <v>1807</v>
      </c>
      <c r="B694" s="373" t="s">
        <v>1802</v>
      </c>
      <c r="C694" s="374"/>
      <c r="D694" s="377" t="s">
        <v>58</v>
      </c>
      <c r="E694" s="321" t="s">
        <v>1454</v>
      </c>
    </row>
    <row r="695" spans="1:5" x14ac:dyDescent="0.25">
      <c r="A695" s="379"/>
      <c r="B695" s="380"/>
      <c r="C695" s="381"/>
      <c r="D695" s="382"/>
      <c r="E695" s="322" t="s">
        <v>1455</v>
      </c>
    </row>
    <row r="696" spans="1:5" x14ac:dyDescent="0.25">
      <c r="A696" s="363" t="s">
        <v>1808</v>
      </c>
      <c r="B696" s="365" t="s">
        <v>1802</v>
      </c>
      <c r="C696" s="366"/>
      <c r="D696" s="369" t="s">
        <v>58</v>
      </c>
      <c r="E696" s="323" t="s">
        <v>1454</v>
      </c>
    </row>
    <row r="697" spans="1:5" x14ac:dyDescent="0.25">
      <c r="A697" s="364"/>
      <c r="B697" s="367"/>
      <c r="C697" s="368"/>
      <c r="D697" s="370"/>
      <c r="E697" s="324" t="s">
        <v>1455</v>
      </c>
    </row>
    <row r="698" spans="1:5" x14ac:dyDescent="0.25">
      <c r="A698" s="371" t="s">
        <v>1809</v>
      </c>
      <c r="B698" s="373" t="s">
        <v>1805</v>
      </c>
      <c r="C698" s="374"/>
      <c r="D698" s="377" t="s">
        <v>58</v>
      </c>
      <c r="E698" s="321" t="s">
        <v>1454</v>
      </c>
    </row>
    <row r="699" spans="1:5" x14ac:dyDescent="0.25">
      <c r="A699" s="379"/>
      <c r="B699" s="380"/>
      <c r="C699" s="381"/>
      <c r="D699" s="382"/>
      <c r="E699" s="322" t="s">
        <v>1455</v>
      </c>
    </row>
    <row r="700" spans="1:5" x14ac:dyDescent="0.25">
      <c r="A700" s="363" t="s">
        <v>1810</v>
      </c>
      <c r="B700" s="365" t="s">
        <v>1802</v>
      </c>
      <c r="C700" s="366"/>
      <c r="D700" s="369" t="s">
        <v>58</v>
      </c>
      <c r="E700" s="323" t="s">
        <v>1454</v>
      </c>
    </row>
    <row r="701" spans="1:5" x14ac:dyDescent="0.25">
      <c r="A701" s="364"/>
      <c r="B701" s="367"/>
      <c r="C701" s="368"/>
      <c r="D701" s="370"/>
      <c r="E701" s="324" t="s">
        <v>1455</v>
      </c>
    </row>
    <row r="702" spans="1:5" x14ac:dyDescent="0.25">
      <c r="A702" s="371" t="s">
        <v>1811</v>
      </c>
      <c r="B702" s="373" t="s">
        <v>1805</v>
      </c>
      <c r="C702" s="374"/>
      <c r="D702" s="377" t="s">
        <v>58</v>
      </c>
      <c r="E702" s="321" t="s">
        <v>1454</v>
      </c>
    </row>
    <row r="703" spans="1:5" x14ac:dyDescent="0.25">
      <c r="A703" s="379"/>
      <c r="B703" s="380"/>
      <c r="C703" s="381"/>
      <c r="D703" s="382"/>
      <c r="E703" s="322" t="s">
        <v>1455</v>
      </c>
    </row>
    <row r="704" spans="1:5" x14ac:dyDescent="0.25">
      <c r="A704" s="363" t="s">
        <v>1812</v>
      </c>
      <c r="B704" s="365" t="s">
        <v>1813</v>
      </c>
      <c r="C704" s="366"/>
      <c r="D704" s="369" t="s">
        <v>58</v>
      </c>
      <c r="E704" s="323" t="s">
        <v>1454</v>
      </c>
    </row>
    <row r="705" spans="1:5" x14ac:dyDescent="0.25">
      <c r="A705" s="364"/>
      <c r="B705" s="367"/>
      <c r="C705" s="368"/>
      <c r="D705" s="370"/>
      <c r="E705" s="324" t="s">
        <v>1455</v>
      </c>
    </row>
    <row r="706" spans="1:5" x14ac:dyDescent="0.25">
      <c r="A706" s="371" t="s">
        <v>1814</v>
      </c>
      <c r="B706" s="373" t="s">
        <v>1813</v>
      </c>
      <c r="C706" s="374"/>
      <c r="D706" s="377" t="s">
        <v>58</v>
      </c>
      <c r="E706" s="321" t="s">
        <v>1454</v>
      </c>
    </row>
    <row r="707" spans="1:5" x14ac:dyDescent="0.25">
      <c r="A707" s="379"/>
      <c r="B707" s="380"/>
      <c r="C707" s="381"/>
      <c r="D707" s="382"/>
      <c r="E707" s="322" t="s">
        <v>1455</v>
      </c>
    </row>
    <row r="708" spans="1:5" x14ac:dyDescent="0.25">
      <c r="A708" s="363" t="s">
        <v>1815</v>
      </c>
      <c r="B708" s="365" t="s">
        <v>1813</v>
      </c>
      <c r="C708" s="366"/>
      <c r="D708" s="369" t="s">
        <v>58</v>
      </c>
      <c r="E708" s="323" t="s">
        <v>1454</v>
      </c>
    </row>
    <row r="709" spans="1:5" x14ac:dyDescent="0.25">
      <c r="A709" s="364"/>
      <c r="B709" s="367"/>
      <c r="C709" s="368"/>
      <c r="D709" s="370"/>
      <c r="E709" s="324" t="s">
        <v>1455</v>
      </c>
    </row>
    <row r="710" spans="1:5" x14ac:dyDescent="0.25">
      <c r="A710" s="371" t="s">
        <v>1816</v>
      </c>
      <c r="B710" s="373" t="s">
        <v>1813</v>
      </c>
      <c r="C710" s="374"/>
      <c r="D710" s="377" t="s">
        <v>58</v>
      </c>
      <c r="E710" s="321" t="s">
        <v>1454</v>
      </c>
    </row>
    <row r="711" spans="1:5" x14ac:dyDescent="0.25">
      <c r="A711" s="379"/>
      <c r="B711" s="380"/>
      <c r="C711" s="381"/>
      <c r="D711" s="382"/>
      <c r="E711" s="322" t="s">
        <v>1455</v>
      </c>
    </row>
    <row r="712" spans="1:5" x14ac:dyDescent="0.25">
      <c r="A712" s="363" t="s">
        <v>1817</v>
      </c>
      <c r="B712" s="365" t="s">
        <v>1818</v>
      </c>
      <c r="C712" s="366"/>
      <c r="D712" s="369" t="s">
        <v>58</v>
      </c>
      <c r="E712" s="323" t="s">
        <v>1454</v>
      </c>
    </row>
    <row r="713" spans="1:5" x14ac:dyDescent="0.25">
      <c r="A713" s="364"/>
      <c r="B713" s="367"/>
      <c r="C713" s="368"/>
      <c r="D713" s="370"/>
      <c r="E713" s="324" t="s">
        <v>1455</v>
      </c>
    </row>
    <row r="714" spans="1:5" x14ac:dyDescent="0.25">
      <c r="A714" s="371" t="s">
        <v>1819</v>
      </c>
      <c r="B714" s="373" t="s">
        <v>1818</v>
      </c>
      <c r="C714" s="374"/>
      <c r="D714" s="377" t="s">
        <v>58</v>
      </c>
      <c r="E714" s="321" t="s">
        <v>1454</v>
      </c>
    </row>
    <row r="715" spans="1:5" x14ac:dyDescent="0.25">
      <c r="A715" s="379"/>
      <c r="B715" s="380"/>
      <c r="C715" s="381"/>
      <c r="D715" s="382"/>
      <c r="E715" s="322" t="s">
        <v>1455</v>
      </c>
    </row>
    <row r="716" spans="1:5" x14ac:dyDescent="0.25">
      <c r="A716" s="363" t="s">
        <v>1820</v>
      </c>
      <c r="B716" s="365" t="s">
        <v>1818</v>
      </c>
      <c r="C716" s="366"/>
      <c r="D716" s="369" t="s">
        <v>58</v>
      </c>
      <c r="E716" s="323" t="s">
        <v>1454</v>
      </c>
    </row>
    <row r="717" spans="1:5" x14ac:dyDescent="0.25">
      <c r="A717" s="364"/>
      <c r="B717" s="367"/>
      <c r="C717" s="368"/>
      <c r="D717" s="370"/>
      <c r="E717" s="324" t="s">
        <v>1455</v>
      </c>
    </row>
    <row r="718" spans="1:5" x14ac:dyDescent="0.25">
      <c r="A718" s="371" t="s">
        <v>1821</v>
      </c>
      <c r="B718" s="373" t="s">
        <v>1818</v>
      </c>
      <c r="C718" s="374"/>
      <c r="D718" s="377" t="s">
        <v>58</v>
      </c>
      <c r="E718" s="321" t="s">
        <v>1454</v>
      </c>
    </row>
    <row r="719" spans="1:5" x14ac:dyDescent="0.25">
      <c r="A719" s="379"/>
      <c r="B719" s="380"/>
      <c r="C719" s="381"/>
      <c r="D719" s="382"/>
      <c r="E719" s="322" t="s">
        <v>1455</v>
      </c>
    </row>
    <row r="720" spans="1:5" x14ac:dyDescent="0.25">
      <c r="A720" s="363" t="s">
        <v>1822</v>
      </c>
      <c r="B720" s="365" t="s">
        <v>1818</v>
      </c>
      <c r="C720" s="366"/>
      <c r="D720" s="369" t="s">
        <v>58</v>
      </c>
      <c r="E720" s="323" t="s">
        <v>1454</v>
      </c>
    </row>
    <row r="721" spans="1:5" x14ac:dyDescent="0.25">
      <c r="A721" s="364"/>
      <c r="B721" s="367"/>
      <c r="C721" s="368"/>
      <c r="D721" s="370"/>
      <c r="E721" s="324" t="s">
        <v>1455</v>
      </c>
    </row>
    <row r="722" spans="1:5" x14ac:dyDescent="0.25">
      <c r="A722" s="371" t="s">
        <v>1823</v>
      </c>
      <c r="B722" s="373" t="s">
        <v>1818</v>
      </c>
      <c r="C722" s="374"/>
      <c r="D722" s="377" t="s">
        <v>58</v>
      </c>
      <c r="E722" s="321" t="s">
        <v>1454</v>
      </c>
    </row>
    <row r="723" spans="1:5" x14ac:dyDescent="0.25">
      <c r="A723" s="379"/>
      <c r="B723" s="380"/>
      <c r="C723" s="381"/>
      <c r="D723" s="382"/>
      <c r="E723" s="322" t="s">
        <v>1455</v>
      </c>
    </row>
    <row r="724" spans="1:5" x14ac:dyDescent="0.25">
      <c r="A724" s="363" t="s">
        <v>1824</v>
      </c>
      <c r="B724" s="365" t="s">
        <v>1825</v>
      </c>
      <c r="C724" s="366"/>
      <c r="D724" s="369" t="s">
        <v>58</v>
      </c>
      <c r="E724" s="323" t="s">
        <v>1454</v>
      </c>
    </row>
    <row r="725" spans="1:5" x14ac:dyDescent="0.25">
      <c r="A725" s="364"/>
      <c r="B725" s="367"/>
      <c r="C725" s="368"/>
      <c r="D725" s="370"/>
      <c r="E725" s="324" t="s">
        <v>1455</v>
      </c>
    </row>
    <row r="726" spans="1:5" x14ac:dyDescent="0.25">
      <c r="A726" s="371" t="s">
        <v>1826</v>
      </c>
      <c r="B726" s="373" t="s">
        <v>1825</v>
      </c>
      <c r="C726" s="374"/>
      <c r="D726" s="377" t="s">
        <v>58</v>
      </c>
      <c r="E726" s="321" t="s">
        <v>1454</v>
      </c>
    </row>
    <row r="727" spans="1:5" x14ac:dyDescent="0.25">
      <c r="A727" s="379"/>
      <c r="B727" s="380"/>
      <c r="C727" s="381"/>
      <c r="D727" s="382"/>
      <c r="E727" s="322" t="s">
        <v>1455</v>
      </c>
    </row>
    <row r="728" spans="1:5" x14ac:dyDescent="0.25">
      <c r="A728" s="363" t="s">
        <v>1827</v>
      </c>
      <c r="B728" s="365" t="s">
        <v>1825</v>
      </c>
      <c r="C728" s="366"/>
      <c r="D728" s="369" t="s">
        <v>58</v>
      </c>
      <c r="E728" s="323" t="s">
        <v>1454</v>
      </c>
    </row>
    <row r="729" spans="1:5" x14ac:dyDescent="0.25">
      <c r="A729" s="364"/>
      <c r="B729" s="367"/>
      <c r="C729" s="368"/>
      <c r="D729" s="370"/>
      <c r="E729" s="324" t="s">
        <v>1455</v>
      </c>
    </row>
    <row r="730" spans="1:5" x14ac:dyDescent="0.25">
      <c r="A730" s="371" t="s">
        <v>1828</v>
      </c>
      <c r="B730" s="373" t="s">
        <v>1825</v>
      </c>
      <c r="C730" s="374"/>
      <c r="D730" s="377" t="s">
        <v>58</v>
      </c>
      <c r="E730" s="321" t="s">
        <v>1454</v>
      </c>
    </row>
    <row r="731" spans="1:5" x14ac:dyDescent="0.25">
      <c r="A731" s="379"/>
      <c r="B731" s="380"/>
      <c r="C731" s="381"/>
      <c r="D731" s="382"/>
      <c r="E731" s="322" t="s">
        <v>1455</v>
      </c>
    </row>
    <row r="732" spans="1:5" x14ac:dyDescent="0.25">
      <c r="A732" s="363" t="s">
        <v>1829</v>
      </c>
      <c r="B732" s="365" t="s">
        <v>1825</v>
      </c>
      <c r="C732" s="366"/>
      <c r="D732" s="369" t="s">
        <v>58</v>
      </c>
      <c r="E732" s="323" t="s">
        <v>1454</v>
      </c>
    </row>
    <row r="733" spans="1:5" x14ac:dyDescent="0.25">
      <c r="A733" s="364"/>
      <c r="B733" s="367"/>
      <c r="C733" s="368"/>
      <c r="D733" s="370"/>
      <c r="E733" s="324" t="s">
        <v>1455</v>
      </c>
    </row>
    <row r="734" spans="1:5" x14ac:dyDescent="0.25">
      <c r="A734" s="371" t="s">
        <v>1830</v>
      </c>
      <c r="B734" s="373" t="s">
        <v>1766</v>
      </c>
      <c r="C734" s="374"/>
      <c r="D734" s="377" t="s">
        <v>58</v>
      </c>
      <c r="E734" s="321" t="s">
        <v>1454</v>
      </c>
    </row>
    <row r="735" spans="1:5" x14ac:dyDescent="0.25">
      <c r="A735" s="379"/>
      <c r="B735" s="380"/>
      <c r="C735" s="381"/>
      <c r="D735" s="382"/>
      <c r="E735" s="322" t="s">
        <v>1455</v>
      </c>
    </row>
    <row r="736" spans="1:5" x14ac:dyDescent="0.25">
      <c r="A736" s="363" t="s">
        <v>1707</v>
      </c>
      <c r="B736" s="365"/>
      <c r="C736" s="366"/>
      <c r="D736" s="369" t="s">
        <v>58</v>
      </c>
      <c r="E736" s="323" t="s">
        <v>1454</v>
      </c>
    </row>
    <row r="737" spans="1:5" x14ac:dyDescent="0.25">
      <c r="A737" s="364"/>
      <c r="B737" s="367"/>
      <c r="C737" s="368"/>
      <c r="D737" s="370"/>
      <c r="E737" s="324" t="s">
        <v>1455</v>
      </c>
    </row>
    <row r="738" spans="1:5" x14ac:dyDescent="0.25">
      <c r="A738" s="371" t="s">
        <v>1726</v>
      </c>
      <c r="B738" s="373"/>
      <c r="C738" s="374"/>
      <c r="D738" s="377" t="s">
        <v>58</v>
      </c>
      <c r="E738" s="321" t="s">
        <v>1454</v>
      </c>
    </row>
    <row r="739" spans="1:5" x14ac:dyDescent="0.25">
      <c r="A739" s="379"/>
      <c r="B739" s="380"/>
      <c r="C739" s="381"/>
      <c r="D739" s="382"/>
      <c r="E739" s="322" t="s">
        <v>1455</v>
      </c>
    </row>
    <row r="740" spans="1:5" x14ac:dyDescent="0.25">
      <c r="A740" s="363" t="s">
        <v>1732</v>
      </c>
      <c r="B740" s="365"/>
      <c r="C740" s="366"/>
      <c r="D740" s="369" t="s">
        <v>58</v>
      </c>
      <c r="E740" s="323" t="s">
        <v>1454</v>
      </c>
    </row>
    <row r="741" spans="1:5" x14ac:dyDescent="0.25">
      <c r="A741" s="364"/>
      <c r="B741" s="367"/>
      <c r="C741" s="368"/>
      <c r="D741" s="370"/>
      <c r="E741" s="324" t="s">
        <v>1455</v>
      </c>
    </row>
    <row r="742" spans="1:5" x14ac:dyDescent="0.25">
      <c r="A742" s="371" t="s">
        <v>1745</v>
      </c>
      <c r="B742" s="373"/>
      <c r="C742" s="374"/>
      <c r="D742" s="377" t="s">
        <v>58</v>
      </c>
      <c r="E742" s="321" t="s">
        <v>1454</v>
      </c>
    </row>
    <row r="743" spans="1:5" x14ac:dyDescent="0.25">
      <c r="A743" s="379"/>
      <c r="B743" s="380"/>
      <c r="C743" s="381"/>
      <c r="D743" s="382"/>
      <c r="E743" s="322" t="s">
        <v>1455</v>
      </c>
    </row>
    <row r="744" spans="1:5" x14ac:dyDescent="0.25">
      <c r="A744" s="363" t="s">
        <v>1766</v>
      </c>
      <c r="B744" s="365"/>
      <c r="C744" s="366"/>
      <c r="D744" s="369" t="s">
        <v>58</v>
      </c>
      <c r="E744" s="323" t="s">
        <v>1454</v>
      </c>
    </row>
    <row r="745" spans="1:5" x14ac:dyDescent="0.25">
      <c r="A745" s="364"/>
      <c r="B745" s="367"/>
      <c r="C745" s="368"/>
      <c r="D745" s="370"/>
      <c r="E745" s="324" t="s">
        <v>1455</v>
      </c>
    </row>
    <row r="746" spans="1:5" x14ac:dyDescent="0.25">
      <c r="A746" s="371" t="s">
        <v>1771</v>
      </c>
      <c r="B746" s="373"/>
      <c r="C746" s="374"/>
      <c r="D746" s="377" t="s">
        <v>58</v>
      </c>
      <c r="E746" s="321" t="s">
        <v>1454</v>
      </c>
    </row>
    <row r="747" spans="1:5" x14ac:dyDescent="0.25">
      <c r="A747" s="379"/>
      <c r="B747" s="380"/>
      <c r="C747" s="381"/>
      <c r="D747" s="382"/>
      <c r="E747" s="322" t="s">
        <v>1455</v>
      </c>
    </row>
    <row r="748" spans="1:5" x14ac:dyDescent="0.25">
      <c r="A748" s="363" t="s">
        <v>1778</v>
      </c>
      <c r="B748" s="365"/>
      <c r="C748" s="366"/>
      <c r="D748" s="369" t="s">
        <v>58</v>
      </c>
      <c r="E748" s="323" t="s">
        <v>1454</v>
      </c>
    </row>
    <row r="749" spans="1:5" x14ac:dyDescent="0.25">
      <c r="A749" s="364"/>
      <c r="B749" s="367"/>
      <c r="C749" s="368"/>
      <c r="D749" s="370"/>
      <c r="E749" s="324" t="s">
        <v>1455</v>
      </c>
    </row>
    <row r="750" spans="1:5" x14ac:dyDescent="0.25">
      <c r="A750" s="371" t="s">
        <v>1787</v>
      </c>
      <c r="B750" s="373"/>
      <c r="C750" s="374"/>
      <c r="D750" s="377" t="s">
        <v>58</v>
      </c>
      <c r="E750" s="321" t="s">
        <v>1454</v>
      </c>
    </row>
    <row r="751" spans="1:5" x14ac:dyDescent="0.25">
      <c r="A751" s="379"/>
      <c r="B751" s="380"/>
      <c r="C751" s="381"/>
      <c r="D751" s="382"/>
      <c r="E751" s="322" t="s">
        <v>1455</v>
      </c>
    </row>
    <row r="752" spans="1:5" x14ac:dyDescent="0.25">
      <c r="A752" s="363" t="s">
        <v>1802</v>
      </c>
      <c r="B752" s="365"/>
      <c r="C752" s="366"/>
      <c r="D752" s="369" t="s">
        <v>58</v>
      </c>
      <c r="E752" s="323" t="s">
        <v>1454</v>
      </c>
    </row>
    <row r="753" spans="1:5" x14ac:dyDescent="0.25">
      <c r="A753" s="364"/>
      <c r="B753" s="367"/>
      <c r="C753" s="368"/>
      <c r="D753" s="370"/>
      <c r="E753" s="324" t="s">
        <v>1455</v>
      </c>
    </row>
    <row r="754" spans="1:5" x14ac:dyDescent="0.25">
      <c r="A754" s="371" t="s">
        <v>1813</v>
      </c>
      <c r="B754" s="373"/>
      <c r="C754" s="374"/>
      <c r="D754" s="377" t="s">
        <v>58</v>
      </c>
      <c r="E754" s="321" t="s">
        <v>1454</v>
      </c>
    </row>
    <row r="755" spans="1:5" x14ac:dyDescent="0.25">
      <c r="A755" s="379"/>
      <c r="B755" s="380"/>
      <c r="C755" s="381"/>
      <c r="D755" s="382"/>
      <c r="E755" s="322" t="s">
        <v>1455</v>
      </c>
    </row>
    <row r="756" spans="1:5" x14ac:dyDescent="0.25">
      <c r="A756" s="363" t="s">
        <v>1818</v>
      </c>
      <c r="B756" s="365"/>
      <c r="C756" s="366"/>
      <c r="D756" s="369" t="s">
        <v>58</v>
      </c>
      <c r="E756" s="323" t="s">
        <v>1454</v>
      </c>
    </row>
    <row r="757" spans="1:5" x14ac:dyDescent="0.25">
      <c r="A757" s="364"/>
      <c r="B757" s="367"/>
      <c r="C757" s="368"/>
      <c r="D757" s="370"/>
      <c r="E757" s="324" t="s">
        <v>1455</v>
      </c>
    </row>
    <row r="758" spans="1:5" x14ac:dyDescent="0.25">
      <c r="A758" s="371" t="s">
        <v>1753</v>
      </c>
      <c r="B758" s="373"/>
      <c r="C758" s="374"/>
      <c r="D758" s="377" t="s">
        <v>58</v>
      </c>
      <c r="E758" s="321" t="s">
        <v>1454</v>
      </c>
    </row>
    <row r="759" spans="1:5" x14ac:dyDescent="0.25">
      <c r="A759" s="379"/>
      <c r="B759" s="380"/>
      <c r="C759" s="381"/>
      <c r="D759" s="382"/>
      <c r="E759" s="322" t="s">
        <v>1455</v>
      </c>
    </row>
    <row r="760" spans="1:5" x14ac:dyDescent="0.25">
      <c r="A760" s="363" t="s">
        <v>1831</v>
      </c>
      <c r="B760" s="365" t="s">
        <v>1732</v>
      </c>
      <c r="C760" s="366"/>
      <c r="D760" s="369" t="s">
        <v>58</v>
      </c>
      <c r="E760" s="323" t="s">
        <v>1454</v>
      </c>
    </row>
    <row r="761" spans="1:5" x14ac:dyDescent="0.25">
      <c r="A761" s="364"/>
      <c r="B761" s="367"/>
      <c r="C761" s="368"/>
      <c r="D761" s="370"/>
      <c r="E761" s="324" t="s">
        <v>1455</v>
      </c>
    </row>
    <row r="762" spans="1:5" x14ac:dyDescent="0.25">
      <c r="A762" s="371" t="s">
        <v>1832</v>
      </c>
      <c r="B762" s="373" t="s">
        <v>1745</v>
      </c>
      <c r="C762" s="374"/>
      <c r="D762" s="377" t="s">
        <v>58</v>
      </c>
      <c r="E762" s="321" t="s">
        <v>1454</v>
      </c>
    </row>
    <row r="763" spans="1:5" x14ac:dyDescent="0.25">
      <c r="A763" s="379"/>
      <c r="B763" s="380"/>
      <c r="C763" s="381"/>
      <c r="D763" s="382"/>
      <c r="E763" s="322" t="s">
        <v>1455</v>
      </c>
    </row>
    <row r="764" spans="1:5" x14ac:dyDescent="0.25">
      <c r="A764" s="363" t="s">
        <v>1833</v>
      </c>
      <c r="B764" s="365" t="s">
        <v>1753</v>
      </c>
      <c r="C764" s="366"/>
      <c r="D764" s="369" t="s">
        <v>58</v>
      </c>
      <c r="E764" s="323" t="s">
        <v>1454</v>
      </c>
    </row>
    <row r="765" spans="1:5" x14ac:dyDescent="0.25">
      <c r="A765" s="364"/>
      <c r="B765" s="367"/>
      <c r="C765" s="368"/>
      <c r="D765" s="370"/>
      <c r="E765" s="324" t="s">
        <v>1455</v>
      </c>
    </row>
    <row r="766" spans="1:5" x14ac:dyDescent="0.25">
      <c r="A766" s="371" t="s">
        <v>1834</v>
      </c>
      <c r="B766" s="373" t="s">
        <v>1778</v>
      </c>
      <c r="C766" s="374"/>
      <c r="D766" s="377" t="s">
        <v>58</v>
      </c>
      <c r="E766" s="321" t="s">
        <v>1454</v>
      </c>
    </row>
    <row r="767" spans="1:5" x14ac:dyDescent="0.25">
      <c r="A767" s="379"/>
      <c r="B767" s="380"/>
      <c r="C767" s="381"/>
      <c r="D767" s="382"/>
      <c r="E767" s="322" t="s">
        <v>1455</v>
      </c>
    </row>
    <row r="768" spans="1:5" x14ac:dyDescent="0.25">
      <c r="A768" s="363" t="s">
        <v>1835</v>
      </c>
      <c r="B768" s="365" t="s">
        <v>1787</v>
      </c>
      <c r="C768" s="366"/>
      <c r="D768" s="369" t="s">
        <v>58</v>
      </c>
      <c r="E768" s="323" t="s">
        <v>1454</v>
      </c>
    </row>
    <row r="769" spans="1:5" x14ac:dyDescent="0.25">
      <c r="A769" s="364"/>
      <c r="B769" s="367"/>
      <c r="C769" s="368"/>
      <c r="D769" s="370"/>
      <c r="E769" s="324" t="s">
        <v>1455</v>
      </c>
    </row>
    <row r="770" spans="1:5" x14ac:dyDescent="0.25">
      <c r="A770" s="371" t="s">
        <v>1836</v>
      </c>
      <c r="B770" s="373" t="s">
        <v>1813</v>
      </c>
      <c r="C770" s="374"/>
      <c r="D770" s="377" t="s">
        <v>58</v>
      </c>
      <c r="E770" s="321" t="s">
        <v>1454</v>
      </c>
    </row>
    <row r="771" spans="1:5" x14ac:dyDescent="0.25">
      <c r="A771" s="379"/>
      <c r="B771" s="380"/>
      <c r="C771" s="381"/>
      <c r="D771" s="382"/>
      <c r="E771" s="322" t="s">
        <v>1455</v>
      </c>
    </row>
    <row r="772" spans="1:5" x14ac:dyDescent="0.25">
      <c r="A772" s="363" t="s">
        <v>1837</v>
      </c>
      <c r="B772" s="365" t="s">
        <v>1825</v>
      </c>
      <c r="C772" s="366"/>
      <c r="D772" s="369" t="s">
        <v>58</v>
      </c>
      <c r="E772" s="323" t="s">
        <v>1454</v>
      </c>
    </row>
    <row r="773" spans="1:5" x14ac:dyDescent="0.25">
      <c r="A773" s="364"/>
      <c r="B773" s="367"/>
      <c r="C773" s="368"/>
      <c r="D773" s="370"/>
      <c r="E773" s="324" t="s">
        <v>1455</v>
      </c>
    </row>
    <row r="774" spans="1:5" x14ac:dyDescent="0.25">
      <c r="A774" s="371" t="s">
        <v>1825</v>
      </c>
      <c r="B774" s="373"/>
      <c r="C774" s="374"/>
      <c r="D774" s="377" t="s">
        <v>58</v>
      </c>
      <c r="E774" s="321" t="s">
        <v>1454</v>
      </c>
    </row>
    <row r="775" spans="1:5" x14ac:dyDescent="0.25">
      <c r="A775" s="379"/>
      <c r="B775" s="380"/>
      <c r="C775" s="381"/>
      <c r="D775" s="382"/>
      <c r="E775" s="322" t="s">
        <v>1455</v>
      </c>
    </row>
    <row r="776" spans="1:5" x14ac:dyDescent="0.25">
      <c r="A776" s="319" t="s">
        <v>1838</v>
      </c>
      <c r="B776" s="385"/>
      <c r="C776" s="386"/>
      <c r="D776" s="309" t="s">
        <v>58</v>
      </c>
      <c r="E776" s="320"/>
    </row>
    <row r="777" spans="1:5" x14ac:dyDescent="0.25">
      <c r="A777" s="371" t="s">
        <v>1839</v>
      </c>
      <c r="B777" s="373" t="s">
        <v>1707</v>
      </c>
      <c r="C777" s="374"/>
      <c r="D777" s="377" t="s">
        <v>58</v>
      </c>
      <c r="E777" s="321" t="s">
        <v>1454</v>
      </c>
    </row>
    <row r="778" spans="1:5" x14ac:dyDescent="0.25">
      <c r="A778" s="379"/>
      <c r="B778" s="380"/>
      <c r="C778" s="381"/>
      <c r="D778" s="382"/>
      <c r="E778" s="322" t="s">
        <v>1455</v>
      </c>
    </row>
    <row r="779" spans="1:5" x14ac:dyDescent="0.25">
      <c r="A779" s="363" t="s">
        <v>1840</v>
      </c>
      <c r="B779" s="365" t="s">
        <v>1825</v>
      </c>
      <c r="C779" s="366"/>
      <c r="D779" s="369" t="s">
        <v>58</v>
      </c>
      <c r="E779" s="323" t="s">
        <v>1454</v>
      </c>
    </row>
    <row r="780" spans="1:5" x14ac:dyDescent="0.25">
      <c r="A780" s="364"/>
      <c r="B780" s="367"/>
      <c r="C780" s="368"/>
      <c r="D780" s="370"/>
      <c r="E780" s="324" t="s">
        <v>1455</v>
      </c>
    </row>
    <row r="781" spans="1:5" x14ac:dyDescent="0.25">
      <c r="A781" s="371" t="s">
        <v>1841</v>
      </c>
      <c r="B781" s="373" t="s">
        <v>1805</v>
      </c>
      <c r="C781" s="374"/>
      <c r="D781" s="377" t="s">
        <v>58</v>
      </c>
      <c r="E781" s="321" t="s">
        <v>1454</v>
      </c>
    </row>
    <row r="782" spans="1:5" x14ac:dyDescent="0.25">
      <c r="A782" s="379"/>
      <c r="B782" s="380"/>
      <c r="C782" s="381"/>
      <c r="D782" s="382"/>
      <c r="E782" s="322" t="s">
        <v>1455</v>
      </c>
    </row>
    <row r="783" spans="1:5" x14ac:dyDescent="0.25">
      <c r="A783" s="363" t="s">
        <v>1842</v>
      </c>
      <c r="B783" s="365" t="s">
        <v>1825</v>
      </c>
      <c r="C783" s="366"/>
      <c r="D783" s="369" t="s">
        <v>58</v>
      </c>
      <c r="E783" s="323" t="s">
        <v>1454</v>
      </c>
    </row>
    <row r="784" spans="1:5" x14ac:dyDescent="0.25">
      <c r="A784" s="364"/>
      <c r="B784" s="367"/>
      <c r="C784" s="368"/>
      <c r="D784" s="370"/>
      <c r="E784" s="324" t="s">
        <v>1455</v>
      </c>
    </row>
    <row r="785" spans="1:5" x14ac:dyDescent="0.25">
      <c r="A785" s="371" t="s">
        <v>1843</v>
      </c>
      <c r="B785" s="373" t="s">
        <v>1745</v>
      </c>
      <c r="C785" s="374"/>
      <c r="D785" s="377" t="s">
        <v>58</v>
      </c>
      <c r="E785" s="321" t="s">
        <v>1454</v>
      </c>
    </row>
    <row r="786" spans="1:5" x14ac:dyDescent="0.25">
      <c r="A786" s="379"/>
      <c r="B786" s="380"/>
      <c r="C786" s="381"/>
      <c r="D786" s="382"/>
      <c r="E786" s="322" t="s">
        <v>1455</v>
      </c>
    </row>
    <row r="787" spans="1:5" x14ac:dyDescent="0.25">
      <c r="A787" s="363" t="s">
        <v>1844</v>
      </c>
      <c r="B787" s="365" t="s">
        <v>1745</v>
      </c>
      <c r="C787" s="366"/>
      <c r="D787" s="369" t="s">
        <v>58</v>
      </c>
      <c r="E787" s="323" t="s">
        <v>1454</v>
      </c>
    </row>
    <row r="788" spans="1:5" x14ac:dyDescent="0.25">
      <c r="A788" s="364"/>
      <c r="B788" s="367"/>
      <c r="C788" s="368"/>
      <c r="D788" s="370"/>
      <c r="E788" s="324" t="s">
        <v>1455</v>
      </c>
    </row>
    <row r="789" spans="1:5" x14ac:dyDescent="0.25">
      <c r="A789" s="371" t="s">
        <v>1805</v>
      </c>
      <c r="B789" s="373"/>
      <c r="C789" s="374"/>
      <c r="D789" s="377" t="s">
        <v>58</v>
      </c>
      <c r="E789" s="321" t="s">
        <v>1454</v>
      </c>
    </row>
    <row r="790" spans="1:5" x14ac:dyDescent="0.25">
      <c r="A790" s="379"/>
      <c r="B790" s="380"/>
      <c r="C790" s="381"/>
      <c r="D790" s="382"/>
      <c r="E790" s="322" t="s">
        <v>1455</v>
      </c>
    </row>
    <row r="791" spans="1:5" x14ac:dyDescent="0.25">
      <c r="A791" s="363" t="s">
        <v>1845</v>
      </c>
      <c r="B791" s="365"/>
      <c r="C791" s="366"/>
      <c r="D791" s="369" t="s">
        <v>59</v>
      </c>
      <c r="E791" s="323" t="s">
        <v>1454</v>
      </c>
    </row>
    <row r="792" spans="1:5" x14ac:dyDescent="0.25">
      <c r="A792" s="364"/>
      <c r="B792" s="367"/>
      <c r="C792" s="368"/>
      <c r="D792" s="370"/>
      <c r="E792" s="324" t="s">
        <v>1455</v>
      </c>
    </row>
    <row r="793" spans="1:5" x14ac:dyDescent="0.25">
      <c r="A793" s="371" t="s">
        <v>1846</v>
      </c>
      <c r="B793" s="373"/>
      <c r="C793" s="374"/>
      <c r="D793" s="377" t="s">
        <v>59</v>
      </c>
      <c r="E793" s="321" t="s">
        <v>1454</v>
      </c>
    </row>
    <row r="794" spans="1:5" x14ac:dyDescent="0.25">
      <c r="A794" s="379"/>
      <c r="B794" s="380"/>
      <c r="C794" s="381"/>
      <c r="D794" s="382"/>
      <c r="E794" s="322" t="s">
        <v>1455</v>
      </c>
    </row>
    <row r="795" spans="1:5" x14ac:dyDescent="0.25">
      <c r="A795" s="363" t="s">
        <v>1847</v>
      </c>
      <c r="B795" s="365"/>
      <c r="C795" s="366"/>
      <c r="D795" s="369" t="s">
        <v>59</v>
      </c>
      <c r="E795" s="323" t="s">
        <v>1454</v>
      </c>
    </row>
    <row r="796" spans="1:5" x14ac:dyDescent="0.25">
      <c r="A796" s="364"/>
      <c r="B796" s="367"/>
      <c r="C796" s="368"/>
      <c r="D796" s="370"/>
      <c r="E796" s="324" t="s">
        <v>1455</v>
      </c>
    </row>
    <row r="797" spans="1:5" x14ac:dyDescent="0.25">
      <c r="A797" s="371" t="s">
        <v>1848</v>
      </c>
      <c r="B797" s="373"/>
      <c r="C797" s="374"/>
      <c r="D797" s="377" t="s">
        <v>59</v>
      </c>
      <c r="E797" s="321" t="s">
        <v>1454</v>
      </c>
    </row>
    <row r="798" spans="1:5" x14ac:dyDescent="0.25">
      <c r="A798" s="379"/>
      <c r="B798" s="380"/>
      <c r="C798" s="381"/>
      <c r="D798" s="382"/>
      <c r="E798" s="322" t="s">
        <v>1455</v>
      </c>
    </row>
    <row r="799" spans="1:5" x14ac:dyDescent="0.25">
      <c r="A799" s="363" t="s">
        <v>1849</v>
      </c>
      <c r="B799" s="365"/>
      <c r="C799" s="366"/>
      <c r="D799" s="369" t="s">
        <v>59</v>
      </c>
      <c r="E799" s="323" t="s">
        <v>1454</v>
      </c>
    </row>
    <row r="800" spans="1:5" x14ac:dyDescent="0.25">
      <c r="A800" s="364"/>
      <c r="B800" s="367"/>
      <c r="C800" s="368"/>
      <c r="D800" s="370"/>
      <c r="E800" s="324" t="s">
        <v>1455</v>
      </c>
    </row>
    <row r="801" spans="1:5" x14ac:dyDescent="0.25">
      <c r="A801" s="371" t="s">
        <v>1850</v>
      </c>
      <c r="B801" s="373"/>
      <c r="C801" s="374"/>
      <c r="D801" s="377" t="s">
        <v>59</v>
      </c>
      <c r="E801" s="321" t="s">
        <v>1454</v>
      </c>
    </row>
    <row r="802" spans="1:5" x14ac:dyDescent="0.25">
      <c r="A802" s="379"/>
      <c r="B802" s="380"/>
      <c r="C802" s="381"/>
      <c r="D802" s="382"/>
      <c r="E802" s="322" t="s">
        <v>1455</v>
      </c>
    </row>
    <row r="803" spans="1:5" x14ac:dyDescent="0.25">
      <c r="A803" s="363" t="s">
        <v>1851</v>
      </c>
      <c r="B803" s="365"/>
      <c r="C803" s="366"/>
      <c r="D803" s="369" t="s">
        <v>59</v>
      </c>
      <c r="E803" s="323" t="s">
        <v>1454</v>
      </c>
    </row>
    <row r="804" spans="1:5" x14ac:dyDescent="0.25">
      <c r="A804" s="364"/>
      <c r="B804" s="367"/>
      <c r="C804" s="368"/>
      <c r="D804" s="370"/>
      <c r="E804" s="324" t="s">
        <v>1455</v>
      </c>
    </row>
    <row r="805" spans="1:5" x14ac:dyDescent="0.25">
      <c r="A805" s="371" t="s">
        <v>1852</v>
      </c>
      <c r="B805" s="373"/>
      <c r="C805" s="374"/>
      <c r="D805" s="377" t="s">
        <v>59</v>
      </c>
      <c r="E805" s="321" t="s">
        <v>1454</v>
      </c>
    </row>
    <row r="806" spans="1:5" x14ac:dyDescent="0.25">
      <c r="A806" s="379"/>
      <c r="B806" s="380"/>
      <c r="C806" s="381"/>
      <c r="D806" s="382"/>
      <c r="E806" s="322" t="s">
        <v>1455</v>
      </c>
    </row>
    <row r="807" spans="1:5" x14ac:dyDescent="0.25">
      <c r="A807" s="363" t="s">
        <v>1853</v>
      </c>
      <c r="B807" s="365"/>
      <c r="C807" s="366"/>
      <c r="D807" s="369" t="s">
        <v>59</v>
      </c>
      <c r="E807" s="323" t="s">
        <v>1454</v>
      </c>
    </row>
    <row r="808" spans="1:5" x14ac:dyDescent="0.25">
      <c r="A808" s="364"/>
      <c r="B808" s="367"/>
      <c r="C808" s="368"/>
      <c r="D808" s="370"/>
      <c r="E808" s="324" t="s">
        <v>1455</v>
      </c>
    </row>
    <row r="809" spans="1:5" x14ac:dyDescent="0.25">
      <c r="A809" s="371" t="s">
        <v>1854</v>
      </c>
      <c r="B809" s="373"/>
      <c r="C809" s="374"/>
      <c r="D809" s="377" t="s">
        <v>59</v>
      </c>
      <c r="E809" s="321" t="s">
        <v>1454</v>
      </c>
    </row>
    <row r="810" spans="1:5" x14ac:dyDescent="0.25">
      <c r="A810" s="379"/>
      <c r="B810" s="380"/>
      <c r="C810" s="381"/>
      <c r="D810" s="382"/>
      <c r="E810" s="322" t="s">
        <v>1455</v>
      </c>
    </row>
    <row r="811" spans="1:5" x14ac:dyDescent="0.25">
      <c r="A811" s="363" t="s">
        <v>1855</v>
      </c>
      <c r="B811" s="365"/>
      <c r="C811" s="366"/>
      <c r="D811" s="369" t="s">
        <v>59</v>
      </c>
      <c r="E811" s="323" t="s">
        <v>1454</v>
      </c>
    </row>
    <row r="812" spans="1:5" x14ac:dyDescent="0.25">
      <c r="A812" s="364"/>
      <c r="B812" s="367"/>
      <c r="C812" s="368"/>
      <c r="D812" s="370"/>
      <c r="E812" s="324" t="s">
        <v>1455</v>
      </c>
    </row>
    <row r="813" spans="1:5" x14ac:dyDescent="0.25">
      <c r="A813" s="371" t="s">
        <v>1856</v>
      </c>
      <c r="B813" s="373"/>
      <c r="C813" s="374"/>
      <c r="D813" s="377" t="s">
        <v>59</v>
      </c>
      <c r="E813" s="321" t="s">
        <v>1454</v>
      </c>
    </row>
    <row r="814" spans="1:5" x14ac:dyDescent="0.25">
      <c r="A814" s="379"/>
      <c r="B814" s="380"/>
      <c r="C814" s="381"/>
      <c r="D814" s="382"/>
      <c r="E814" s="322" t="s">
        <v>1455</v>
      </c>
    </row>
    <row r="815" spans="1:5" x14ac:dyDescent="0.25">
      <c r="A815" s="363" t="s">
        <v>1857</v>
      </c>
      <c r="B815" s="365"/>
      <c r="C815" s="366"/>
      <c r="D815" s="369" t="s">
        <v>59</v>
      </c>
      <c r="E815" s="323" t="s">
        <v>1454</v>
      </c>
    </row>
    <row r="816" spans="1:5" x14ac:dyDescent="0.25">
      <c r="A816" s="364"/>
      <c r="B816" s="367"/>
      <c r="C816" s="368"/>
      <c r="D816" s="370"/>
      <c r="E816" s="324" t="s">
        <v>1455</v>
      </c>
    </row>
    <row r="817" spans="1:5" x14ac:dyDescent="0.25">
      <c r="A817" s="371" t="s">
        <v>1858</v>
      </c>
      <c r="B817" s="373"/>
      <c r="C817" s="374"/>
      <c r="D817" s="377" t="s">
        <v>59</v>
      </c>
      <c r="E817" s="321" t="s">
        <v>1454</v>
      </c>
    </row>
    <row r="818" spans="1:5" x14ac:dyDescent="0.25">
      <c r="A818" s="379"/>
      <c r="B818" s="380"/>
      <c r="C818" s="381"/>
      <c r="D818" s="382"/>
      <c r="E818" s="322" t="s">
        <v>1455</v>
      </c>
    </row>
    <row r="819" spans="1:5" x14ac:dyDescent="0.25">
      <c r="A819" s="363" t="s">
        <v>1859</v>
      </c>
      <c r="B819" s="365"/>
      <c r="C819" s="366"/>
      <c r="D819" s="369" t="s">
        <v>59</v>
      </c>
      <c r="E819" s="323" t="s">
        <v>1454</v>
      </c>
    </row>
    <row r="820" spans="1:5" x14ac:dyDescent="0.25">
      <c r="A820" s="364"/>
      <c r="B820" s="367"/>
      <c r="C820" s="368"/>
      <c r="D820" s="370"/>
      <c r="E820" s="324" t="s">
        <v>1455</v>
      </c>
    </row>
    <row r="821" spans="1:5" x14ac:dyDescent="0.25">
      <c r="A821" s="371" t="s">
        <v>1860</v>
      </c>
      <c r="B821" s="373"/>
      <c r="C821" s="374"/>
      <c r="D821" s="377" t="s">
        <v>59</v>
      </c>
      <c r="E821" s="321" t="s">
        <v>1454</v>
      </c>
    </row>
    <row r="822" spans="1:5" x14ac:dyDescent="0.25">
      <c r="A822" s="379"/>
      <c r="B822" s="380"/>
      <c r="C822" s="381"/>
      <c r="D822" s="382"/>
      <c r="E822" s="322" t="s">
        <v>1455</v>
      </c>
    </row>
    <row r="823" spans="1:5" x14ac:dyDescent="0.25">
      <c r="A823" s="363" t="s">
        <v>1861</v>
      </c>
      <c r="B823" s="365"/>
      <c r="C823" s="366"/>
      <c r="D823" s="369" t="s">
        <v>59</v>
      </c>
      <c r="E823" s="323" t="s">
        <v>1454</v>
      </c>
    </row>
    <row r="824" spans="1:5" x14ac:dyDescent="0.25">
      <c r="A824" s="364"/>
      <c r="B824" s="367"/>
      <c r="C824" s="368"/>
      <c r="D824" s="370"/>
      <c r="E824" s="324" t="s">
        <v>1455</v>
      </c>
    </row>
    <row r="825" spans="1:5" x14ac:dyDescent="0.25">
      <c r="A825" s="371" t="s">
        <v>1862</v>
      </c>
      <c r="B825" s="373"/>
      <c r="C825" s="374"/>
      <c r="D825" s="377" t="s">
        <v>59</v>
      </c>
      <c r="E825" s="321" t="s">
        <v>1454</v>
      </c>
    </row>
    <row r="826" spans="1:5" x14ac:dyDescent="0.25">
      <c r="A826" s="379"/>
      <c r="B826" s="380"/>
      <c r="C826" s="381"/>
      <c r="D826" s="382"/>
      <c r="E826" s="322" t="s">
        <v>1455</v>
      </c>
    </row>
    <row r="827" spans="1:5" x14ac:dyDescent="0.25">
      <c r="A827" s="363" t="s">
        <v>1863</v>
      </c>
      <c r="B827" s="365" t="s">
        <v>1864</v>
      </c>
      <c r="C827" s="366"/>
      <c r="D827" s="369" t="s">
        <v>59</v>
      </c>
      <c r="E827" s="323" t="s">
        <v>1454</v>
      </c>
    </row>
    <row r="828" spans="1:5" x14ac:dyDescent="0.25">
      <c r="A828" s="364"/>
      <c r="B828" s="367"/>
      <c r="C828" s="368"/>
      <c r="D828" s="370"/>
      <c r="E828" s="324" t="s">
        <v>1455</v>
      </c>
    </row>
    <row r="829" spans="1:5" x14ac:dyDescent="0.25">
      <c r="A829" s="371" t="s">
        <v>1865</v>
      </c>
      <c r="B829" s="373" t="s">
        <v>1864</v>
      </c>
      <c r="C829" s="374"/>
      <c r="D829" s="377" t="s">
        <v>59</v>
      </c>
      <c r="E829" s="321" t="s">
        <v>1454</v>
      </c>
    </row>
    <row r="830" spans="1:5" x14ac:dyDescent="0.25">
      <c r="A830" s="379"/>
      <c r="B830" s="380"/>
      <c r="C830" s="381"/>
      <c r="D830" s="382"/>
      <c r="E830" s="322" t="s">
        <v>1455</v>
      </c>
    </row>
    <row r="831" spans="1:5" x14ac:dyDescent="0.25">
      <c r="A831" s="363" t="s">
        <v>1866</v>
      </c>
      <c r="B831" s="365" t="s">
        <v>1864</v>
      </c>
      <c r="C831" s="366"/>
      <c r="D831" s="369" t="s">
        <v>59</v>
      </c>
      <c r="E831" s="323" t="s">
        <v>1454</v>
      </c>
    </row>
    <row r="832" spans="1:5" x14ac:dyDescent="0.25">
      <c r="A832" s="364"/>
      <c r="B832" s="367"/>
      <c r="C832" s="368"/>
      <c r="D832" s="370"/>
      <c r="E832" s="324" t="s">
        <v>1455</v>
      </c>
    </row>
    <row r="833" spans="1:5" x14ac:dyDescent="0.25">
      <c r="A833" s="371" t="s">
        <v>1867</v>
      </c>
      <c r="B833" s="373" t="s">
        <v>1864</v>
      </c>
      <c r="C833" s="374"/>
      <c r="D833" s="377" t="s">
        <v>59</v>
      </c>
      <c r="E833" s="321" t="s">
        <v>1454</v>
      </c>
    </row>
    <row r="834" spans="1:5" x14ac:dyDescent="0.25">
      <c r="A834" s="379"/>
      <c r="B834" s="380"/>
      <c r="C834" s="381"/>
      <c r="D834" s="382"/>
      <c r="E834" s="322" t="s">
        <v>1455</v>
      </c>
    </row>
    <row r="835" spans="1:5" x14ac:dyDescent="0.25">
      <c r="A835" s="363" t="s">
        <v>1868</v>
      </c>
      <c r="B835" s="365" t="s">
        <v>1864</v>
      </c>
      <c r="C835" s="366"/>
      <c r="D835" s="369" t="s">
        <v>59</v>
      </c>
      <c r="E835" s="323" t="s">
        <v>1454</v>
      </c>
    </row>
    <row r="836" spans="1:5" x14ac:dyDescent="0.25">
      <c r="A836" s="364"/>
      <c r="B836" s="367"/>
      <c r="C836" s="368"/>
      <c r="D836" s="370"/>
      <c r="E836" s="324" t="s">
        <v>1455</v>
      </c>
    </row>
    <row r="837" spans="1:5" x14ac:dyDescent="0.25">
      <c r="A837" s="371" t="s">
        <v>1869</v>
      </c>
      <c r="B837" s="373" t="s">
        <v>1864</v>
      </c>
      <c r="C837" s="374"/>
      <c r="D837" s="377" t="s">
        <v>59</v>
      </c>
      <c r="E837" s="321" t="s">
        <v>1454</v>
      </c>
    </row>
    <row r="838" spans="1:5" x14ac:dyDescent="0.25">
      <c r="A838" s="379"/>
      <c r="B838" s="380"/>
      <c r="C838" s="381"/>
      <c r="D838" s="382"/>
      <c r="E838" s="322" t="s">
        <v>1455</v>
      </c>
    </row>
    <row r="839" spans="1:5" x14ac:dyDescent="0.25">
      <c r="A839" s="363" t="s">
        <v>1870</v>
      </c>
      <c r="B839" s="365" t="s">
        <v>1864</v>
      </c>
      <c r="C839" s="366"/>
      <c r="D839" s="369" t="s">
        <v>59</v>
      </c>
      <c r="E839" s="323" t="s">
        <v>1454</v>
      </c>
    </row>
    <row r="840" spans="1:5" x14ac:dyDescent="0.25">
      <c r="A840" s="364"/>
      <c r="B840" s="367"/>
      <c r="C840" s="368"/>
      <c r="D840" s="370"/>
      <c r="E840" s="324" t="s">
        <v>1455</v>
      </c>
    </row>
    <row r="841" spans="1:5" x14ac:dyDescent="0.25">
      <c r="A841" s="371" t="s">
        <v>1871</v>
      </c>
      <c r="B841" s="373" t="s">
        <v>1864</v>
      </c>
      <c r="C841" s="374"/>
      <c r="D841" s="377" t="s">
        <v>59</v>
      </c>
      <c r="E841" s="321" t="s">
        <v>1454</v>
      </c>
    </row>
    <row r="842" spans="1:5" x14ac:dyDescent="0.25">
      <c r="A842" s="379"/>
      <c r="B842" s="380"/>
      <c r="C842" s="381"/>
      <c r="D842" s="382"/>
      <c r="E842" s="322" t="s">
        <v>1455</v>
      </c>
    </row>
    <row r="843" spans="1:5" x14ac:dyDescent="0.25">
      <c r="A843" s="363" t="s">
        <v>1872</v>
      </c>
      <c r="B843" s="365" t="s">
        <v>1864</v>
      </c>
      <c r="C843" s="366"/>
      <c r="D843" s="369" t="s">
        <v>59</v>
      </c>
      <c r="E843" s="323" t="s">
        <v>1454</v>
      </c>
    </row>
    <row r="844" spans="1:5" x14ac:dyDescent="0.25">
      <c r="A844" s="364"/>
      <c r="B844" s="367"/>
      <c r="C844" s="368"/>
      <c r="D844" s="370"/>
      <c r="E844" s="324" t="s">
        <v>1455</v>
      </c>
    </row>
    <row r="845" spans="1:5" x14ac:dyDescent="0.25">
      <c r="A845" s="371" t="s">
        <v>1873</v>
      </c>
      <c r="B845" s="373" t="s">
        <v>1864</v>
      </c>
      <c r="C845" s="374"/>
      <c r="D845" s="377" t="s">
        <v>59</v>
      </c>
      <c r="E845" s="321" t="s">
        <v>1454</v>
      </c>
    </row>
    <row r="846" spans="1:5" x14ac:dyDescent="0.25">
      <c r="A846" s="379"/>
      <c r="B846" s="380"/>
      <c r="C846" s="381"/>
      <c r="D846" s="382"/>
      <c r="E846" s="322" t="s">
        <v>1455</v>
      </c>
    </row>
    <row r="847" spans="1:5" x14ac:dyDescent="0.25">
      <c r="A847" s="363" t="s">
        <v>1874</v>
      </c>
      <c r="B847" s="365" t="s">
        <v>1864</v>
      </c>
      <c r="C847" s="366"/>
      <c r="D847" s="369" t="s">
        <v>59</v>
      </c>
      <c r="E847" s="323" t="s">
        <v>1454</v>
      </c>
    </row>
    <row r="848" spans="1:5" x14ac:dyDescent="0.25">
      <c r="A848" s="364"/>
      <c r="B848" s="367"/>
      <c r="C848" s="368"/>
      <c r="D848" s="370"/>
      <c r="E848" s="324" t="s">
        <v>1455</v>
      </c>
    </row>
    <row r="849" spans="1:5" x14ac:dyDescent="0.25">
      <c r="A849" s="371" t="s">
        <v>1875</v>
      </c>
      <c r="B849" s="373" t="s">
        <v>1864</v>
      </c>
      <c r="C849" s="374"/>
      <c r="D849" s="377" t="s">
        <v>59</v>
      </c>
      <c r="E849" s="321" t="s">
        <v>1454</v>
      </c>
    </row>
    <row r="850" spans="1:5" x14ac:dyDescent="0.25">
      <c r="A850" s="379"/>
      <c r="B850" s="380"/>
      <c r="C850" s="381"/>
      <c r="D850" s="382"/>
      <c r="E850" s="322" t="s">
        <v>1455</v>
      </c>
    </row>
    <row r="851" spans="1:5" x14ac:dyDescent="0.25">
      <c r="A851" s="363" t="s">
        <v>1573</v>
      </c>
      <c r="B851" s="365" t="s">
        <v>1864</v>
      </c>
      <c r="C851" s="366"/>
      <c r="D851" s="369" t="s">
        <v>59</v>
      </c>
      <c r="E851" s="323" t="s">
        <v>1454</v>
      </c>
    </row>
    <row r="852" spans="1:5" x14ac:dyDescent="0.25">
      <c r="A852" s="364"/>
      <c r="B852" s="367"/>
      <c r="C852" s="368"/>
      <c r="D852" s="370"/>
      <c r="E852" s="324" t="s">
        <v>1455</v>
      </c>
    </row>
    <row r="853" spans="1:5" x14ac:dyDescent="0.25">
      <c r="A853" s="371" t="s">
        <v>1876</v>
      </c>
      <c r="B853" s="373" t="s">
        <v>1864</v>
      </c>
      <c r="C853" s="374"/>
      <c r="D853" s="377" t="s">
        <v>59</v>
      </c>
      <c r="E853" s="321" t="s">
        <v>1454</v>
      </c>
    </row>
    <row r="854" spans="1:5" x14ac:dyDescent="0.25">
      <c r="A854" s="379"/>
      <c r="B854" s="380"/>
      <c r="C854" s="381"/>
      <c r="D854" s="382"/>
      <c r="E854" s="322" t="s">
        <v>1455</v>
      </c>
    </row>
    <row r="855" spans="1:5" x14ac:dyDescent="0.25">
      <c r="A855" s="363" t="s">
        <v>1877</v>
      </c>
      <c r="B855" s="365" t="s">
        <v>1864</v>
      </c>
      <c r="C855" s="366"/>
      <c r="D855" s="369" t="s">
        <v>59</v>
      </c>
      <c r="E855" s="323" t="s">
        <v>1454</v>
      </c>
    </row>
    <row r="856" spans="1:5" x14ac:dyDescent="0.25">
      <c r="A856" s="364"/>
      <c r="B856" s="367"/>
      <c r="C856" s="368"/>
      <c r="D856" s="370"/>
      <c r="E856" s="324" t="s">
        <v>1455</v>
      </c>
    </row>
    <row r="857" spans="1:5" x14ac:dyDescent="0.25">
      <c r="A857" s="371" t="s">
        <v>1878</v>
      </c>
      <c r="B857" s="373" t="s">
        <v>1864</v>
      </c>
      <c r="C857" s="374"/>
      <c r="D857" s="377" t="s">
        <v>59</v>
      </c>
      <c r="E857" s="321" t="s">
        <v>1454</v>
      </c>
    </row>
    <row r="858" spans="1:5" x14ac:dyDescent="0.25">
      <c r="A858" s="379"/>
      <c r="B858" s="380"/>
      <c r="C858" s="381"/>
      <c r="D858" s="382"/>
      <c r="E858" s="322" t="s">
        <v>1455</v>
      </c>
    </row>
    <row r="859" spans="1:5" x14ac:dyDescent="0.25">
      <c r="A859" s="363" t="s">
        <v>1879</v>
      </c>
      <c r="B859" s="365" t="s">
        <v>1864</v>
      </c>
      <c r="C859" s="366"/>
      <c r="D859" s="369" t="s">
        <v>59</v>
      </c>
      <c r="E859" s="323" t="s">
        <v>1454</v>
      </c>
    </row>
    <row r="860" spans="1:5" x14ac:dyDescent="0.25">
      <c r="A860" s="364"/>
      <c r="B860" s="367"/>
      <c r="C860" s="368"/>
      <c r="D860" s="370"/>
      <c r="E860" s="324" t="s">
        <v>1455</v>
      </c>
    </row>
    <row r="861" spans="1:5" x14ac:dyDescent="0.25">
      <c r="A861" s="371" t="s">
        <v>1880</v>
      </c>
      <c r="B861" s="373" t="s">
        <v>1864</v>
      </c>
      <c r="C861" s="374"/>
      <c r="D861" s="377" t="s">
        <v>59</v>
      </c>
      <c r="E861" s="321" t="s">
        <v>1454</v>
      </c>
    </row>
    <row r="862" spans="1:5" x14ac:dyDescent="0.25">
      <c r="A862" s="379"/>
      <c r="B862" s="380"/>
      <c r="C862" s="381"/>
      <c r="D862" s="382"/>
      <c r="E862" s="322" t="s">
        <v>1455</v>
      </c>
    </row>
    <row r="863" spans="1:5" x14ac:dyDescent="0.25">
      <c r="A863" s="363" t="s">
        <v>1881</v>
      </c>
      <c r="B863" s="365" t="s">
        <v>1864</v>
      </c>
      <c r="C863" s="366"/>
      <c r="D863" s="369" t="s">
        <v>59</v>
      </c>
      <c r="E863" s="323" t="s">
        <v>1454</v>
      </c>
    </row>
    <row r="864" spans="1:5" x14ac:dyDescent="0.25">
      <c r="A864" s="364"/>
      <c r="B864" s="367"/>
      <c r="C864" s="368"/>
      <c r="D864" s="370"/>
      <c r="E864" s="324" t="s">
        <v>1455</v>
      </c>
    </row>
    <row r="865" spans="1:5" x14ac:dyDescent="0.25">
      <c r="A865" s="371" t="s">
        <v>1882</v>
      </c>
      <c r="B865" s="373" t="s">
        <v>1864</v>
      </c>
      <c r="C865" s="374"/>
      <c r="D865" s="377" t="s">
        <v>59</v>
      </c>
      <c r="E865" s="321" t="s">
        <v>1454</v>
      </c>
    </row>
    <row r="866" spans="1:5" x14ac:dyDescent="0.25">
      <c r="A866" s="379"/>
      <c r="B866" s="380"/>
      <c r="C866" s="381"/>
      <c r="D866" s="382"/>
      <c r="E866" s="322" t="s">
        <v>1455</v>
      </c>
    </row>
    <row r="867" spans="1:5" x14ac:dyDescent="0.25">
      <c r="A867" s="363" t="s">
        <v>1883</v>
      </c>
      <c r="B867" s="365" t="s">
        <v>1864</v>
      </c>
      <c r="C867" s="366"/>
      <c r="D867" s="369" t="s">
        <v>59</v>
      </c>
      <c r="E867" s="323" t="s">
        <v>1454</v>
      </c>
    </row>
    <row r="868" spans="1:5" x14ac:dyDescent="0.25">
      <c r="A868" s="364"/>
      <c r="B868" s="367"/>
      <c r="C868" s="368"/>
      <c r="D868" s="370"/>
      <c r="E868" s="324" t="s">
        <v>1455</v>
      </c>
    </row>
    <row r="869" spans="1:5" x14ac:dyDescent="0.25">
      <c r="A869" s="371" t="s">
        <v>1884</v>
      </c>
      <c r="B869" s="373" t="s">
        <v>1864</v>
      </c>
      <c r="C869" s="374"/>
      <c r="D869" s="377" t="s">
        <v>59</v>
      </c>
      <c r="E869" s="321" t="s">
        <v>1454</v>
      </c>
    </row>
    <row r="870" spans="1:5" x14ac:dyDescent="0.25">
      <c r="A870" s="379"/>
      <c r="B870" s="380"/>
      <c r="C870" s="381"/>
      <c r="D870" s="382"/>
      <c r="E870" s="322" t="s">
        <v>1455</v>
      </c>
    </row>
    <row r="871" spans="1:5" x14ac:dyDescent="0.25">
      <c r="A871" s="363" t="s">
        <v>1885</v>
      </c>
      <c r="B871" s="365" t="s">
        <v>1886</v>
      </c>
      <c r="C871" s="366"/>
      <c r="D871" s="369" t="s">
        <v>59</v>
      </c>
      <c r="E871" s="323" t="s">
        <v>1454</v>
      </c>
    </row>
    <row r="872" spans="1:5" x14ac:dyDescent="0.25">
      <c r="A872" s="364"/>
      <c r="B872" s="367"/>
      <c r="C872" s="368"/>
      <c r="D872" s="370"/>
      <c r="E872" s="324" t="s">
        <v>1455</v>
      </c>
    </row>
    <row r="873" spans="1:5" x14ac:dyDescent="0.25">
      <c r="A873" s="371" t="s">
        <v>1887</v>
      </c>
      <c r="B873" s="373" t="s">
        <v>1886</v>
      </c>
      <c r="C873" s="374"/>
      <c r="D873" s="377" t="s">
        <v>59</v>
      </c>
      <c r="E873" s="321" t="s">
        <v>1454</v>
      </c>
    </row>
    <row r="874" spans="1:5" x14ac:dyDescent="0.25">
      <c r="A874" s="379"/>
      <c r="B874" s="380"/>
      <c r="C874" s="381"/>
      <c r="D874" s="382"/>
      <c r="E874" s="322" t="s">
        <v>1455</v>
      </c>
    </row>
    <row r="875" spans="1:5" x14ac:dyDescent="0.25">
      <c r="A875" s="363" t="s">
        <v>1888</v>
      </c>
      <c r="B875" s="365" t="s">
        <v>1886</v>
      </c>
      <c r="C875" s="366"/>
      <c r="D875" s="369" t="s">
        <v>59</v>
      </c>
      <c r="E875" s="323" t="s">
        <v>1454</v>
      </c>
    </row>
    <row r="876" spans="1:5" x14ac:dyDescent="0.25">
      <c r="A876" s="364"/>
      <c r="B876" s="367"/>
      <c r="C876" s="368"/>
      <c r="D876" s="370"/>
      <c r="E876" s="324" t="s">
        <v>1455</v>
      </c>
    </row>
    <row r="877" spans="1:5" x14ac:dyDescent="0.25">
      <c r="A877" s="371" t="s">
        <v>1889</v>
      </c>
      <c r="B877" s="373" t="s">
        <v>1886</v>
      </c>
      <c r="C877" s="374"/>
      <c r="D877" s="377" t="s">
        <v>59</v>
      </c>
      <c r="E877" s="321" t="s">
        <v>1454</v>
      </c>
    </row>
    <row r="878" spans="1:5" x14ac:dyDescent="0.25">
      <c r="A878" s="379"/>
      <c r="B878" s="380"/>
      <c r="C878" s="381"/>
      <c r="D878" s="382"/>
      <c r="E878" s="322" t="s">
        <v>1455</v>
      </c>
    </row>
    <row r="879" spans="1:5" x14ac:dyDescent="0.25">
      <c r="A879" s="363" t="s">
        <v>1890</v>
      </c>
      <c r="B879" s="365" t="s">
        <v>1886</v>
      </c>
      <c r="C879" s="366"/>
      <c r="D879" s="369" t="s">
        <v>59</v>
      </c>
      <c r="E879" s="323" t="s">
        <v>1454</v>
      </c>
    </row>
    <row r="880" spans="1:5" x14ac:dyDescent="0.25">
      <c r="A880" s="364"/>
      <c r="B880" s="367"/>
      <c r="C880" s="368"/>
      <c r="D880" s="370"/>
      <c r="E880" s="324" t="s">
        <v>1455</v>
      </c>
    </row>
    <row r="881" spans="1:5" x14ac:dyDescent="0.25">
      <c r="A881" s="371" t="s">
        <v>1891</v>
      </c>
      <c r="B881" s="373" t="s">
        <v>1892</v>
      </c>
      <c r="C881" s="374"/>
      <c r="D881" s="377" t="s">
        <v>59</v>
      </c>
      <c r="E881" s="321" t="s">
        <v>1454</v>
      </c>
    </row>
    <row r="882" spans="1:5" x14ac:dyDescent="0.25">
      <c r="A882" s="379"/>
      <c r="B882" s="380"/>
      <c r="C882" s="381"/>
      <c r="D882" s="382"/>
      <c r="E882" s="322" t="s">
        <v>1455</v>
      </c>
    </row>
    <row r="883" spans="1:5" x14ac:dyDescent="0.25">
      <c r="A883" s="363" t="s">
        <v>1893</v>
      </c>
      <c r="B883" s="365" t="s">
        <v>1892</v>
      </c>
      <c r="C883" s="366"/>
      <c r="D883" s="369" t="s">
        <v>59</v>
      </c>
      <c r="E883" s="323" t="s">
        <v>1454</v>
      </c>
    </row>
    <row r="884" spans="1:5" x14ac:dyDescent="0.25">
      <c r="A884" s="364"/>
      <c r="B884" s="367"/>
      <c r="C884" s="368"/>
      <c r="D884" s="370"/>
      <c r="E884" s="324" t="s">
        <v>1455</v>
      </c>
    </row>
    <row r="885" spans="1:5" x14ac:dyDescent="0.25">
      <c r="A885" s="371" t="s">
        <v>1894</v>
      </c>
      <c r="B885" s="373" t="s">
        <v>1892</v>
      </c>
      <c r="C885" s="374"/>
      <c r="D885" s="377" t="s">
        <v>59</v>
      </c>
      <c r="E885" s="321" t="s">
        <v>1454</v>
      </c>
    </row>
    <row r="886" spans="1:5" x14ac:dyDescent="0.25">
      <c r="A886" s="379"/>
      <c r="B886" s="380"/>
      <c r="C886" s="381"/>
      <c r="D886" s="382"/>
      <c r="E886" s="322" t="s">
        <v>1455</v>
      </c>
    </row>
    <row r="887" spans="1:5" x14ac:dyDescent="0.25">
      <c r="A887" s="363" t="s">
        <v>1895</v>
      </c>
      <c r="B887" s="365" t="s">
        <v>1892</v>
      </c>
      <c r="C887" s="366"/>
      <c r="D887" s="369" t="s">
        <v>59</v>
      </c>
      <c r="E887" s="323" t="s">
        <v>1454</v>
      </c>
    </row>
    <row r="888" spans="1:5" x14ac:dyDescent="0.25">
      <c r="A888" s="364"/>
      <c r="B888" s="367"/>
      <c r="C888" s="368"/>
      <c r="D888" s="370"/>
      <c r="E888" s="324" t="s">
        <v>1455</v>
      </c>
    </row>
    <row r="889" spans="1:5" x14ac:dyDescent="0.25">
      <c r="A889" s="371" t="s">
        <v>1896</v>
      </c>
      <c r="B889" s="373" t="s">
        <v>1897</v>
      </c>
      <c r="C889" s="374"/>
      <c r="D889" s="377" t="s">
        <v>59</v>
      </c>
      <c r="E889" s="321" t="s">
        <v>1454</v>
      </c>
    </row>
    <row r="890" spans="1:5" x14ac:dyDescent="0.25">
      <c r="A890" s="379"/>
      <c r="B890" s="380"/>
      <c r="C890" s="381"/>
      <c r="D890" s="382"/>
      <c r="E890" s="322" t="s">
        <v>1455</v>
      </c>
    </row>
    <row r="891" spans="1:5" x14ac:dyDescent="0.25">
      <c r="A891" s="363" t="s">
        <v>1898</v>
      </c>
      <c r="B891" s="365" t="s">
        <v>1897</v>
      </c>
      <c r="C891" s="366"/>
      <c r="D891" s="369" t="s">
        <v>59</v>
      </c>
      <c r="E891" s="323" t="s">
        <v>1454</v>
      </c>
    </row>
    <row r="892" spans="1:5" x14ac:dyDescent="0.25">
      <c r="A892" s="364"/>
      <c r="B892" s="367"/>
      <c r="C892" s="368"/>
      <c r="D892" s="370"/>
      <c r="E892" s="324" t="s">
        <v>1455</v>
      </c>
    </row>
    <row r="893" spans="1:5" x14ac:dyDescent="0.25">
      <c r="A893" s="371" t="s">
        <v>1899</v>
      </c>
      <c r="B893" s="373" t="s">
        <v>1897</v>
      </c>
      <c r="C893" s="374"/>
      <c r="D893" s="377" t="s">
        <v>59</v>
      </c>
      <c r="E893" s="321" t="s">
        <v>1454</v>
      </c>
    </row>
    <row r="894" spans="1:5" x14ac:dyDescent="0.25">
      <c r="A894" s="379"/>
      <c r="B894" s="380"/>
      <c r="C894" s="381"/>
      <c r="D894" s="382"/>
      <c r="E894" s="322" t="s">
        <v>1455</v>
      </c>
    </row>
    <row r="895" spans="1:5" x14ac:dyDescent="0.25">
      <c r="A895" s="363" t="s">
        <v>1900</v>
      </c>
      <c r="B895" s="365" t="s">
        <v>1897</v>
      </c>
      <c r="C895" s="366"/>
      <c r="D895" s="369" t="s">
        <v>59</v>
      </c>
      <c r="E895" s="323" t="s">
        <v>1454</v>
      </c>
    </row>
    <row r="896" spans="1:5" x14ac:dyDescent="0.25">
      <c r="A896" s="364"/>
      <c r="B896" s="367"/>
      <c r="C896" s="368"/>
      <c r="D896" s="370"/>
      <c r="E896" s="324" t="s">
        <v>1455</v>
      </c>
    </row>
    <row r="897" spans="1:5" x14ac:dyDescent="0.25">
      <c r="A897" s="371" t="s">
        <v>1901</v>
      </c>
      <c r="B897" s="373" t="s">
        <v>1897</v>
      </c>
      <c r="C897" s="374"/>
      <c r="D897" s="377" t="s">
        <v>59</v>
      </c>
      <c r="E897" s="321" t="s">
        <v>1454</v>
      </c>
    </row>
    <row r="898" spans="1:5" x14ac:dyDescent="0.25">
      <c r="A898" s="379"/>
      <c r="B898" s="380"/>
      <c r="C898" s="381"/>
      <c r="D898" s="382"/>
      <c r="E898" s="322" t="s">
        <v>1455</v>
      </c>
    </row>
    <row r="899" spans="1:5" x14ac:dyDescent="0.25">
      <c r="A899" s="363" t="s">
        <v>1902</v>
      </c>
      <c r="B899" s="365" t="s">
        <v>1897</v>
      </c>
      <c r="C899" s="366"/>
      <c r="D899" s="369" t="s">
        <v>59</v>
      </c>
      <c r="E899" s="323" t="s">
        <v>1454</v>
      </c>
    </row>
    <row r="900" spans="1:5" x14ac:dyDescent="0.25">
      <c r="A900" s="364"/>
      <c r="B900" s="367"/>
      <c r="C900" s="368"/>
      <c r="D900" s="370"/>
      <c r="E900" s="324" t="s">
        <v>1455</v>
      </c>
    </row>
    <row r="901" spans="1:5" x14ac:dyDescent="0.25">
      <c r="A901" s="371" t="s">
        <v>1903</v>
      </c>
      <c r="B901" s="373" t="s">
        <v>1897</v>
      </c>
      <c r="C901" s="374"/>
      <c r="D901" s="377" t="s">
        <v>59</v>
      </c>
      <c r="E901" s="321" t="s">
        <v>1454</v>
      </c>
    </row>
    <row r="902" spans="1:5" x14ac:dyDescent="0.25">
      <c r="A902" s="379"/>
      <c r="B902" s="380"/>
      <c r="C902" s="381"/>
      <c r="D902" s="382"/>
      <c r="E902" s="322" t="s">
        <v>1455</v>
      </c>
    </row>
    <row r="903" spans="1:5" x14ac:dyDescent="0.25">
      <c r="A903" s="363" t="s">
        <v>1563</v>
      </c>
      <c r="B903" s="365" t="s">
        <v>1897</v>
      </c>
      <c r="C903" s="366"/>
      <c r="D903" s="369" t="s">
        <v>59</v>
      </c>
      <c r="E903" s="323" t="s">
        <v>1454</v>
      </c>
    </row>
    <row r="904" spans="1:5" x14ac:dyDescent="0.25">
      <c r="A904" s="364"/>
      <c r="B904" s="367"/>
      <c r="C904" s="368"/>
      <c r="D904" s="370"/>
      <c r="E904" s="324" t="s">
        <v>1455</v>
      </c>
    </row>
    <row r="905" spans="1:5" x14ac:dyDescent="0.25">
      <c r="A905" s="371" t="s">
        <v>1904</v>
      </c>
      <c r="B905" s="373" t="s">
        <v>1897</v>
      </c>
      <c r="C905" s="374"/>
      <c r="D905" s="377" t="s">
        <v>59</v>
      </c>
      <c r="E905" s="321" t="s">
        <v>1454</v>
      </c>
    </row>
    <row r="906" spans="1:5" x14ac:dyDescent="0.25">
      <c r="A906" s="379"/>
      <c r="B906" s="380"/>
      <c r="C906" s="381"/>
      <c r="D906" s="382"/>
      <c r="E906" s="322" t="s">
        <v>1455</v>
      </c>
    </row>
    <row r="907" spans="1:5" x14ac:dyDescent="0.25">
      <c r="A907" s="363" t="s">
        <v>1905</v>
      </c>
      <c r="B907" s="365" t="s">
        <v>1897</v>
      </c>
      <c r="C907" s="366"/>
      <c r="D907" s="369" t="s">
        <v>59</v>
      </c>
      <c r="E907" s="323" t="s">
        <v>1454</v>
      </c>
    </row>
    <row r="908" spans="1:5" x14ac:dyDescent="0.25">
      <c r="A908" s="364"/>
      <c r="B908" s="367"/>
      <c r="C908" s="368"/>
      <c r="D908" s="370"/>
      <c r="E908" s="324" t="s">
        <v>1455</v>
      </c>
    </row>
    <row r="909" spans="1:5" x14ac:dyDescent="0.25">
      <c r="A909" s="371" t="s">
        <v>1906</v>
      </c>
      <c r="B909" s="373" t="s">
        <v>1897</v>
      </c>
      <c r="C909" s="374"/>
      <c r="D909" s="377" t="s">
        <v>59</v>
      </c>
      <c r="E909" s="321" t="s">
        <v>1454</v>
      </c>
    </row>
    <row r="910" spans="1:5" x14ac:dyDescent="0.25">
      <c r="A910" s="379"/>
      <c r="B910" s="380"/>
      <c r="C910" s="381"/>
      <c r="D910" s="382"/>
      <c r="E910" s="322" t="s">
        <v>1455</v>
      </c>
    </row>
    <row r="911" spans="1:5" x14ac:dyDescent="0.25">
      <c r="A911" s="363" t="s">
        <v>1875</v>
      </c>
      <c r="B911" s="365" t="s">
        <v>1897</v>
      </c>
      <c r="C911" s="366"/>
      <c r="D911" s="369" t="s">
        <v>59</v>
      </c>
      <c r="E911" s="323" t="s">
        <v>1454</v>
      </c>
    </row>
    <row r="912" spans="1:5" x14ac:dyDescent="0.25">
      <c r="A912" s="364"/>
      <c r="B912" s="367"/>
      <c r="C912" s="368"/>
      <c r="D912" s="370"/>
      <c r="E912" s="324" t="s">
        <v>1455</v>
      </c>
    </row>
    <row r="913" spans="1:5" x14ac:dyDescent="0.25">
      <c r="A913" s="371" t="s">
        <v>1907</v>
      </c>
      <c r="B913" s="373" t="s">
        <v>1908</v>
      </c>
      <c r="C913" s="374"/>
      <c r="D913" s="377" t="s">
        <v>59</v>
      </c>
      <c r="E913" s="321" t="s">
        <v>1454</v>
      </c>
    </row>
    <row r="914" spans="1:5" x14ac:dyDescent="0.25">
      <c r="A914" s="379"/>
      <c r="B914" s="380"/>
      <c r="C914" s="381"/>
      <c r="D914" s="382"/>
      <c r="E914" s="322" t="s">
        <v>1455</v>
      </c>
    </row>
    <row r="915" spans="1:5" x14ac:dyDescent="0.25">
      <c r="A915" s="363" t="s">
        <v>1909</v>
      </c>
      <c r="B915" s="365" t="s">
        <v>1908</v>
      </c>
      <c r="C915" s="366"/>
      <c r="D915" s="369" t="s">
        <v>59</v>
      </c>
      <c r="E915" s="323" t="s">
        <v>1454</v>
      </c>
    </row>
    <row r="916" spans="1:5" x14ac:dyDescent="0.25">
      <c r="A916" s="364"/>
      <c r="B916" s="367"/>
      <c r="C916" s="368"/>
      <c r="D916" s="370"/>
      <c r="E916" s="324" t="s">
        <v>1455</v>
      </c>
    </row>
    <row r="917" spans="1:5" x14ac:dyDescent="0.25">
      <c r="A917" s="371" t="s">
        <v>1910</v>
      </c>
      <c r="B917" s="373" t="s">
        <v>1908</v>
      </c>
      <c r="C917" s="374"/>
      <c r="D917" s="377" t="s">
        <v>59</v>
      </c>
      <c r="E917" s="321" t="s">
        <v>1454</v>
      </c>
    </row>
    <row r="918" spans="1:5" x14ac:dyDescent="0.25">
      <c r="A918" s="379"/>
      <c r="B918" s="380"/>
      <c r="C918" s="381"/>
      <c r="D918" s="382"/>
      <c r="E918" s="322" t="s">
        <v>1455</v>
      </c>
    </row>
    <row r="919" spans="1:5" x14ac:dyDescent="0.25">
      <c r="A919" s="363" t="s">
        <v>1911</v>
      </c>
      <c r="B919" s="365" t="s">
        <v>1908</v>
      </c>
      <c r="C919" s="366"/>
      <c r="D919" s="369" t="s">
        <v>59</v>
      </c>
      <c r="E919" s="323" t="s">
        <v>1454</v>
      </c>
    </row>
    <row r="920" spans="1:5" x14ac:dyDescent="0.25">
      <c r="A920" s="364"/>
      <c r="B920" s="367"/>
      <c r="C920" s="368"/>
      <c r="D920" s="370"/>
      <c r="E920" s="324" t="s">
        <v>1455</v>
      </c>
    </row>
    <row r="921" spans="1:5" x14ac:dyDescent="0.25">
      <c r="A921" s="371" t="s">
        <v>1912</v>
      </c>
      <c r="B921" s="373" t="s">
        <v>1908</v>
      </c>
      <c r="C921" s="374"/>
      <c r="D921" s="377" t="s">
        <v>59</v>
      </c>
      <c r="E921" s="321" t="s">
        <v>1454</v>
      </c>
    </row>
    <row r="922" spans="1:5" x14ac:dyDescent="0.25">
      <c r="A922" s="379"/>
      <c r="B922" s="380"/>
      <c r="C922" s="381"/>
      <c r="D922" s="382"/>
      <c r="E922" s="322" t="s">
        <v>1455</v>
      </c>
    </row>
    <row r="923" spans="1:5" x14ac:dyDescent="0.25">
      <c r="A923" s="363" t="s">
        <v>1913</v>
      </c>
      <c r="B923" s="365" t="s">
        <v>1908</v>
      </c>
      <c r="C923" s="366"/>
      <c r="D923" s="369" t="s">
        <v>59</v>
      </c>
      <c r="E923" s="323" t="s">
        <v>1454</v>
      </c>
    </row>
    <row r="924" spans="1:5" x14ac:dyDescent="0.25">
      <c r="A924" s="364"/>
      <c r="B924" s="367"/>
      <c r="C924" s="368"/>
      <c r="D924" s="370"/>
      <c r="E924" s="324" t="s">
        <v>1455</v>
      </c>
    </row>
    <row r="925" spans="1:5" x14ac:dyDescent="0.25">
      <c r="A925" s="371" t="s">
        <v>1914</v>
      </c>
      <c r="B925" s="373" t="s">
        <v>1915</v>
      </c>
      <c r="C925" s="374"/>
      <c r="D925" s="377" t="s">
        <v>59</v>
      </c>
      <c r="E925" s="321" t="s">
        <v>1454</v>
      </c>
    </row>
    <row r="926" spans="1:5" x14ac:dyDescent="0.25">
      <c r="A926" s="379"/>
      <c r="B926" s="380"/>
      <c r="C926" s="381"/>
      <c r="D926" s="382"/>
      <c r="E926" s="322" t="s">
        <v>1455</v>
      </c>
    </row>
    <row r="927" spans="1:5" x14ac:dyDescent="0.25">
      <c r="A927" s="363" t="s">
        <v>1916</v>
      </c>
      <c r="B927" s="365" t="s">
        <v>1915</v>
      </c>
      <c r="C927" s="366"/>
      <c r="D927" s="369" t="s">
        <v>59</v>
      </c>
      <c r="E927" s="323" t="s">
        <v>1454</v>
      </c>
    </row>
    <row r="928" spans="1:5" x14ac:dyDescent="0.25">
      <c r="A928" s="364"/>
      <c r="B928" s="367"/>
      <c r="C928" s="368"/>
      <c r="D928" s="370"/>
      <c r="E928" s="324" t="s">
        <v>1455</v>
      </c>
    </row>
    <row r="929" spans="1:5" x14ac:dyDescent="0.25">
      <c r="A929" s="371" t="s">
        <v>1917</v>
      </c>
      <c r="B929" s="373" t="s">
        <v>1915</v>
      </c>
      <c r="C929" s="374"/>
      <c r="D929" s="377" t="s">
        <v>59</v>
      </c>
      <c r="E929" s="321" t="s">
        <v>1454</v>
      </c>
    </row>
    <row r="930" spans="1:5" x14ac:dyDescent="0.25">
      <c r="A930" s="379"/>
      <c r="B930" s="380"/>
      <c r="C930" s="381"/>
      <c r="D930" s="382"/>
      <c r="E930" s="322" t="s">
        <v>1455</v>
      </c>
    </row>
    <row r="931" spans="1:5" x14ac:dyDescent="0.25">
      <c r="A931" s="363" t="s">
        <v>1918</v>
      </c>
      <c r="B931" s="365" t="s">
        <v>1915</v>
      </c>
      <c r="C931" s="366"/>
      <c r="D931" s="369" t="s">
        <v>59</v>
      </c>
      <c r="E931" s="323" t="s">
        <v>1454</v>
      </c>
    </row>
    <row r="932" spans="1:5" x14ac:dyDescent="0.25">
      <c r="A932" s="364"/>
      <c r="B932" s="367"/>
      <c r="C932" s="368"/>
      <c r="D932" s="370"/>
      <c r="E932" s="324" t="s">
        <v>1455</v>
      </c>
    </row>
    <row r="933" spans="1:5" x14ac:dyDescent="0.25">
      <c r="A933" s="371" t="s">
        <v>1919</v>
      </c>
      <c r="B933" s="373" t="s">
        <v>1915</v>
      </c>
      <c r="C933" s="374"/>
      <c r="D933" s="377" t="s">
        <v>59</v>
      </c>
      <c r="E933" s="321" t="s">
        <v>1454</v>
      </c>
    </row>
    <row r="934" spans="1:5" x14ac:dyDescent="0.25">
      <c r="A934" s="379"/>
      <c r="B934" s="380"/>
      <c r="C934" s="381"/>
      <c r="D934" s="382"/>
      <c r="E934" s="322" t="s">
        <v>1455</v>
      </c>
    </row>
    <row r="935" spans="1:5" x14ac:dyDescent="0.25">
      <c r="A935" s="363" t="s">
        <v>1920</v>
      </c>
      <c r="B935" s="365" t="s">
        <v>1915</v>
      </c>
      <c r="C935" s="366"/>
      <c r="D935" s="369" t="s">
        <v>59</v>
      </c>
      <c r="E935" s="323" t="s">
        <v>1454</v>
      </c>
    </row>
    <row r="936" spans="1:5" x14ac:dyDescent="0.25">
      <c r="A936" s="364"/>
      <c r="B936" s="367"/>
      <c r="C936" s="368"/>
      <c r="D936" s="370"/>
      <c r="E936" s="324" t="s">
        <v>1455</v>
      </c>
    </row>
    <row r="937" spans="1:5" x14ac:dyDescent="0.25">
      <c r="A937" s="371" t="s">
        <v>1921</v>
      </c>
      <c r="B937" s="373" t="s">
        <v>1915</v>
      </c>
      <c r="C937" s="374"/>
      <c r="D937" s="377" t="s">
        <v>59</v>
      </c>
      <c r="E937" s="321" t="s">
        <v>1454</v>
      </c>
    </row>
    <row r="938" spans="1:5" x14ac:dyDescent="0.25">
      <c r="A938" s="379"/>
      <c r="B938" s="380"/>
      <c r="C938" s="381"/>
      <c r="D938" s="382"/>
      <c r="E938" s="322" t="s">
        <v>1455</v>
      </c>
    </row>
    <row r="939" spans="1:5" x14ac:dyDescent="0.25">
      <c r="A939" s="363" t="s">
        <v>1922</v>
      </c>
      <c r="B939" s="365" t="s">
        <v>1915</v>
      </c>
      <c r="C939" s="366"/>
      <c r="D939" s="369" t="s">
        <v>59</v>
      </c>
      <c r="E939" s="323" t="s">
        <v>1454</v>
      </c>
    </row>
    <row r="940" spans="1:5" x14ac:dyDescent="0.25">
      <c r="A940" s="364"/>
      <c r="B940" s="367"/>
      <c r="C940" s="368"/>
      <c r="D940" s="370"/>
      <c r="E940" s="324" t="s">
        <v>1455</v>
      </c>
    </row>
    <row r="941" spans="1:5" x14ac:dyDescent="0.25">
      <c r="A941" s="371" t="s">
        <v>1573</v>
      </c>
      <c r="B941" s="373" t="s">
        <v>1923</v>
      </c>
      <c r="C941" s="374"/>
      <c r="D941" s="377" t="s">
        <v>59</v>
      </c>
      <c r="E941" s="321" t="s">
        <v>1454</v>
      </c>
    </row>
    <row r="942" spans="1:5" x14ac:dyDescent="0.25">
      <c r="A942" s="379"/>
      <c r="B942" s="380"/>
      <c r="C942" s="381"/>
      <c r="D942" s="382"/>
      <c r="E942" s="322" t="s">
        <v>1455</v>
      </c>
    </row>
    <row r="943" spans="1:5" x14ac:dyDescent="0.25">
      <c r="A943" s="363" t="s">
        <v>1924</v>
      </c>
      <c r="B943" s="365" t="s">
        <v>1923</v>
      </c>
      <c r="C943" s="366"/>
      <c r="D943" s="369" t="s">
        <v>59</v>
      </c>
      <c r="E943" s="323" t="s">
        <v>1454</v>
      </c>
    </row>
    <row r="944" spans="1:5" x14ac:dyDescent="0.25">
      <c r="A944" s="364"/>
      <c r="B944" s="367"/>
      <c r="C944" s="368"/>
      <c r="D944" s="370"/>
      <c r="E944" s="324" t="s">
        <v>1455</v>
      </c>
    </row>
    <row r="945" spans="1:5" x14ac:dyDescent="0.25">
      <c r="A945" s="371" t="s">
        <v>1925</v>
      </c>
      <c r="B945" s="373" t="s">
        <v>1923</v>
      </c>
      <c r="C945" s="374"/>
      <c r="D945" s="377" t="s">
        <v>59</v>
      </c>
      <c r="E945" s="321" t="s">
        <v>1454</v>
      </c>
    </row>
    <row r="946" spans="1:5" x14ac:dyDescent="0.25">
      <c r="A946" s="379"/>
      <c r="B946" s="380"/>
      <c r="C946" s="381"/>
      <c r="D946" s="382"/>
      <c r="E946" s="322" t="s">
        <v>1455</v>
      </c>
    </row>
    <row r="947" spans="1:5" x14ac:dyDescent="0.25">
      <c r="A947" s="363" t="s">
        <v>1926</v>
      </c>
      <c r="B947" s="365" t="s">
        <v>1927</v>
      </c>
      <c r="C947" s="366"/>
      <c r="D947" s="369" t="s">
        <v>59</v>
      </c>
      <c r="E947" s="323" t="s">
        <v>1454</v>
      </c>
    </row>
    <row r="948" spans="1:5" x14ac:dyDescent="0.25">
      <c r="A948" s="364"/>
      <c r="B948" s="367"/>
      <c r="C948" s="368"/>
      <c r="D948" s="370"/>
      <c r="E948" s="324" t="s">
        <v>1455</v>
      </c>
    </row>
    <row r="949" spans="1:5" x14ac:dyDescent="0.25">
      <c r="A949" s="371" t="s">
        <v>1928</v>
      </c>
      <c r="B949" s="373" t="s">
        <v>1927</v>
      </c>
      <c r="C949" s="374"/>
      <c r="D949" s="377" t="s">
        <v>59</v>
      </c>
      <c r="E949" s="321" t="s">
        <v>1454</v>
      </c>
    </row>
    <row r="950" spans="1:5" x14ac:dyDescent="0.25">
      <c r="A950" s="379"/>
      <c r="B950" s="380"/>
      <c r="C950" s="381"/>
      <c r="D950" s="382"/>
      <c r="E950" s="322" t="s">
        <v>1455</v>
      </c>
    </row>
    <row r="951" spans="1:5" x14ac:dyDescent="0.25">
      <c r="A951" s="363" t="s">
        <v>1929</v>
      </c>
      <c r="B951" s="365" t="s">
        <v>1927</v>
      </c>
      <c r="C951" s="366"/>
      <c r="D951" s="369" t="s">
        <v>59</v>
      </c>
      <c r="E951" s="323" t="s">
        <v>1454</v>
      </c>
    </row>
    <row r="952" spans="1:5" x14ac:dyDescent="0.25">
      <c r="A952" s="364"/>
      <c r="B952" s="367"/>
      <c r="C952" s="368"/>
      <c r="D952" s="370"/>
      <c r="E952" s="324" t="s">
        <v>1455</v>
      </c>
    </row>
    <row r="953" spans="1:5" x14ac:dyDescent="0.25">
      <c r="A953" s="371" t="s">
        <v>1930</v>
      </c>
      <c r="B953" s="373" t="s">
        <v>1927</v>
      </c>
      <c r="C953" s="374"/>
      <c r="D953" s="377" t="s">
        <v>59</v>
      </c>
      <c r="E953" s="321" t="s">
        <v>1454</v>
      </c>
    </row>
    <row r="954" spans="1:5" x14ac:dyDescent="0.25">
      <c r="A954" s="379"/>
      <c r="B954" s="380"/>
      <c r="C954" s="381"/>
      <c r="D954" s="382"/>
      <c r="E954" s="322" t="s">
        <v>1455</v>
      </c>
    </row>
    <row r="955" spans="1:5" x14ac:dyDescent="0.25">
      <c r="A955" s="363" t="s">
        <v>1931</v>
      </c>
      <c r="B955" s="365" t="s">
        <v>1927</v>
      </c>
      <c r="C955" s="366"/>
      <c r="D955" s="369" t="s">
        <v>59</v>
      </c>
      <c r="E955" s="323" t="s">
        <v>1454</v>
      </c>
    </row>
    <row r="956" spans="1:5" x14ac:dyDescent="0.25">
      <c r="A956" s="364"/>
      <c r="B956" s="367"/>
      <c r="C956" s="368"/>
      <c r="D956" s="370"/>
      <c r="E956" s="324" t="s">
        <v>1455</v>
      </c>
    </row>
    <row r="957" spans="1:5" x14ac:dyDescent="0.25">
      <c r="A957" s="371" t="s">
        <v>1932</v>
      </c>
      <c r="B957" s="373" t="s">
        <v>1927</v>
      </c>
      <c r="C957" s="374"/>
      <c r="D957" s="377" t="s">
        <v>59</v>
      </c>
      <c r="E957" s="321" t="s">
        <v>1454</v>
      </c>
    </row>
    <row r="958" spans="1:5" x14ac:dyDescent="0.25">
      <c r="A958" s="379"/>
      <c r="B958" s="380"/>
      <c r="C958" s="381"/>
      <c r="D958" s="382"/>
      <c r="E958" s="322" t="s">
        <v>1455</v>
      </c>
    </row>
    <row r="959" spans="1:5" x14ac:dyDescent="0.25">
      <c r="A959" s="363" t="s">
        <v>1933</v>
      </c>
      <c r="B959" s="365" t="s">
        <v>1927</v>
      </c>
      <c r="C959" s="366"/>
      <c r="D959" s="369" t="s">
        <v>59</v>
      </c>
      <c r="E959" s="323" t="s">
        <v>1454</v>
      </c>
    </row>
    <row r="960" spans="1:5" x14ac:dyDescent="0.25">
      <c r="A960" s="364"/>
      <c r="B960" s="367"/>
      <c r="C960" s="368"/>
      <c r="D960" s="370"/>
      <c r="E960" s="324" t="s">
        <v>1455</v>
      </c>
    </row>
    <row r="961" spans="1:5" x14ac:dyDescent="0.25">
      <c r="A961" s="371" t="s">
        <v>1934</v>
      </c>
      <c r="B961" s="373" t="s">
        <v>1927</v>
      </c>
      <c r="C961" s="374"/>
      <c r="D961" s="377" t="s">
        <v>59</v>
      </c>
      <c r="E961" s="321" t="s">
        <v>1454</v>
      </c>
    </row>
    <row r="962" spans="1:5" x14ac:dyDescent="0.25">
      <c r="A962" s="379"/>
      <c r="B962" s="380"/>
      <c r="C962" s="381"/>
      <c r="D962" s="382"/>
      <c r="E962" s="322" t="s">
        <v>1455</v>
      </c>
    </row>
    <row r="963" spans="1:5" x14ac:dyDescent="0.25">
      <c r="A963" s="363" t="s">
        <v>1935</v>
      </c>
      <c r="B963" s="365" t="s">
        <v>1927</v>
      </c>
      <c r="C963" s="366"/>
      <c r="D963" s="369" t="s">
        <v>59</v>
      </c>
      <c r="E963" s="323" t="s">
        <v>1454</v>
      </c>
    </row>
    <row r="964" spans="1:5" x14ac:dyDescent="0.25">
      <c r="A964" s="364"/>
      <c r="B964" s="367"/>
      <c r="C964" s="368"/>
      <c r="D964" s="370"/>
      <c r="E964" s="324" t="s">
        <v>1455</v>
      </c>
    </row>
    <row r="965" spans="1:5" x14ac:dyDescent="0.25">
      <c r="A965" s="371" t="s">
        <v>1936</v>
      </c>
      <c r="B965" s="373" t="s">
        <v>1927</v>
      </c>
      <c r="C965" s="374"/>
      <c r="D965" s="377" t="s">
        <v>59</v>
      </c>
      <c r="E965" s="321" t="s">
        <v>1454</v>
      </c>
    </row>
    <row r="966" spans="1:5" x14ac:dyDescent="0.25">
      <c r="A966" s="379"/>
      <c r="B966" s="380"/>
      <c r="C966" s="381"/>
      <c r="D966" s="382"/>
      <c r="E966" s="322" t="s">
        <v>1455</v>
      </c>
    </row>
    <row r="967" spans="1:5" x14ac:dyDescent="0.25">
      <c r="A967" s="363" t="s">
        <v>1937</v>
      </c>
      <c r="B967" s="365" t="s">
        <v>1927</v>
      </c>
      <c r="C967" s="366"/>
      <c r="D967" s="369" t="s">
        <v>59</v>
      </c>
      <c r="E967" s="323" t="s">
        <v>1454</v>
      </c>
    </row>
    <row r="968" spans="1:5" x14ac:dyDescent="0.25">
      <c r="A968" s="364"/>
      <c r="B968" s="367"/>
      <c r="C968" s="368"/>
      <c r="D968" s="370"/>
      <c r="E968" s="324" t="s">
        <v>1455</v>
      </c>
    </row>
    <row r="969" spans="1:5" x14ac:dyDescent="0.25">
      <c r="A969" s="371" t="s">
        <v>1938</v>
      </c>
      <c r="B969" s="373" t="s">
        <v>1927</v>
      </c>
      <c r="C969" s="374"/>
      <c r="D969" s="377" t="s">
        <v>59</v>
      </c>
      <c r="E969" s="321" t="s">
        <v>1454</v>
      </c>
    </row>
    <row r="970" spans="1:5" x14ac:dyDescent="0.25">
      <c r="A970" s="379"/>
      <c r="B970" s="380"/>
      <c r="C970" s="381"/>
      <c r="D970" s="382"/>
      <c r="E970" s="322" t="s">
        <v>1455</v>
      </c>
    </row>
    <row r="971" spans="1:5" x14ac:dyDescent="0.25">
      <c r="A971" s="363" t="s">
        <v>1573</v>
      </c>
      <c r="B971" s="365" t="s">
        <v>1927</v>
      </c>
      <c r="C971" s="366"/>
      <c r="D971" s="369" t="s">
        <v>59</v>
      </c>
      <c r="E971" s="323" t="s">
        <v>1454</v>
      </c>
    </row>
    <row r="972" spans="1:5" x14ac:dyDescent="0.25">
      <c r="A972" s="364"/>
      <c r="B972" s="367"/>
      <c r="C972" s="368"/>
      <c r="D972" s="370"/>
      <c r="E972" s="324" t="s">
        <v>1455</v>
      </c>
    </row>
    <row r="973" spans="1:5" x14ac:dyDescent="0.25">
      <c r="A973" s="371" t="s">
        <v>1939</v>
      </c>
      <c r="B973" s="373" t="s">
        <v>1927</v>
      </c>
      <c r="C973" s="374"/>
      <c r="D973" s="377" t="s">
        <v>59</v>
      </c>
      <c r="E973" s="321" t="s">
        <v>1454</v>
      </c>
    </row>
    <row r="974" spans="1:5" x14ac:dyDescent="0.25">
      <c r="A974" s="379"/>
      <c r="B974" s="380"/>
      <c r="C974" s="381"/>
      <c r="D974" s="382"/>
      <c r="E974" s="322" t="s">
        <v>1455</v>
      </c>
    </row>
    <row r="975" spans="1:5" x14ac:dyDescent="0.25">
      <c r="A975" s="363" t="s">
        <v>1940</v>
      </c>
      <c r="B975" s="365" t="s">
        <v>1927</v>
      </c>
      <c r="C975" s="366"/>
      <c r="D975" s="369" t="s">
        <v>59</v>
      </c>
      <c r="E975" s="323" t="s">
        <v>1454</v>
      </c>
    </row>
    <row r="976" spans="1:5" x14ac:dyDescent="0.25">
      <c r="A976" s="364"/>
      <c r="B976" s="367"/>
      <c r="C976" s="368"/>
      <c r="D976" s="370"/>
      <c r="E976" s="324" t="s">
        <v>1455</v>
      </c>
    </row>
    <row r="977" spans="1:5" x14ac:dyDescent="0.25">
      <c r="A977" s="371" t="s">
        <v>1941</v>
      </c>
      <c r="B977" s="373" t="s">
        <v>1927</v>
      </c>
      <c r="C977" s="374"/>
      <c r="D977" s="377" t="s">
        <v>59</v>
      </c>
      <c r="E977" s="321" t="s">
        <v>1454</v>
      </c>
    </row>
    <row r="978" spans="1:5" x14ac:dyDescent="0.25">
      <c r="A978" s="379"/>
      <c r="B978" s="380"/>
      <c r="C978" s="381"/>
      <c r="D978" s="382"/>
      <c r="E978" s="322" t="s">
        <v>1455</v>
      </c>
    </row>
    <row r="979" spans="1:5" x14ac:dyDescent="0.25">
      <c r="A979" s="363" t="s">
        <v>1942</v>
      </c>
      <c r="B979" s="365" t="s">
        <v>1943</v>
      </c>
      <c r="C979" s="366"/>
      <c r="D979" s="369" t="s">
        <v>59</v>
      </c>
      <c r="E979" s="323" t="s">
        <v>1454</v>
      </c>
    </row>
    <row r="980" spans="1:5" x14ac:dyDescent="0.25">
      <c r="A980" s="364"/>
      <c r="B980" s="367"/>
      <c r="C980" s="368"/>
      <c r="D980" s="370"/>
      <c r="E980" s="324" t="s">
        <v>1455</v>
      </c>
    </row>
    <row r="981" spans="1:5" x14ac:dyDescent="0.25">
      <c r="A981" s="371" t="s">
        <v>1944</v>
      </c>
      <c r="B981" s="373" t="s">
        <v>1943</v>
      </c>
      <c r="C981" s="374"/>
      <c r="D981" s="377" t="s">
        <v>59</v>
      </c>
      <c r="E981" s="321" t="s">
        <v>1454</v>
      </c>
    </row>
    <row r="982" spans="1:5" x14ac:dyDescent="0.25">
      <c r="A982" s="379"/>
      <c r="B982" s="380"/>
      <c r="C982" s="381"/>
      <c r="D982" s="382"/>
      <c r="E982" s="322" t="s">
        <v>1455</v>
      </c>
    </row>
    <row r="983" spans="1:5" x14ac:dyDescent="0.25">
      <c r="A983" s="363" t="s">
        <v>1945</v>
      </c>
      <c r="B983" s="365" t="s">
        <v>1943</v>
      </c>
      <c r="C983" s="366"/>
      <c r="D983" s="369" t="s">
        <v>59</v>
      </c>
      <c r="E983" s="323" t="s">
        <v>1454</v>
      </c>
    </row>
    <row r="984" spans="1:5" x14ac:dyDescent="0.25">
      <c r="A984" s="364"/>
      <c r="B984" s="367"/>
      <c r="C984" s="368"/>
      <c r="D984" s="370"/>
      <c r="E984" s="324" t="s">
        <v>1455</v>
      </c>
    </row>
    <row r="985" spans="1:5" x14ac:dyDescent="0.25">
      <c r="A985" s="371" t="s">
        <v>1946</v>
      </c>
      <c r="B985" s="373" t="s">
        <v>1943</v>
      </c>
      <c r="C985" s="374"/>
      <c r="D985" s="377" t="s">
        <v>59</v>
      </c>
      <c r="E985" s="321" t="s">
        <v>1454</v>
      </c>
    </row>
    <row r="986" spans="1:5" x14ac:dyDescent="0.25">
      <c r="A986" s="379"/>
      <c r="B986" s="380"/>
      <c r="C986" s="381"/>
      <c r="D986" s="382"/>
      <c r="E986" s="322" t="s">
        <v>1455</v>
      </c>
    </row>
    <row r="987" spans="1:5" x14ac:dyDescent="0.25">
      <c r="A987" s="363" t="s">
        <v>1947</v>
      </c>
      <c r="B987" s="365" t="s">
        <v>1943</v>
      </c>
      <c r="C987" s="366"/>
      <c r="D987" s="369" t="s">
        <v>59</v>
      </c>
      <c r="E987" s="323" t="s">
        <v>1454</v>
      </c>
    </row>
    <row r="988" spans="1:5" x14ac:dyDescent="0.25">
      <c r="A988" s="364"/>
      <c r="B988" s="367"/>
      <c r="C988" s="368"/>
      <c r="D988" s="370"/>
      <c r="E988" s="324" t="s">
        <v>1455</v>
      </c>
    </row>
    <row r="989" spans="1:5" x14ac:dyDescent="0.25">
      <c r="A989" s="371" t="s">
        <v>1948</v>
      </c>
      <c r="B989" s="373" t="s">
        <v>1949</v>
      </c>
      <c r="C989" s="374"/>
      <c r="D989" s="377" t="s">
        <v>59</v>
      </c>
      <c r="E989" s="321" t="s">
        <v>1454</v>
      </c>
    </row>
    <row r="990" spans="1:5" x14ac:dyDescent="0.25">
      <c r="A990" s="379"/>
      <c r="B990" s="380"/>
      <c r="C990" s="381"/>
      <c r="D990" s="382"/>
      <c r="E990" s="322" t="s">
        <v>1455</v>
      </c>
    </row>
    <row r="991" spans="1:5" x14ac:dyDescent="0.25">
      <c r="A991" s="363" t="s">
        <v>1950</v>
      </c>
      <c r="B991" s="365" t="s">
        <v>1949</v>
      </c>
      <c r="C991" s="366"/>
      <c r="D991" s="369" t="s">
        <v>59</v>
      </c>
      <c r="E991" s="323" t="s">
        <v>1454</v>
      </c>
    </row>
    <row r="992" spans="1:5" x14ac:dyDescent="0.25">
      <c r="A992" s="364"/>
      <c r="B992" s="367"/>
      <c r="C992" s="368"/>
      <c r="D992" s="370"/>
      <c r="E992" s="324" t="s">
        <v>1455</v>
      </c>
    </row>
    <row r="993" spans="1:5" x14ac:dyDescent="0.25">
      <c r="A993" s="371" t="s">
        <v>1951</v>
      </c>
      <c r="B993" s="373" t="s">
        <v>1949</v>
      </c>
      <c r="C993" s="374"/>
      <c r="D993" s="377" t="s">
        <v>59</v>
      </c>
      <c r="E993" s="321" t="s">
        <v>1454</v>
      </c>
    </row>
    <row r="994" spans="1:5" x14ac:dyDescent="0.25">
      <c r="A994" s="379"/>
      <c r="B994" s="380"/>
      <c r="C994" s="381"/>
      <c r="D994" s="382"/>
      <c r="E994" s="322" t="s">
        <v>1455</v>
      </c>
    </row>
    <row r="995" spans="1:5" x14ac:dyDescent="0.25">
      <c r="A995" s="363" t="s">
        <v>1952</v>
      </c>
      <c r="B995" s="365" t="s">
        <v>1949</v>
      </c>
      <c r="C995" s="366"/>
      <c r="D995" s="369" t="s">
        <v>59</v>
      </c>
      <c r="E995" s="323" t="s">
        <v>1454</v>
      </c>
    </row>
    <row r="996" spans="1:5" x14ac:dyDescent="0.25">
      <c r="A996" s="364"/>
      <c r="B996" s="367"/>
      <c r="C996" s="368"/>
      <c r="D996" s="370"/>
      <c r="E996" s="324" t="s">
        <v>1455</v>
      </c>
    </row>
    <row r="997" spans="1:5" x14ac:dyDescent="0.25">
      <c r="A997" s="371" t="s">
        <v>1953</v>
      </c>
      <c r="B997" s="373" t="s">
        <v>1949</v>
      </c>
      <c r="C997" s="374"/>
      <c r="D997" s="377" t="s">
        <v>59</v>
      </c>
      <c r="E997" s="321" t="s">
        <v>1454</v>
      </c>
    </row>
    <row r="998" spans="1:5" x14ac:dyDescent="0.25">
      <c r="A998" s="379"/>
      <c r="B998" s="380"/>
      <c r="C998" s="381"/>
      <c r="D998" s="382"/>
      <c r="E998" s="322" t="s">
        <v>1455</v>
      </c>
    </row>
    <row r="999" spans="1:5" x14ac:dyDescent="0.25">
      <c r="A999" s="363" t="s">
        <v>1954</v>
      </c>
      <c r="B999" s="365" t="s">
        <v>1949</v>
      </c>
      <c r="C999" s="366"/>
      <c r="D999" s="369" t="s">
        <v>59</v>
      </c>
      <c r="E999" s="323" t="s">
        <v>1454</v>
      </c>
    </row>
    <row r="1000" spans="1:5" x14ac:dyDescent="0.25">
      <c r="A1000" s="364"/>
      <c r="B1000" s="367"/>
      <c r="C1000" s="368"/>
      <c r="D1000" s="370"/>
      <c r="E1000" s="324" t="s">
        <v>1455</v>
      </c>
    </row>
    <row r="1001" spans="1:5" x14ac:dyDescent="0.25">
      <c r="A1001" s="371" t="s">
        <v>1955</v>
      </c>
      <c r="B1001" s="373" t="s">
        <v>1949</v>
      </c>
      <c r="C1001" s="374"/>
      <c r="D1001" s="377" t="s">
        <v>59</v>
      </c>
      <c r="E1001" s="321" t="s">
        <v>1454</v>
      </c>
    </row>
    <row r="1002" spans="1:5" x14ac:dyDescent="0.25">
      <c r="A1002" s="379"/>
      <c r="B1002" s="380"/>
      <c r="C1002" s="381"/>
      <c r="D1002" s="382"/>
      <c r="E1002" s="322" t="s">
        <v>1455</v>
      </c>
    </row>
    <row r="1003" spans="1:5" x14ac:dyDescent="0.25">
      <c r="A1003" s="363" t="s">
        <v>1956</v>
      </c>
      <c r="B1003" s="365" t="s">
        <v>1949</v>
      </c>
      <c r="C1003" s="366"/>
      <c r="D1003" s="369" t="s">
        <v>59</v>
      </c>
      <c r="E1003" s="323" t="s">
        <v>1454</v>
      </c>
    </row>
    <row r="1004" spans="1:5" x14ac:dyDescent="0.25">
      <c r="A1004" s="364"/>
      <c r="B1004" s="367"/>
      <c r="C1004" s="368"/>
      <c r="D1004" s="370"/>
      <c r="E1004" s="324" t="s">
        <v>1455</v>
      </c>
    </row>
    <row r="1005" spans="1:5" x14ac:dyDescent="0.25">
      <c r="A1005" s="371" t="s">
        <v>1957</v>
      </c>
      <c r="B1005" s="373" t="s">
        <v>1958</v>
      </c>
      <c r="C1005" s="374"/>
      <c r="D1005" s="377" t="s">
        <v>59</v>
      </c>
      <c r="E1005" s="321" t="s">
        <v>1454</v>
      </c>
    </row>
    <row r="1006" spans="1:5" x14ac:dyDescent="0.25">
      <c r="A1006" s="379"/>
      <c r="B1006" s="380"/>
      <c r="C1006" s="381"/>
      <c r="D1006" s="382"/>
      <c r="E1006" s="322" t="s">
        <v>1455</v>
      </c>
    </row>
    <row r="1007" spans="1:5" x14ac:dyDescent="0.25">
      <c r="A1007" s="363" t="s">
        <v>1466</v>
      </c>
      <c r="B1007" s="365" t="s">
        <v>1958</v>
      </c>
      <c r="C1007" s="366"/>
      <c r="D1007" s="369" t="s">
        <v>59</v>
      </c>
      <c r="E1007" s="323" t="s">
        <v>1454</v>
      </c>
    </row>
    <row r="1008" spans="1:5" x14ac:dyDescent="0.25">
      <c r="A1008" s="364"/>
      <c r="B1008" s="367"/>
      <c r="C1008" s="368"/>
      <c r="D1008" s="370"/>
      <c r="E1008" s="324" t="s">
        <v>1455</v>
      </c>
    </row>
    <row r="1009" spans="1:5" x14ac:dyDescent="0.25">
      <c r="A1009" s="371" t="s">
        <v>1959</v>
      </c>
      <c r="B1009" s="373" t="s">
        <v>1958</v>
      </c>
      <c r="C1009" s="374"/>
      <c r="D1009" s="377" t="s">
        <v>59</v>
      </c>
      <c r="E1009" s="321" t="s">
        <v>1454</v>
      </c>
    </row>
    <row r="1010" spans="1:5" x14ac:dyDescent="0.25">
      <c r="A1010" s="379"/>
      <c r="B1010" s="380"/>
      <c r="C1010" s="381"/>
      <c r="D1010" s="382"/>
      <c r="E1010" s="322" t="s">
        <v>1455</v>
      </c>
    </row>
    <row r="1011" spans="1:5" x14ac:dyDescent="0.25">
      <c r="A1011" s="363" t="s">
        <v>1960</v>
      </c>
      <c r="B1011" s="365" t="s">
        <v>1958</v>
      </c>
      <c r="C1011" s="366"/>
      <c r="D1011" s="369" t="s">
        <v>59</v>
      </c>
      <c r="E1011" s="323" t="s">
        <v>1454</v>
      </c>
    </row>
    <row r="1012" spans="1:5" x14ac:dyDescent="0.25">
      <c r="A1012" s="364"/>
      <c r="B1012" s="367"/>
      <c r="C1012" s="368"/>
      <c r="D1012" s="370"/>
      <c r="E1012" s="324" t="s">
        <v>1455</v>
      </c>
    </row>
    <row r="1013" spans="1:5" x14ac:dyDescent="0.25">
      <c r="A1013" s="371" t="s">
        <v>1961</v>
      </c>
      <c r="B1013" s="373" t="s">
        <v>1958</v>
      </c>
      <c r="C1013" s="374"/>
      <c r="D1013" s="377" t="s">
        <v>59</v>
      </c>
      <c r="E1013" s="321" t="s">
        <v>1454</v>
      </c>
    </row>
    <row r="1014" spans="1:5" x14ac:dyDescent="0.25">
      <c r="A1014" s="379"/>
      <c r="B1014" s="380"/>
      <c r="C1014" s="381"/>
      <c r="D1014" s="382"/>
      <c r="E1014" s="322" t="s">
        <v>1455</v>
      </c>
    </row>
    <row r="1015" spans="1:5" x14ac:dyDescent="0.25">
      <c r="A1015" s="363" t="s">
        <v>1962</v>
      </c>
      <c r="B1015" s="365" t="s">
        <v>1958</v>
      </c>
      <c r="C1015" s="366"/>
      <c r="D1015" s="369" t="s">
        <v>59</v>
      </c>
      <c r="E1015" s="323" t="s">
        <v>1454</v>
      </c>
    </row>
    <row r="1016" spans="1:5" x14ac:dyDescent="0.25">
      <c r="A1016" s="364"/>
      <c r="B1016" s="367"/>
      <c r="C1016" s="368"/>
      <c r="D1016" s="370"/>
      <c r="E1016" s="324" t="s">
        <v>1455</v>
      </c>
    </row>
    <row r="1017" spans="1:5" x14ac:dyDescent="0.25">
      <c r="A1017" s="371" t="s">
        <v>1963</v>
      </c>
      <c r="B1017" s="373" t="s">
        <v>1958</v>
      </c>
      <c r="C1017" s="374"/>
      <c r="D1017" s="377" t="s">
        <v>59</v>
      </c>
      <c r="E1017" s="321" t="s">
        <v>1454</v>
      </c>
    </row>
    <row r="1018" spans="1:5" x14ac:dyDescent="0.25">
      <c r="A1018" s="379"/>
      <c r="B1018" s="380"/>
      <c r="C1018" s="381"/>
      <c r="D1018" s="382"/>
      <c r="E1018" s="322" t="s">
        <v>1455</v>
      </c>
    </row>
    <row r="1019" spans="1:5" x14ac:dyDescent="0.25">
      <c r="A1019" s="363" t="s">
        <v>1964</v>
      </c>
      <c r="B1019" s="365" t="s">
        <v>1958</v>
      </c>
      <c r="C1019" s="366"/>
      <c r="D1019" s="369" t="s">
        <v>59</v>
      </c>
      <c r="E1019" s="323" t="s">
        <v>1454</v>
      </c>
    </row>
    <row r="1020" spans="1:5" x14ac:dyDescent="0.25">
      <c r="A1020" s="364"/>
      <c r="B1020" s="367"/>
      <c r="C1020" s="368"/>
      <c r="D1020" s="370"/>
      <c r="E1020" s="324" t="s">
        <v>1455</v>
      </c>
    </row>
    <row r="1021" spans="1:5" x14ac:dyDescent="0.25">
      <c r="A1021" s="371" t="s">
        <v>1965</v>
      </c>
      <c r="B1021" s="373" t="s">
        <v>1958</v>
      </c>
      <c r="C1021" s="374"/>
      <c r="D1021" s="377" t="s">
        <v>59</v>
      </c>
      <c r="E1021" s="321" t="s">
        <v>1454</v>
      </c>
    </row>
    <row r="1022" spans="1:5" x14ac:dyDescent="0.25">
      <c r="A1022" s="379"/>
      <c r="B1022" s="380"/>
      <c r="C1022" s="381"/>
      <c r="D1022" s="382"/>
      <c r="E1022" s="322" t="s">
        <v>1455</v>
      </c>
    </row>
    <row r="1023" spans="1:5" x14ac:dyDescent="0.25">
      <c r="A1023" s="363" t="s">
        <v>1966</v>
      </c>
      <c r="B1023" s="365" t="s">
        <v>1958</v>
      </c>
      <c r="C1023" s="366"/>
      <c r="D1023" s="369" t="s">
        <v>59</v>
      </c>
      <c r="E1023" s="323" t="s">
        <v>1454</v>
      </c>
    </row>
    <row r="1024" spans="1:5" x14ac:dyDescent="0.25">
      <c r="A1024" s="364"/>
      <c r="B1024" s="367"/>
      <c r="C1024" s="368"/>
      <c r="D1024" s="370"/>
      <c r="E1024" s="324" t="s">
        <v>1455</v>
      </c>
    </row>
    <row r="1025" spans="1:5" x14ac:dyDescent="0.25">
      <c r="A1025" s="371" t="s">
        <v>1967</v>
      </c>
      <c r="B1025" s="373" t="s">
        <v>1968</v>
      </c>
      <c r="C1025" s="374"/>
      <c r="D1025" s="377" t="s">
        <v>59</v>
      </c>
      <c r="E1025" s="321" t="s">
        <v>1454</v>
      </c>
    </row>
    <row r="1026" spans="1:5" x14ac:dyDescent="0.25">
      <c r="A1026" s="379"/>
      <c r="B1026" s="380"/>
      <c r="C1026" s="381"/>
      <c r="D1026" s="382"/>
      <c r="E1026" s="322" t="s">
        <v>1455</v>
      </c>
    </row>
    <row r="1027" spans="1:5" x14ac:dyDescent="0.25">
      <c r="A1027" s="363" t="s">
        <v>1969</v>
      </c>
      <c r="B1027" s="365" t="s">
        <v>1968</v>
      </c>
      <c r="C1027" s="366"/>
      <c r="D1027" s="369" t="s">
        <v>59</v>
      </c>
      <c r="E1027" s="323" t="s">
        <v>1454</v>
      </c>
    </row>
    <row r="1028" spans="1:5" x14ac:dyDescent="0.25">
      <c r="A1028" s="364"/>
      <c r="B1028" s="367"/>
      <c r="C1028" s="368"/>
      <c r="D1028" s="370"/>
      <c r="E1028" s="324" t="s">
        <v>1455</v>
      </c>
    </row>
    <row r="1029" spans="1:5" x14ac:dyDescent="0.25">
      <c r="A1029" s="371" t="s">
        <v>1970</v>
      </c>
      <c r="B1029" s="373" t="s">
        <v>1968</v>
      </c>
      <c r="C1029" s="374"/>
      <c r="D1029" s="377" t="s">
        <v>59</v>
      </c>
      <c r="E1029" s="321" t="s">
        <v>1454</v>
      </c>
    </row>
    <row r="1030" spans="1:5" x14ac:dyDescent="0.25">
      <c r="A1030" s="379"/>
      <c r="B1030" s="380"/>
      <c r="C1030" s="381"/>
      <c r="D1030" s="382"/>
      <c r="E1030" s="322" t="s">
        <v>1455</v>
      </c>
    </row>
    <row r="1031" spans="1:5" x14ac:dyDescent="0.25">
      <c r="A1031" s="363" t="s">
        <v>1971</v>
      </c>
      <c r="B1031" s="365" t="s">
        <v>1968</v>
      </c>
      <c r="C1031" s="366"/>
      <c r="D1031" s="369" t="s">
        <v>59</v>
      </c>
      <c r="E1031" s="323" t="s">
        <v>1454</v>
      </c>
    </row>
    <row r="1032" spans="1:5" x14ac:dyDescent="0.25">
      <c r="A1032" s="364"/>
      <c r="B1032" s="367"/>
      <c r="C1032" s="368"/>
      <c r="D1032" s="370"/>
      <c r="E1032" s="324" t="s">
        <v>1455</v>
      </c>
    </row>
    <row r="1033" spans="1:5" x14ac:dyDescent="0.25">
      <c r="A1033" s="371" t="s">
        <v>1972</v>
      </c>
      <c r="B1033" s="373" t="s">
        <v>1968</v>
      </c>
      <c r="C1033" s="374"/>
      <c r="D1033" s="377" t="s">
        <v>59</v>
      </c>
      <c r="E1033" s="321" t="s">
        <v>1454</v>
      </c>
    </row>
    <row r="1034" spans="1:5" x14ac:dyDescent="0.25">
      <c r="A1034" s="379"/>
      <c r="B1034" s="380"/>
      <c r="C1034" s="381"/>
      <c r="D1034" s="382"/>
      <c r="E1034" s="322" t="s">
        <v>1455</v>
      </c>
    </row>
    <row r="1035" spans="1:5" x14ac:dyDescent="0.25">
      <c r="A1035" s="363" t="s">
        <v>1973</v>
      </c>
      <c r="B1035" s="365" t="s">
        <v>1968</v>
      </c>
      <c r="C1035" s="366"/>
      <c r="D1035" s="369" t="s">
        <v>59</v>
      </c>
      <c r="E1035" s="323" t="s">
        <v>1454</v>
      </c>
    </row>
    <row r="1036" spans="1:5" x14ac:dyDescent="0.25">
      <c r="A1036" s="364"/>
      <c r="B1036" s="367"/>
      <c r="C1036" s="368"/>
      <c r="D1036" s="370"/>
      <c r="E1036" s="324" t="s">
        <v>1455</v>
      </c>
    </row>
    <row r="1037" spans="1:5" x14ac:dyDescent="0.25">
      <c r="A1037" s="371" t="s">
        <v>1974</v>
      </c>
      <c r="B1037" s="373" t="s">
        <v>1968</v>
      </c>
      <c r="C1037" s="374"/>
      <c r="D1037" s="377" t="s">
        <v>59</v>
      </c>
      <c r="E1037" s="321" t="s">
        <v>1454</v>
      </c>
    </row>
    <row r="1038" spans="1:5" x14ac:dyDescent="0.25">
      <c r="A1038" s="379"/>
      <c r="B1038" s="380"/>
      <c r="C1038" s="381"/>
      <c r="D1038" s="382"/>
      <c r="E1038" s="322" t="s">
        <v>1455</v>
      </c>
    </row>
    <row r="1039" spans="1:5" x14ac:dyDescent="0.25">
      <c r="A1039" s="363" t="s">
        <v>1975</v>
      </c>
      <c r="B1039" s="365" t="s">
        <v>1968</v>
      </c>
      <c r="C1039" s="366"/>
      <c r="D1039" s="369" t="s">
        <v>59</v>
      </c>
      <c r="E1039" s="323" t="s">
        <v>1454</v>
      </c>
    </row>
    <row r="1040" spans="1:5" x14ac:dyDescent="0.25">
      <c r="A1040" s="364"/>
      <c r="B1040" s="367"/>
      <c r="C1040" s="368"/>
      <c r="D1040" s="370"/>
      <c r="E1040" s="324" t="s">
        <v>1455</v>
      </c>
    </row>
    <row r="1041" spans="1:5" x14ac:dyDescent="0.25">
      <c r="A1041" s="371" t="s">
        <v>1976</v>
      </c>
      <c r="B1041" s="373" t="s">
        <v>1968</v>
      </c>
      <c r="C1041" s="374"/>
      <c r="D1041" s="377" t="s">
        <v>59</v>
      </c>
      <c r="E1041" s="321" t="s">
        <v>1454</v>
      </c>
    </row>
    <row r="1042" spans="1:5" x14ac:dyDescent="0.25">
      <c r="A1042" s="379"/>
      <c r="B1042" s="380"/>
      <c r="C1042" s="381"/>
      <c r="D1042" s="382"/>
      <c r="E1042" s="322" t="s">
        <v>1455</v>
      </c>
    </row>
    <row r="1043" spans="1:5" x14ac:dyDescent="0.25">
      <c r="A1043" s="363" t="s">
        <v>1977</v>
      </c>
      <c r="B1043" s="365" t="s">
        <v>1968</v>
      </c>
      <c r="C1043" s="366"/>
      <c r="D1043" s="369" t="s">
        <v>59</v>
      </c>
      <c r="E1043" s="323" t="s">
        <v>1454</v>
      </c>
    </row>
    <row r="1044" spans="1:5" x14ac:dyDescent="0.25">
      <c r="A1044" s="364"/>
      <c r="B1044" s="367"/>
      <c r="C1044" s="368"/>
      <c r="D1044" s="370"/>
      <c r="E1044" s="324" t="s">
        <v>1455</v>
      </c>
    </row>
    <row r="1045" spans="1:5" x14ac:dyDescent="0.25">
      <c r="A1045" s="371" t="s">
        <v>1978</v>
      </c>
      <c r="B1045" s="373" t="s">
        <v>1968</v>
      </c>
      <c r="C1045" s="374"/>
      <c r="D1045" s="377" t="s">
        <v>59</v>
      </c>
      <c r="E1045" s="321" t="s">
        <v>1454</v>
      </c>
    </row>
    <row r="1046" spans="1:5" x14ac:dyDescent="0.25">
      <c r="A1046" s="379"/>
      <c r="B1046" s="380"/>
      <c r="C1046" s="381"/>
      <c r="D1046" s="382"/>
      <c r="E1046" s="322" t="s">
        <v>1455</v>
      </c>
    </row>
    <row r="1047" spans="1:5" x14ac:dyDescent="0.25">
      <c r="A1047" s="363" t="s">
        <v>1979</v>
      </c>
      <c r="B1047" s="365" t="s">
        <v>1968</v>
      </c>
      <c r="C1047" s="366"/>
      <c r="D1047" s="369" t="s">
        <v>59</v>
      </c>
      <c r="E1047" s="323" t="s">
        <v>1454</v>
      </c>
    </row>
    <row r="1048" spans="1:5" x14ac:dyDescent="0.25">
      <c r="A1048" s="364"/>
      <c r="B1048" s="367"/>
      <c r="C1048" s="368"/>
      <c r="D1048" s="370"/>
      <c r="E1048" s="324" t="s">
        <v>1455</v>
      </c>
    </row>
    <row r="1049" spans="1:5" x14ac:dyDescent="0.25">
      <c r="A1049" s="371" t="s">
        <v>1980</v>
      </c>
      <c r="B1049" s="373" t="s">
        <v>1968</v>
      </c>
      <c r="C1049" s="374"/>
      <c r="D1049" s="377" t="s">
        <v>59</v>
      </c>
      <c r="E1049" s="321" t="s">
        <v>1454</v>
      </c>
    </row>
    <row r="1050" spans="1:5" x14ac:dyDescent="0.25">
      <c r="A1050" s="379"/>
      <c r="B1050" s="380"/>
      <c r="C1050" s="381"/>
      <c r="D1050" s="382"/>
      <c r="E1050" s="322" t="s">
        <v>1455</v>
      </c>
    </row>
    <row r="1051" spans="1:5" x14ac:dyDescent="0.25">
      <c r="A1051" s="363" t="s">
        <v>1981</v>
      </c>
      <c r="B1051" s="365" t="s">
        <v>1968</v>
      </c>
      <c r="C1051" s="366"/>
      <c r="D1051" s="369" t="s">
        <v>59</v>
      </c>
      <c r="E1051" s="323" t="s">
        <v>1454</v>
      </c>
    </row>
    <row r="1052" spans="1:5" x14ac:dyDescent="0.25">
      <c r="A1052" s="364"/>
      <c r="B1052" s="367"/>
      <c r="C1052" s="368"/>
      <c r="D1052" s="370"/>
      <c r="E1052" s="324" t="s">
        <v>1455</v>
      </c>
    </row>
    <row r="1053" spans="1:5" x14ac:dyDescent="0.25">
      <c r="A1053" s="371" t="s">
        <v>1982</v>
      </c>
      <c r="B1053" s="373" t="s">
        <v>1968</v>
      </c>
      <c r="C1053" s="374"/>
      <c r="D1053" s="377" t="s">
        <v>59</v>
      </c>
      <c r="E1053" s="321" t="s">
        <v>1454</v>
      </c>
    </row>
    <row r="1054" spans="1:5" x14ac:dyDescent="0.25">
      <c r="A1054" s="379"/>
      <c r="B1054" s="380"/>
      <c r="C1054" s="381"/>
      <c r="D1054" s="382"/>
      <c r="E1054" s="322" t="s">
        <v>1455</v>
      </c>
    </row>
    <row r="1055" spans="1:5" x14ac:dyDescent="0.25">
      <c r="A1055" s="363" t="s">
        <v>1983</v>
      </c>
      <c r="B1055" s="365" t="s">
        <v>1968</v>
      </c>
      <c r="C1055" s="366"/>
      <c r="D1055" s="369" t="s">
        <v>59</v>
      </c>
      <c r="E1055" s="323" t="s">
        <v>1454</v>
      </c>
    </row>
    <row r="1056" spans="1:5" x14ac:dyDescent="0.25">
      <c r="A1056" s="364"/>
      <c r="B1056" s="367"/>
      <c r="C1056" s="368"/>
      <c r="D1056" s="370"/>
      <c r="E1056" s="324" t="s">
        <v>1455</v>
      </c>
    </row>
    <row r="1057" spans="1:5" x14ac:dyDescent="0.25">
      <c r="A1057" s="371" t="s">
        <v>1984</v>
      </c>
      <c r="B1057" s="373" t="s">
        <v>1968</v>
      </c>
      <c r="C1057" s="374"/>
      <c r="D1057" s="377" t="s">
        <v>59</v>
      </c>
      <c r="E1057" s="321" t="s">
        <v>1454</v>
      </c>
    </row>
    <row r="1058" spans="1:5" x14ac:dyDescent="0.25">
      <c r="A1058" s="379"/>
      <c r="B1058" s="380"/>
      <c r="C1058" s="381"/>
      <c r="D1058" s="382"/>
      <c r="E1058" s="322" t="s">
        <v>1455</v>
      </c>
    </row>
    <row r="1059" spans="1:5" x14ac:dyDescent="0.25">
      <c r="A1059" s="363" t="s">
        <v>1985</v>
      </c>
      <c r="B1059" s="365" t="s">
        <v>1968</v>
      </c>
      <c r="C1059" s="366"/>
      <c r="D1059" s="369" t="s">
        <v>59</v>
      </c>
      <c r="E1059" s="323" t="s">
        <v>1454</v>
      </c>
    </row>
    <row r="1060" spans="1:5" x14ac:dyDescent="0.25">
      <c r="A1060" s="364"/>
      <c r="B1060" s="367"/>
      <c r="C1060" s="368"/>
      <c r="D1060" s="370"/>
      <c r="E1060" s="324" t="s">
        <v>1455</v>
      </c>
    </row>
    <row r="1061" spans="1:5" x14ac:dyDescent="0.25">
      <c r="A1061" s="371" t="s">
        <v>1986</v>
      </c>
      <c r="B1061" s="373" t="s">
        <v>1968</v>
      </c>
      <c r="C1061" s="374"/>
      <c r="D1061" s="377" t="s">
        <v>59</v>
      </c>
      <c r="E1061" s="321" t="s">
        <v>1454</v>
      </c>
    </row>
    <row r="1062" spans="1:5" x14ac:dyDescent="0.25">
      <c r="A1062" s="379"/>
      <c r="B1062" s="380"/>
      <c r="C1062" s="381"/>
      <c r="D1062" s="382"/>
      <c r="E1062" s="322" t="s">
        <v>1455</v>
      </c>
    </row>
    <row r="1063" spans="1:5" x14ac:dyDescent="0.25">
      <c r="A1063" s="363" t="s">
        <v>1987</v>
      </c>
      <c r="B1063" s="365" t="s">
        <v>1988</v>
      </c>
      <c r="C1063" s="366"/>
      <c r="D1063" s="369" t="s">
        <v>59</v>
      </c>
      <c r="E1063" s="323" t="s">
        <v>1454</v>
      </c>
    </row>
    <row r="1064" spans="1:5" x14ac:dyDescent="0.25">
      <c r="A1064" s="364"/>
      <c r="B1064" s="367"/>
      <c r="C1064" s="368"/>
      <c r="D1064" s="370"/>
      <c r="E1064" s="324" t="s">
        <v>1455</v>
      </c>
    </row>
    <row r="1065" spans="1:5" x14ac:dyDescent="0.25">
      <c r="A1065" s="371" t="s">
        <v>1989</v>
      </c>
      <c r="B1065" s="373" t="s">
        <v>1988</v>
      </c>
      <c r="C1065" s="374"/>
      <c r="D1065" s="377" t="s">
        <v>59</v>
      </c>
      <c r="E1065" s="321" t="s">
        <v>1454</v>
      </c>
    </row>
    <row r="1066" spans="1:5" x14ac:dyDescent="0.25">
      <c r="A1066" s="379"/>
      <c r="B1066" s="380"/>
      <c r="C1066" s="381"/>
      <c r="D1066" s="382"/>
      <c r="E1066" s="322" t="s">
        <v>1455</v>
      </c>
    </row>
    <row r="1067" spans="1:5" x14ac:dyDescent="0.25">
      <c r="A1067" s="363" t="s">
        <v>1990</v>
      </c>
      <c r="B1067" s="365" t="s">
        <v>1988</v>
      </c>
      <c r="C1067" s="366"/>
      <c r="D1067" s="369" t="s">
        <v>59</v>
      </c>
      <c r="E1067" s="323" t="s">
        <v>1454</v>
      </c>
    </row>
    <row r="1068" spans="1:5" x14ac:dyDescent="0.25">
      <c r="A1068" s="364"/>
      <c r="B1068" s="367"/>
      <c r="C1068" s="368"/>
      <c r="D1068" s="370"/>
      <c r="E1068" s="324" t="s">
        <v>1455</v>
      </c>
    </row>
    <row r="1069" spans="1:5" x14ac:dyDescent="0.25">
      <c r="A1069" s="371" t="s">
        <v>1941</v>
      </c>
      <c r="B1069" s="373" t="s">
        <v>1988</v>
      </c>
      <c r="C1069" s="374"/>
      <c r="D1069" s="377" t="s">
        <v>59</v>
      </c>
      <c r="E1069" s="321" t="s">
        <v>1454</v>
      </c>
    </row>
    <row r="1070" spans="1:5" x14ac:dyDescent="0.25">
      <c r="A1070" s="379"/>
      <c r="B1070" s="380"/>
      <c r="C1070" s="381"/>
      <c r="D1070" s="382"/>
      <c r="E1070" s="322" t="s">
        <v>1455</v>
      </c>
    </row>
    <row r="1071" spans="1:5" x14ac:dyDescent="0.25">
      <c r="A1071" s="363" t="s">
        <v>1991</v>
      </c>
      <c r="B1071" s="365" t="s">
        <v>1992</v>
      </c>
      <c r="C1071" s="366"/>
      <c r="D1071" s="369" t="s">
        <v>59</v>
      </c>
      <c r="E1071" s="323" t="s">
        <v>1454</v>
      </c>
    </row>
    <row r="1072" spans="1:5" x14ac:dyDescent="0.25">
      <c r="A1072" s="364"/>
      <c r="B1072" s="367"/>
      <c r="C1072" s="368"/>
      <c r="D1072" s="370"/>
      <c r="E1072" s="324" t="s">
        <v>1455</v>
      </c>
    </row>
    <row r="1073" spans="1:5" x14ac:dyDescent="0.25">
      <c r="A1073" s="371" t="s">
        <v>1993</v>
      </c>
      <c r="B1073" s="373" t="s">
        <v>1992</v>
      </c>
      <c r="C1073" s="374"/>
      <c r="D1073" s="377" t="s">
        <v>59</v>
      </c>
      <c r="E1073" s="321" t="s">
        <v>1454</v>
      </c>
    </row>
    <row r="1074" spans="1:5" x14ac:dyDescent="0.25">
      <c r="A1074" s="379"/>
      <c r="B1074" s="380"/>
      <c r="C1074" s="381"/>
      <c r="D1074" s="382"/>
      <c r="E1074" s="322" t="s">
        <v>1455</v>
      </c>
    </row>
    <row r="1075" spans="1:5" x14ac:dyDescent="0.25">
      <c r="A1075" s="363" t="s">
        <v>1994</v>
      </c>
      <c r="B1075" s="365" t="s">
        <v>1992</v>
      </c>
      <c r="C1075" s="366"/>
      <c r="D1075" s="369" t="s">
        <v>59</v>
      </c>
      <c r="E1075" s="323" t="s">
        <v>1454</v>
      </c>
    </row>
    <row r="1076" spans="1:5" x14ac:dyDescent="0.25">
      <c r="A1076" s="364"/>
      <c r="B1076" s="367"/>
      <c r="C1076" s="368"/>
      <c r="D1076" s="370"/>
      <c r="E1076" s="324" t="s">
        <v>1455</v>
      </c>
    </row>
    <row r="1077" spans="1:5" x14ac:dyDescent="0.25">
      <c r="A1077" s="371" t="s">
        <v>1995</v>
      </c>
      <c r="B1077" s="373" t="s">
        <v>1992</v>
      </c>
      <c r="C1077" s="374"/>
      <c r="D1077" s="377" t="s">
        <v>59</v>
      </c>
      <c r="E1077" s="321" t="s">
        <v>1454</v>
      </c>
    </row>
    <row r="1078" spans="1:5" x14ac:dyDescent="0.25">
      <c r="A1078" s="379"/>
      <c r="B1078" s="380"/>
      <c r="C1078" s="381"/>
      <c r="D1078" s="382"/>
      <c r="E1078" s="322" t="s">
        <v>1455</v>
      </c>
    </row>
    <row r="1079" spans="1:5" x14ac:dyDescent="0.25">
      <c r="A1079" s="363" t="s">
        <v>1996</v>
      </c>
      <c r="B1079" s="365" t="s">
        <v>1997</v>
      </c>
      <c r="C1079" s="366"/>
      <c r="D1079" s="369" t="s">
        <v>59</v>
      </c>
      <c r="E1079" s="323" t="s">
        <v>1454</v>
      </c>
    </row>
    <row r="1080" spans="1:5" x14ac:dyDescent="0.25">
      <c r="A1080" s="364"/>
      <c r="B1080" s="367"/>
      <c r="C1080" s="368"/>
      <c r="D1080" s="370"/>
      <c r="E1080" s="324" t="s">
        <v>1455</v>
      </c>
    </row>
    <row r="1081" spans="1:5" x14ac:dyDescent="0.25">
      <c r="A1081" s="371" t="s">
        <v>1998</v>
      </c>
      <c r="B1081" s="373" t="s">
        <v>1997</v>
      </c>
      <c r="C1081" s="374"/>
      <c r="D1081" s="377" t="s">
        <v>59</v>
      </c>
      <c r="E1081" s="321" t="s">
        <v>1454</v>
      </c>
    </row>
    <row r="1082" spans="1:5" x14ac:dyDescent="0.25">
      <c r="A1082" s="379"/>
      <c r="B1082" s="380"/>
      <c r="C1082" s="381"/>
      <c r="D1082" s="382"/>
      <c r="E1082" s="322" t="s">
        <v>1455</v>
      </c>
    </row>
    <row r="1083" spans="1:5" x14ac:dyDescent="0.25">
      <c r="A1083" s="363" t="s">
        <v>1999</v>
      </c>
      <c r="B1083" s="365" t="s">
        <v>1997</v>
      </c>
      <c r="C1083" s="366"/>
      <c r="D1083" s="369" t="s">
        <v>59</v>
      </c>
      <c r="E1083" s="323" t="s">
        <v>1454</v>
      </c>
    </row>
    <row r="1084" spans="1:5" x14ac:dyDescent="0.25">
      <c r="A1084" s="364"/>
      <c r="B1084" s="367"/>
      <c r="C1084" s="368"/>
      <c r="D1084" s="370"/>
      <c r="E1084" s="324" t="s">
        <v>1455</v>
      </c>
    </row>
    <row r="1085" spans="1:5" x14ac:dyDescent="0.25">
      <c r="A1085" s="371" t="s">
        <v>2000</v>
      </c>
      <c r="B1085" s="373" t="s">
        <v>1997</v>
      </c>
      <c r="C1085" s="374"/>
      <c r="D1085" s="377" t="s">
        <v>59</v>
      </c>
      <c r="E1085" s="321" t="s">
        <v>1454</v>
      </c>
    </row>
    <row r="1086" spans="1:5" x14ac:dyDescent="0.25">
      <c r="A1086" s="379"/>
      <c r="B1086" s="380"/>
      <c r="C1086" s="381"/>
      <c r="D1086" s="382"/>
      <c r="E1086" s="322" t="s">
        <v>1455</v>
      </c>
    </row>
    <row r="1087" spans="1:5" x14ac:dyDescent="0.25">
      <c r="A1087" s="363" t="s">
        <v>2001</v>
      </c>
      <c r="B1087" s="365" t="s">
        <v>1997</v>
      </c>
      <c r="C1087" s="366"/>
      <c r="D1087" s="369" t="s">
        <v>59</v>
      </c>
      <c r="E1087" s="323" t="s">
        <v>1454</v>
      </c>
    </row>
    <row r="1088" spans="1:5" x14ac:dyDescent="0.25">
      <c r="A1088" s="364"/>
      <c r="B1088" s="367"/>
      <c r="C1088" s="368"/>
      <c r="D1088" s="370"/>
      <c r="E1088" s="324" t="s">
        <v>1455</v>
      </c>
    </row>
    <row r="1089" spans="1:5" x14ac:dyDescent="0.25">
      <c r="A1089" s="371" t="s">
        <v>2002</v>
      </c>
      <c r="B1089" s="373" t="s">
        <v>2003</v>
      </c>
      <c r="C1089" s="374"/>
      <c r="D1089" s="377" t="s">
        <v>59</v>
      </c>
      <c r="E1089" s="321" t="s">
        <v>1454</v>
      </c>
    </row>
    <row r="1090" spans="1:5" x14ac:dyDescent="0.25">
      <c r="A1090" s="379"/>
      <c r="B1090" s="380"/>
      <c r="C1090" s="381"/>
      <c r="D1090" s="382"/>
      <c r="E1090" s="322" t="s">
        <v>1455</v>
      </c>
    </row>
    <row r="1091" spans="1:5" x14ac:dyDescent="0.25">
      <c r="A1091" s="363" t="s">
        <v>1572</v>
      </c>
      <c r="B1091" s="365" t="s">
        <v>2003</v>
      </c>
      <c r="C1091" s="366"/>
      <c r="D1091" s="369" t="s">
        <v>59</v>
      </c>
      <c r="E1091" s="323" t="s">
        <v>1454</v>
      </c>
    </row>
    <row r="1092" spans="1:5" x14ac:dyDescent="0.25">
      <c r="A1092" s="364"/>
      <c r="B1092" s="367"/>
      <c r="C1092" s="368"/>
      <c r="D1092" s="370"/>
      <c r="E1092" s="324" t="s">
        <v>1455</v>
      </c>
    </row>
    <row r="1093" spans="1:5" x14ac:dyDescent="0.25">
      <c r="A1093" s="371" t="s">
        <v>2004</v>
      </c>
      <c r="B1093" s="373" t="s">
        <v>2003</v>
      </c>
      <c r="C1093" s="374"/>
      <c r="D1093" s="377" t="s">
        <v>59</v>
      </c>
      <c r="E1093" s="321" t="s">
        <v>1454</v>
      </c>
    </row>
    <row r="1094" spans="1:5" x14ac:dyDescent="0.25">
      <c r="A1094" s="379"/>
      <c r="B1094" s="380"/>
      <c r="C1094" s="381"/>
      <c r="D1094" s="382"/>
      <c r="E1094" s="322" t="s">
        <v>1455</v>
      </c>
    </row>
    <row r="1095" spans="1:5" x14ac:dyDescent="0.25">
      <c r="A1095" s="363" t="s">
        <v>2005</v>
      </c>
      <c r="B1095" s="365" t="s">
        <v>2003</v>
      </c>
      <c r="C1095" s="366"/>
      <c r="D1095" s="369" t="s">
        <v>59</v>
      </c>
      <c r="E1095" s="323" t="s">
        <v>1454</v>
      </c>
    </row>
    <row r="1096" spans="1:5" x14ac:dyDescent="0.25">
      <c r="A1096" s="364"/>
      <c r="B1096" s="367"/>
      <c r="C1096" s="368"/>
      <c r="D1096" s="370"/>
      <c r="E1096" s="324" t="s">
        <v>1455</v>
      </c>
    </row>
    <row r="1097" spans="1:5" x14ac:dyDescent="0.25">
      <c r="A1097" s="371" t="s">
        <v>2006</v>
      </c>
      <c r="B1097" s="373" t="s">
        <v>2003</v>
      </c>
      <c r="C1097" s="374"/>
      <c r="D1097" s="377" t="s">
        <v>59</v>
      </c>
      <c r="E1097" s="321" t="s">
        <v>1454</v>
      </c>
    </row>
    <row r="1098" spans="1:5" x14ac:dyDescent="0.25">
      <c r="A1098" s="379"/>
      <c r="B1098" s="380"/>
      <c r="C1098" s="381"/>
      <c r="D1098" s="382"/>
      <c r="E1098" s="322" t="s">
        <v>1455</v>
      </c>
    </row>
    <row r="1099" spans="1:5" x14ac:dyDescent="0.25">
      <c r="A1099" s="363" t="s">
        <v>2007</v>
      </c>
      <c r="B1099" s="365" t="s">
        <v>2003</v>
      </c>
      <c r="C1099" s="366"/>
      <c r="D1099" s="369" t="s">
        <v>59</v>
      </c>
      <c r="E1099" s="323" t="s">
        <v>1454</v>
      </c>
    </row>
    <row r="1100" spans="1:5" x14ac:dyDescent="0.25">
      <c r="A1100" s="364"/>
      <c r="B1100" s="367"/>
      <c r="C1100" s="368"/>
      <c r="D1100" s="370"/>
      <c r="E1100" s="324" t="s">
        <v>1455</v>
      </c>
    </row>
    <row r="1101" spans="1:5" x14ac:dyDescent="0.25">
      <c r="A1101" s="371" t="s">
        <v>2008</v>
      </c>
      <c r="B1101" s="373" t="s">
        <v>2009</v>
      </c>
      <c r="C1101" s="374"/>
      <c r="D1101" s="377" t="s">
        <v>59</v>
      </c>
      <c r="E1101" s="321" t="s">
        <v>1454</v>
      </c>
    </row>
    <row r="1102" spans="1:5" x14ac:dyDescent="0.25">
      <c r="A1102" s="379"/>
      <c r="B1102" s="380"/>
      <c r="C1102" s="381"/>
      <c r="D1102" s="382"/>
      <c r="E1102" s="322" t="s">
        <v>1455</v>
      </c>
    </row>
    <row r="1103" spans="1:5" x14ac:dyDescent="0.25">
      <c r="A1103" s="363" t="s">
        <v>2010</v>
      </c>
      <c r="B1103" s="365" t="s">
        <v>2009</v>
      </c>
      <c r="C1103" s="366"/>
      <c r="D1103" s="369" t="s">
        <v>59</v>
      </c>
      <c r="E1103" s="323" t="s">
        <v>1454</v>
      </c>
    </row>
    <row r="1104" spans="1:5" x14ac:dyDescent="0.25">
      <c r="A1104" s="364"/>
      <c r="B1104" s="367"/>
      <c r="C1104" s="368"/>
      <c r="D1104" s="370"/>
      <c r="E1104" s="324" t="s">
        <v>1455</v>
      </c>
    </row>
    <row r="1105" spans="1:5" x14ac:dyDescent="0.25">
      <c r="A1105" s="371" t="s">
        <v>2011</v>
      </c>
      <c r="B1105" s="373" t="s">
        <v>2009</v>
      </c>
      <c r="C1105" s="374"/>
      <c r="D1105" s="377" t="s">
        <v>59</v>
      </c>
      <c r="E1105" s="321" t="s">
        <v>1454</v>
      </c>
    </row>
    <row r="1106" spans="1:5" x14ac:dyDescent="0.25">
      <c r="A1106" s="379"/>
      <c r="B1106" s="380"/>
      <c r="C1106" s="381"/>
      <c r="D1106" s="382"/>
      <c r="E1106" s="322" t="s">
        <v>1455</v>
      </c>
    </row>
    <row r="1107" spans="1:5" x14ac:dyDescent="0.25">
      <c r="A1107" s="363" t="s">
        <v>2012</v>
      </c>
      <c r="B1107" s="365" t="s">
        <v>2009</v>
      </c>
      <c r="C1107" s="366"/>
      <c r="D1107" s="369" t="s">
        <v>59</v>
      </c>
      <c r="E1107" s="323" t="s">
        <v>1454</v>
      </c>
    </row>
    <row r="1108" spans="1:5" x14ac:dyDescent="0.25">
      <c r="A1108" s="364"/>
      <c r="B1108" s="367"/>
      <c r="C1108" s="368"/>
      <c r="D1108" s="370"/>
      <c r="E1108" s="324" t="s">
        <v>1455</v>
      </c>
    </row>
    <row r="1109" spans="1:5" x14ac:dyDescent="0.25">
      <c r="A1109" s="371" t="s">
        <v>2013</v>
      </c>
      <c r="B1109" s="373" t="s">
        <v>2009</v>
      </c>
      <c r="C1109" s="374"/>
      <c r="D1109" s="377" t="s">
        <v>59</v>
      </c>
      <c r="E1109" s="321" t="s">
        <v>1454</v>
      </c>
    </row>
    <row r="1110" spans="1:5" x14ac:dyDescent="0.25">
      <c r="A1110" s="379"/>
      <c r="B1110" s="380"/>
      <c r="C1110" s="381"/>
      <c r="D1110" s="382"/>
      <c r="E1110" s="322" t="s">
        <v>1455</v>
      </c>
    </row>
    <row r="1111" spans="1:5" x14ac:dyDescent="0.25">
      <c r="A1111" s="363" t="s">
        <v>2014</v>
      </c>
      <c r="B1111" s="365" t="s">
        <v>2009</v>
      </c>
      <c r="C1111" s="366"/>
      <c r="D1111" s="369" t="s">
        <v>59</v>
      </c>
      <c r="E1111" s="323" t="s">
        <v>1454</v>
      </c>
    </row>
    <row r="1112" spans="1:5" x14ac:dyDescent="0.25">
      <c r="A1112" s="364"/>
      <c r="B1112" s="367"/>
      <c r="C1112" s="368"/>
      <c r="D1112" s="370"/>
      <c r="E1112" s="324" t="s">
        <v>1455</v>
      </c>
    </row>
    <row r="1113" spans="1:5" x14ac:dyDescent="0.25">
      <c r="A1113" s="371" t="s">
        <v>2015</v>
      </c>
      <c r="B1113" s="373" t="s">
        <v>2009</v>
      </c>
      <c r="C1113" s="374"/>
      <c r="D1113" s="377" t="s">
        <v>59</v>
      </c>
      <c r="E1113" s="321" t="s">
        <v>1454</v>
      </c>
    </row>
    <row r="1114" spans="1:5" x14ac:dyDescent="0.25">
      <c r="A1114" s="379"/>
      <c r="B1114" s="380"/>
      <c r="C1114" s="381"/>
      <c r="D1114" s="382"/>
      <c r="E1114" s="322" t="s">
        <v>1455</v>
      </c>
    </row>
    <row r="1115" spans="1:5" x14ac:dyDescent="0.25">
      <c r="A1115" s="363" t="s">
        <v>2016</v>
      </c>
      <c r="B1115" s="365" t="s">
        <v>2017</v>
      </c>
      <c r="C1115" s="366"/>
      <c r="D1115" s="369" t="s">
        <v>59</v>
      </c>
      <c r="E1115" s="323" t="s">
        <v>1454</v>
      </c>
    </row>
    <row r="1116" spans="1:5" x14ac:dyDescent="0.25">
      <c r="A1116" s="364"/>
      <c r="B1116" s="367"/>
      <c r="C1116" s="368"/>
      <c r="D1116" s="370"/>
      <c r="E1116" s="324" t="s">
        <v>1455</v>
      </c>
    </row>
    <row r="1117" spans="1:5" x14ac:dyDescent="0.25">
      <c r="A1117" s="371" t="s">
        <v>2018</v>
      </c>
      <c r="B1117" s="373" t="s">
        <v>2017</v>
      </c>
      <c r="C1117" s="374"/>
      <c r="D1117" s="377" t="s">
        <v>59</v>
      </c>
      <c r="E1117" s="321" t="s">
        <v>1454</v>
      </c>
    </row>
    <row r="1118" spans="1:5" x14ac:dyDescent="0.25">
      <c r="A1118" s="379"/>
      <c r="B1118" s="380"/>
      <c r="C1118" s="381"/>
      <c r="D1118" s="382"/>
      <c r="E1118" s="322" t="s">
        <v>1455</v>
      </c>
    </row>
    <row r="1119" spans="1:5" x14ac:dyDescent="0.25">
      <c r="A1119" s="363" t="s">
        <v>2019</v>
      </c>
      <c r="B1119" s="365" t="s">
        <v>2017</v>
      </c>
      <c r="C1119" s="366"/>
      <c r="D1119" s="369" t="s">
        <v>59</v>
      </c>
      <c r="E1119" s="323" t="s">
        <v>1454</v>
      </c>
    </row>
    <row r="1120" spans="1:5" x14ac:dyDescent="0.25">
      <c r="A1120" s="364"/>
      <c r="B1120" s="367"/>
      <c r="C1120" s="368"/>
      <c r="D1120" s="370"/>
      <c r="E1120" s="324" t="s">
        <v>1455</v>
      </c>
    </row>
    <row r="1121" spans="1:5" x14ac:dyDescent="0.25">
      <c r="A1121" s="371" t="s">
        <v>2020</v>
      </c>
      <c r="B1121" s="373" t="s">
        <v>2017</v>
      </c>
      <c r="C1121" s="374"/>
      <c r="D1121" s="377" t="s">
        <v>59</v>
      </c>
      <c r="E1121" s="321" t="s">
        <v>1454</v>
      </c>
    </row>
    <row r="1122" spans="1:5" x14ac:dyDescent="0.25">
      <c r="A1122" s="379"/>
      <c r="B1122" s="380"/>
      <c r="C1122" s="381"/>
      <c r="D1122" s="382"/>
      <c r="E1122" s="322" t="s">
        <v>1455</v>
      </c>
    </row>
    <row r="1123" spans="1:5" x14ac:dyDescent="0.25">
      <c r="A1123" s="363" t="s">
        <v>2021</v>
      </c>
      <c r="B1123" s="365" t="s">
        <v>2017</v>
      </c>
      <c r="C1123" s="366"/>
      <c r="D1123" s="369" t="s">
        <v>59</v>
      </c>
      <c r="E1123" s="323" t="s">
        <v>1454</v>
      </c>
    </row>
    <row r="1124" spans="1:5" x14ac:dyDescent="0.25">
      <c r="A1124" s="364"/>
      <c r="B1124" s="367"/>
      <c r="C1124" s="368"/>
      <c r="D1124" s="370"/>
      <c r="E1124" s="324" t="s">
        <v>1455</v>
      </c>
    </row>
    <row r="1125" spans="1:5" x14ac:dyDescent="0.25">
      <c r="A1125" s="371" t="s">
        <v>2022</v>
      </c>
      <c r="B1125" s="373" t="s">
        <v>2017</v>
      </c>
      <c r="C1125" s="374"/>
      <c r="D1125" s="377" t="s">
        <v>59</v>
      </c>
      <c r="E1125" s="321" t="s">
        <v>1454</v>
      </c>
    </row>
    <row r="1126" spans="1:5" x14ac:dyDescent="0.25">
      <c r="A1126" s="379"/>
      <c r="B1126" s="380"/>
      <c r="C1126" s="381"/>
      <c r="D1126" s="382"/>
      <c r="E1126" s="322" t="s">
        <v>1455</v>
      </c>
    </row>
    <row r="1127" spans="1:5" x14ac:dyDescent="0.25">
      <c r="A1127" s="363" t="s">
        <v>2023</v>
      </c>
      <c r="B1127" s="365" t="s">
        <v>2017</v>
      </c>
      <c r="C1127" s="366"/>
      <c r="D1127" s="369" t="s">
        <v>59</v>
      </c>
      <c r="E1127" s="323" t="s">
        <v>1454</v>
      </c>
    </row>
    <row r="1128" spans="1:5" x14ac:dyDescent="0.25">
      <c r="A1128" s="364"/>
      <c r="B1128" s="367"/>
      <c r="C1128" s="368"/>
      <c r="D1128" s="370"/>
      <c r="E1128" s="324" t="s">
        <v>1455</v>
      </c>
    </row>
    <row r="1129" spans="1:5" x14ac:dyDescent="0.25">
      <c r="A1129" s="371" t="s">
        <v>2024</v>
      </c>
      <c r="B1129" s="373" t="s">
        <v>2017</v>
      </c>
      <c r="C1129" s="374"/>
      <c r="D1129" s="377" t="s">
        <v>59</v>
      </c>
      <c r="E1129" s="321" t="s">
        <v>1454</v>
      </c>
    </row>
    <row r="1130" spans="1:5" x14ac:dyDescent="0.25">
      <c r="A1130" s="379"/>
      <c r="B1130" s="380"/>
      <c r="C1130" s="381"/>
      <c r="D1130" s="382"/>
      <c r="E1130" s="322" t="s">
        <v>1455</v>
      </c>
    </row>
    <row r="1131" spans="1:5" x14ac:dyDescent="0.25">
      <c r="A1131" s="363" t="s">
        <v>1864</v>
      </c>
      <c r="B1131" s="365"/>
      <c r="C1131" s="366"/>
      <c r="D1131" s="369" t="s">
        <v>59</v>
      </c>
      <c r="E1131" s="323" t="s">
        <v>1454</v>
      </c>
    </row>
    <row r="1132" spans="1:5" x14ac:dyDescent="0.25">
      <c r="A1132" s="364"/>
      <c r="B1132" s="367"/>
      <c r="C1132" s="368"/>
      <c r="D1132" s="370"/>
      <c r="E1132" s="324" t="s">
        <v>1455</v>
      </c>
    </row>
    <row r="1133" spans="1:5" x14ac:dyDescent="0.25">
      <c r="A1133" s="371" t="s">
        <v>1886</v>
      </c>
      <c r="B1133" s="373"/>
      <c r="C1133" s="374"/>
      <c r="D1133" s="377" t="s">
        <v>59</v>
      </c>
      <c r="E1133" s="321" t="s">
        <v>1454</v>
      </c>
    </row>
    <row r="1134" spans="1:5" x14ac:dyDescent="0.25">
      <c r="A1134" s="379"/>
      <c r="B1134" s="380"/>
      <c r="C1134" s="381"/>
      <c r="D1134" s="382"/>
      <c r="E1134" s="322" t="s">
        <v>1455</v>
      </c>
    </row>
    <row r="1135" spans="1:5" x14ac:dyDescent="0.25">
      <c r="A1135" s="363" t="s">
        <v>1892</v>
      </c>
      <c r="B1135" s="365"/>
      <c r="C1135" s="366"/>
      <c r="D1135" s="369" t="s">
        <v>59</v>
      </c>
      <c r="E1135" s="323" t="s">
        <v>1454</v>
      </c>
    </row>
    <row r="1136" spans="1:5" x14ac:dyDescent="0.25">
      <c r="A1136" s="364"/>
      <c r="B1136" s="367"/>
      <c r="C1136" s="368"/>
      <c r="D1136" s="370"/>
      <c r="E1136" s="324" t="s">
        <v>1455</v>
      </c>
    </row>
    <row r="1137" spans="1:5" x14ac:dyDescent="0.25">
      <c r="A1137" s="371" t="s">
        <v>1897</v>
      </c>
      <c r="B1137" s="373"/>
      <c r="C1137" s="374"/>
      <c r="D1137" s="377" t="s">
        <v>59</v>
      </c>
      <c r="E1137" s="321" t="s">
        <v>1454</v>
      </c>
    </row>
    <row r="1138" spans="1:5" x14ac:dyDescent="0.25">
      <c r="A1138" s="379"/>
      <c r="B1138" s="380"/>
      <c r="C1138" s="381"/>
      <c r="D1138" s="382"/>
      <c r="E1138" s="322" t="s">
        <v>1455</v>
      </c>
    </row>
    <row r="1139" spans="1:5" x14ac:dyDescent="0.25">
      <c r="A1139" s="363" t="s">
        <v>1908</v>
      </c>
      <c r="B1139" s="365"/>
      <c r="C1139" s="366"/>
      <c r="D1139" s="369" t="s">
        <v>59</v>
      </c>
      <c r="E1139" s="323" t="s">
        <v>1454</v>
      </c>
    </row>
    <row r="1140" spans="1:5" x14ac:dyDescent="0.25">
      <c r="A1140" s="364"/>
      <c r="B1140" s="367"/>
      <c r="C1140" s="368"/>
      <c r="D1140" s="370"/>
      <c r="E1140" s="324" t="s">
        <v>1455</v>
      </c>
    </row>
    <row r="1141" spans="1:5" x14ac:dyDescent="0.25">
      <c r="A1141" s="371" t="s">
        <v>1915</v>
      </c>
      <c r="B1141" s="373"/>
      <c r="C1141" s="374"/>
      <c r="D1141" s="377" t="s">
        <v>59</v>
      </c>
      <c r="E1141" s="321" t="s">
        <v>1454</v>
      </c>
    </row>
    <row r="1142" spans="1:5" x14ac:dyDescent="0.25">
      <c r="A1142" s="379"/>
      <c r="B1142" s="380"/>
      <c r="C1142" s="381"/>
      <c r="D1142" s="382"/>
      <c r="E1142" s="322" t="s">
        <v>1455</v>
      </c>
    </row>
    <row r="1143" spans="1:5" x14ac:dyDescent="0.25">
      <c r="A1143" s="363" t="s">
        <v>1923</v>
      </c>
      <c r="B1143" s="365"/>
      <c r="C1143" s="366"/>
      <c r="D1143" s="369" t="s">
        <v>59</v>
      </c>
      <c r="E1143" s="323" t="s">
        <v>1454</v>
      </c>
    </row>
    <row r="1144" spans="1:5" x14ac:dyDescent="0.25">
      <c r="A1144" s="364"/>
      <c r="B1144" s="367"/>
      <c r="C1144" s="368"/>
      <c r="D1144" s="370"/>
      <c r="E1144" s="324" t="s">
        <v>1455</v>
      </c>
    </row>
    <row r="1145" spans="1:5" x14ac:dyDescent="0.25">
      <c r="A1145" s="371" t="s">
        <v>1927</v>
      </c>
      <c r="B1145" s="373"/>
      <c r="C1145" s="374"/>
      <c r="D1145" s="377" t="s">
        <v>59</v>
      </c>
      <c r="E1145" s="321" t="s">
        <v>1454</v>
      </c>
    </row>
    <row r="1146" spans="1:5" x14ac:dyDescent="0.25">
      <c r="A1146" s="379"/>
      <c r="B1146" s="380"/>
      <c r="C1146" s="381"/>
      <c r="D1146" s="382"/>
      <c r="E1146" s="322" t="s">
        <v>1455</v>
      </c>
    </row>
    <row r="1147" spans="1:5" x14ac:dyDescent="0.25">
      <c r="A1147" s="363" t="s">
        <v>1943</v>
      </c>
      <c r="B1147" s="365"/>
      <c r="C1147" s="366"/>
      <c r="D1147" s="369" t="s">
        <v>59</v>
      </c>
      <c r="E1147" s="323" t="s">
        <v>1454</v>
      </c>
    </row>
    <row r="1148" spans="1:5" x14ac:dyDescent="0.25">
      <c r="A1148" s="364"/>
      <c r="B1148" s="367"/>
      <c r="C1148" s="368"/>
      <c r="D1148" s="370"/>
      <c r="E1148" s="324" t="s">
        <v>1455</v>
      </c>
    </row>
    <row r="1149" spans="1:5" x14ac:dyDescent="0.25">
      <c r="A1149" s="371" t="s">
        <v>1949</v>
      </c>
      <c r="B1149" s="373"/>
      <c r="C1149" s="374"/>
      <c r="D1149" s="377" t="s">
        <v>59</v>
      </c>
      <c r="E1149" s="321" t="s">
        <v>1454</v>
      </c>
    </row>
    <row r="1150" spans="1:5" x14ac:dyDescent="0.25">
      <c r="A1150" s="379"/>
      <c r="B1150" s="380"/>
      <c r="C1150" s="381"/>
      <c r="D1150" s="382"/>
      <c r="E1150" s="322" t="s">
        <v>1455</v>
      </c>
    </row>
    <row r="1151" spans="1:5" x14ac:dyDescent="0.25">
      <c r="A1151" s="363" t="s">
        <v>1958</v>
      </c>
      <c r="B1151" s="365"/>
      <c r="C1151" s="366"/>
      <c r="D1151" s="369" t="s">
        <v>59</v>
      </c>
      <c r="E1151" s="323" t="s">
        <v>1454</v>
      </c>
    </row>
    <row r="1152" spans="1:5" x14ac:dyDescent="0.25">
      <c r="A1152" s="364"/>
      <c r="B1152" s="367"/>
      <c r="C1152" s="368"/>
      <c r="D1152" s="370"/>
      <c r="E1152" s="324" t="s">
        <v>1455</v>
      </c>
    </row>
    <row r="1153" spans="1:5" x14ac:dyDescent="0.25">
      <c r="A1153" s="371" t="s">
        <v>1988</v>
      </c>
      <c r="B1153" s="373"/>
      <c r="C1153" s="374"/>
      <c r="D1153" s="377" t="s">
        <v>59</v>
      </c>
      <c r="E1153" s="321" t="s">
        <v>1454</v>
      </c>
    </row>
    <row r="1154" spans="1:5" x14ac:dyDescent="0.25">
      <c r="A1154" s="379"/>
      <c r="B1154" s="380"/>
      <c r="C1154" s="381"/>
      <c r="D1154" s="382"/>
      <c r="E1154" s="322" t="s">
        <v>1455</v>
      </c>
    </row>
    <row r="1155" spans="1:5" x14ac:dyDescent="0.25">
      <c r="A1155" s="363" t="s">
        <v>1992</v>
      </c>
      <c r="B1155" s="365"/>
      <c r="C1155" s="366"/>
      <c r="D1155" s="369" t="s">
        <v>59</v>
      </c>
      <c r="E1155" s="323" t="s">
        <v>1454</v>
      </c>
    </row>
    <row r="1156" spans="1:5" x14ac:dyDescent="0.25">
      <c r="A1156" s="364"/>
      <c r="B1156" s="367"/>
      <c r="C1156" s="368"/>
      <c r="D1156" s="370"/>
      <c r="E1156" s="324" t="s">
        <v>1455</v>
      </c>
    </row>
    <row r="1157" spans="1:5" x14ac:dyDescent="0.25">
      <c r="A1157" s="371" t="s">
        <v>1997</v>
      </c>
      <c r="B1157" s="373"/>
      <c r="C1157" s="374"/>
      <c r="D1157" s="377" t="s">
        <v>59</v>
      </c>
      <c r="E1157" s="321" t="s">
        <v>1454</v>
      </c>
    </row>
    <row r="1158" spans="1:5" x14ac:dyDescent="0.25">
      <c r="A1158" s="379"/>
      <c r="B1158" s="380"/>
      <c r="C1158" s="381"/>
      <c r="D1158" s="382"/>
      <c r="E1158" s="322" t="s">
        <v>1455</v>
      </c>
    </row>
    <row r="1159" spans="1:5" x14ac:dyDescent="0.25">
      <c r="A1159" s="363" t="s">
        <v>2003</v>
      </c>
      <c r="B1159" s="365"/>
      <c r="C1159" s="366"/>
      <c r="D1159" s="369" t="s">
        <v>59</v>
      </c>
      <c r="E1159" s="323" t="s">
        <v>1454</v>
      </c>
    </row>
    <row r="1160" spans="1:5" x14ac:dyDescent="0.25">
      <c r="A1160" s="364"/>
      <c r="B1160" s="367"/>
      <c r="C1160" s="368"/>
      <c r="D1160" s="370"/>
      <c r="E1160" s="324" t="s">
        <v>1455</v>
      </c>
    </row>
    <row r="1161" spans="1:5" x14ac:dyDescent="0.25">
      <c r="A1161" s="371" t="s">
        <v>2009</v>
      </c>
      <c r="B1161" s="373"/>
      <c r="C1161" s="374"/>
      <c r="D1161" s="377" t="s">
        <v>59</v>
      </c>
      <c r="E1161" s="321" t="s">
        <v>1454</v>
      </c>
    </row>
    <row r="1162" spans="1:5" x14ac:dyDescent="0.25">
      <c r="A1162" s="379"/>
      <c r="B1162" s="380"/>
      <c r="C1162" s="381"/>
      <c r="D1162" s="382"/>
      <c r="E1162" s="322" t="s">
        <v>1455</v>
      </c>
    </row>
    <row r="1163" spans="1:5" x14ac:dyDescent="0.25">
      <c r="A1163" s="363" t="s">
        <v>1968</v>
      </c>
      <c r="B1163" s="365"/>
      <c r="C1163" s="366"/>
      <c r="D1163" s="369" t="s">
        <v>59</v>
      </c>
      <c r="E1163" s="323" t="s">
        <v>1454</v>
      </c>
    </row>
    <row r="1164" spans="1:5" x14ac:dyDescent="0.25">
      <c r="A1164" s="364"/>
      <c r="B1164" s="367"/>
      <c r="C1164" s="368"/>
      <c r="D1164" s="370"/>
      <c r="E1164" s="324" t="s">
        <v>1455</v>
      </c>
    </row>
    <row r="1165" spans="1:5" x14ac:dyDescent="0.25">
      <c r="A1165" s="371" t="s">
        <v>1974</v>
      </c>
      <c r="B1165" s="373" t="s">
        <v>1923</v>
      </c>
      <c r="C1165" s="374"/>
      <c r="D1165" s="377" t="s">
        <v>59</v>
      </c>
      <c r="E1165" s="321" t="s">
        <v>1454</v>
      </c>
    </row>
    <row r="1166" spans="1:5" x14ac:dyDescent="0.25">
      <c r="A1166" s="379"/>
      <c r="B1166" s="380"/>
      <c r="C1166" s="381"/>
      <c r="D1166" s="382"/>
      <c r="E1166" s="322" t="s">
        <v>1455</v>
      </c>
    </row>
    <row r="1167" spans="1:5" x14ac:dyDescent="0.25">
      <c r="A1167" s="363" t="s">
        <v>2025</v>
      </c>
      <c r="B1167" s="365" t="s">
        <v>1864</v>
      </c>
      <c r="C1167" s="366"/>
      <c r="D1167" s="369" t="s">
        <v>59</v>
      </c>
      <c r="E1167" s="323" t="s">
        <v>1454</v>
      </c>
    </row>
    <row r="1168" spans="1:5" x14ac:dyDescent="0.25">
      <c r="A1168" s="364"/>
      <c r="B1168" s="367"/>
      <c r="C1168" s="368"/>
      <c r="D1168" s="370"/>
      <c r="E1168" s="324" t="s">
        <v>1455</v>
      </c>
    </row>
    <row r="1169" spans="1:5" x14ac:dyDescent="0.25">
      <c r="A1169" s="371" t="s">
        <v>2026</v>
      </c>
      <c r="B1169" s="373" t="s">
        <v>1886</v>
      </c>
      <c r="C1169" s="374"/>
      <c r="D1169" s="377" t="s">
        <v>59</v>
      </c>
      <c r="E1169" s="321" t="s">
        <v>1454</v>
      </c>
    </row>
    <row r="1170" spans="1:5" x14ac:dyDescent="0.25">
      <c r="A1170" s="379"/>
      <c r="B1170" s="380"/>
      <c r="C1170" s="381"/>
      <c r="D1170" s="382"/>
      <c r="E1170" s="322" t="s">
        <v>1455</v>
      </c>
    </row>
    <row r="1171" spans="1:5" x14ac:dyDescent="0.25">
      <c r="A1171" s="363" t="s">
        <v>1774</v>
      </c>
      <c r="B1171" s="365" t="s">
        <v>1892</v>
      </c>
      <c r="C1171" s="366"/>
      <c r="D1171" s="369" t="s">
        <v>59</v>
      </c>
      <c r="E1171" s="323" t="s">
        <v>1454</v>
      </c>
    </row>
    <row r="1172" spans="1:5" x14ac:dyDescent="0.25">
      <c r="A1172" s="364"/>
      <c r="B1172" s="367"/>
      <c r="C1172" s="368"/>
      <c r="D1172" s="370"/>
      <c r="E1172" s="324" t="s">
        <v>1455</v>
      </c>
    </row>
    <row r="1173" spans="1:5" x14ac:dyDescent="0.25">
      <c r="A1173" s="371" t="s">
        <v>2027</v>
      </c>
      <c r="B1173" s="373" t="s">
        <v>1897</v>
      </c>
      <c r="C1173" s="374"/>
      <c r="D1173" s="377" t="s">
        <v>59</v>
      </c>
      <c r="E1173" s="321" t="s">
        <v>1454</v>
      </c>
    </row>
    <row r="1174" spans="1:5" x14ac:dyDescent="0.25">
      <c r="A1174" s="379"/>
      <c r="B1174" s="380"/>
      <c r="C1174" s="381"/>
      <c r="D1174" s="382"/>
      <c r="E1174" s="322" t="s">
        <v>1455</v>
      </c>
    </row>
    <row r="1175" spans="1:5" x14ac:dyDescent="0.25">
      <c r="A1175" s="363" t="s">
        <v>1584</v>
      </c>
      <c r="B1175" s="365" t="s">
        <v>1908</v>
      </c>
      <c r="C1175" s="366"/>
      <c r="D1175" s="369" t="s">
        <v>59</v>
      </c>
      <c r="E1175" s="323" t="s">
        <v>1454</v>
      </c>
    </row>
    <row r="1176" spans="1:5" x14ac:dyDescent="0.25">
      <c r="A1176" s="364"/>
      <c r="B1176" s="367"/>
      <c r="C1176" s="368"/>
      <c r="D1176" s="370"/>
      <c r="E1176" s="324" t="s">
        <v>1455</v>
      </c>
    </row>
    <row r="1177" spans="1:5" x14ac:dyDescent="0.25">
      <c r="A1177" s="371" t="s">
        <v>2028</v>
      </c>
      <c r="B1177" s="373" t="s">
        <v>1927</v>
      </c>
      <c r="C1177" s="374"/>
      <c r="D1177" s="377" t="s">
        <v>59</v>
      </c>
      <c r="E1177" s="321" t="s">
        <v>1454</v>
      </c>
    </row>
    <row r="1178" spans="1:5" x14ac:dyDescent="0.25">
      <c r="A1178" s="379"/>
      <c r="B1178" s="380"/>
      <c r="C1178" s="381"/>
      <c r="D1178" s="382"/>
      <c r="E1178" s="322" t="s">
        <v>1455</v>
      </c>
    </row>
    <row r="1179" spans="1:5" x14ac:dyDescent="0.25">
      <c r="A1179" s="363" t="s">
        <v>2029</v>
      </c>
      <c r="B1179" s="365" t="s">
        <v>1927</v>
      </c>
      <c r="C1179" s="366"/>
      <c r="D1179" s="369" t="s">
        <v>59</v>
      </c>
      <c r="E1179" s="323" t="s">
        <v>1454</v>
      </c>
    </row>
    <row r="1180" spans="1:5" x14ac:dyDescent="0.25">
      <c r="A1180" s="364"/>
      <c r="B1180" s="367"/>
      <c r="C1180" s="368"/>
      <c r="D1180" s="370"/>
      <c r="E1180" s="324" t="s">
        <v>1455</v>
      </c>
    </row>
    <row r="1181" spans="1:5" x14ac:dyDescent="0.25">
      <c r="A1181" s="371" t="s">
        <v>2030</v>
      </c>
      <c r="B1181" s="373" t="s">
        <v>1943</v>
      </c>
      <c r="C1181" s="374"/>
      <c r="D1181" s="377" t="s">
        <v>59</v>
      </c>
      <c r="E1181" s="321" t="s">
        <v>1454</v>
      </c>
    </row>
    <row r="1182" spans="1:5" x14ac:dyDescent="0.25">
      <c r="A1182" s="379"/>
      <c r="B1182" s="380"/>
      <c r="C1182" s="381"/>
      <c r="D1182" s="382"/>
      <c r="E1182" s="322" t="s">
        <v>1455</v>
      </c>
    </row>
    <row r="1183" spans="1:5" x14ac:dyDescent="0.25">
      <c r="A1183" s="363" t="s">
        <v>2031</v>
      </c>
      <c r="B1183" s="365" t="s">
        <v>1958</v>
      </c>
      <c r="C1183" s="366"/>
      <c r="D1183" s="369" t="s">
        <v>59</v>
      </c>
      <c r="E1183" s="323" t="s">
        <v>1454</v>
      </c>
    </row>
    <row r="1184" spans="1:5" x14ac:dyDescent="0.25">
      <c r="A1184" s="364"/>
      <c r="B1184" s="367"/>
      <c r="C1184" s="368"/>
      <c r="D1184" s="370"/>
      <c r="E1184" s="324" t="s">
        <v>1455</v>
      </c>
    </row>
    <row r="1185" spans="1:5" x14ac:dyDescent="0.25">
      <c r="A1185" s="371" t="s">
        <v>2032</v>
      </c>
      <c r="B1185" s="373" t="s">
        <v>1968</v>
      </c>
      <c r="C1185" s="374"/>
      <c r="D1185" s="377" t="s">
        <v>59</v>
      </c>
      <c r="E1185" s="321" t="s">
        <v>1454</v>
      </c>
    </row>
    <row r="1186" spans="1:5" x14ac:dyDescent="0.25">
      <c r="A1186" s="379"/>
      <c r="B1186" s="380"/>
      <c r="C1186" s="381"/>
      <c r="D1186" s="382"/>
      <c r="E1186" s="322" t="s">
        <v>1455</v>
      </c>
    </row>
    <row r="1187" spans="1:5" x14ac:dyDescent="0.25">
      <c r="A1187" s="363" t="s">
        <v>2033</v>
      </c>
      <c r="B1187" s="365" t="s">
        <v>1864</v>
      </c>
      <c r="C1187" s="366"/>
      <c r="D1187" s="369" t="s">
        <v>59</v>
      </c>
      <c r="E1187" s="323" t="s">
        <v>1454</v>
      </c>
    </row>
    <row r="1188" spans="1:5" x14ac:dyDescent="0.25">
      <c r="A1188" s="364"/>
      <c r="B1188" s="367"/>
      <c r="C1188" s="368"/>
      <c r="D1188" s="370"/>
      <c r="E1188" s="324" t="s">
        <v>1455</v>
      </c>
    </row>
    <row r="1189" spans="1:5" x14ac:dyDescent="0.25">
      <c r="A1189" s="371" t="s">
        <v>2034</v>
      </c>
      <c r="B1189" s="373" t="s">
        <v>1915</v>
      </c>
      <c r="C1189" s="374"/>
      <c r="D1189" s="377" t="s">
        <v>59</v>
      </c>
      <c r="E1189" s="321" t="s">
        <v>1454</v>
      </c>
    </row>
    <row r="1190" spans="1:5" x14ac:dyDescent="0.25">
      <c r="A1190" s="379"/>
      <c r="B1190" s="380"/>
      <c r="C1190" s="381"/>
      <c r="D1190" s="382"/>
      <c r="E1190" s="322" t="s">
        <v>1455</v>
      </c>
    </row>
    <row r="1191" spans="1:5" x14ac:dyDescent="0.25">
      <c r="A1191" s="363" t="s">
        <v>2035</v>
      </c>
      <c r="B1191" s="365" t="s">
        <v>1949</v>
      </c>
      <c r="C1191" s="366"/>
      <c r="D1191" s="369" t="s">
        <v>59</v>
      </c>
      <c r="E1191" s="323" t="s">
        <v>1454</v>
      </c>
    </row>
    <row r="1192" spans="1:5" x14ac:dyDescent="0.25">
      <c r="A1192" s="364"/>
      <c r="B1192" s="367"/>
      <c r="C1192" s="368"/>
      <c r="D1192" s="370"/>
      <c r="E1192" s="324" t="s">
        <v>1455</v>
      </c>
    </row>
    <row r="1193" spans="1:5" x14ac:dyDescent="0.25">
      <c r="A1193" s="371" t="s">
        <v>2036</v>
      </c>
      <c r="B1193" s="373" t="s">
        <v>1949</v>
      </c>
      <c r="C1193" s="374"/>
      <c r="D1193" s="377" t="s">
        <v>59</v>
      </c>
      <c r="E1193" s="321" t="s">
        <v>1454</v>
      </c>
    </row>
    <row r="1194" spans="1:5" x14ac:dyDescent="0.25">
      <c r="A1194" s="379"/>
      <c r="B1194" s="380"/>
      <c r="C1194" s="381"/>
      <c r="D1194" s="382"/>
      <c r="E1194" s="322" t="s">
        <v>1455</v>
      </c>
    </row>
    <row r="1195" spans="1:5" x14ac:dyDescent="0.25">
      <c r="A1195" s="363" t="s">
        <v>2017</v>
      </c>
      <c r="B1195" s="365"/>
      <c r="C1195" s="366"/>
      <c r="D1195" s="369" t="s">
        <v>59</v>
      </c>
      <c r="E1195" s="323" t="s">
        <v>1454</v>
      </c>
    </row>
    <row r="1196" spans="1:5" x14ac:dyDescent="0.25">
      <c r="A1196" s="364"/>
      <c r="B1196" s="367"/>
      <c r="C1196" s="368"/>
      <c r="D1196" s="370"/>
      <c r="E1196" s="324" t="s">
        <v>1455</v>
      </c>
    </row>
    <row r="1197" spans="1:5" x14ac:dyDescent="0.25">
      <c r="A1197" s="371" t="s">
        <v>2037</v>
      </c>
      <c r="B1197" s="373" t="s">
        <v>1864</v>
      </c>
      <c r="C1197" s="374"/>
      <c r="D1197" s="377" t="s">
        <v>59</v>
      </c>
      <c r="E1197" s="321" t="s">
        <v>1454</v>
      </c>
    </row>
    <row r="1198" spans="1:5" x14ac:dyDescent="0.25">
      <c r="A1198" s="379"/>
      <c r="B1198" s="380"/>
      <c r="C1198" s="381"/>
      <c r="D1198" s="382"/>
      <c r="E1198" s="322" t="s">
        <v>1455</v>
      </c>
    </row>
    <row r="1199" spans="1:5" x14ac:dyDescent="0.25">
      <c r="A1199" s="363" t="s">
        <v>2038</v>
      </c>
      <c r="B1199" s="365" t="s">
        <v>1864</v>
      </c>
      <c r="C1199" s="366"/>
      <c r="D1199" s="369" t="s">
        <v>59</v>
      </c>
      <c r="E1199" s="323" t="s">
        <v>1454</v>
      </c>
    </row>
    <row r="1200" spans="1:5" x14ac:dyDescent="0.25">
      <c r="A1200" s="364"/>
      <c r="B1200" s="367"/>
      <c r="C1200" s="368"/>
      <c r="D1200" s="370"/>
      <c r="E1200" s="324" t="s">
        <v>1455</v>
      </c>
    </row>
    <row r="1201" spans="1:5" x14ac:dyDescent="0.25">
      <c r="A1201" s="371" t="s">
        <v>2039</v>
      </c>
      <c r="B1201" s="373" t="s">
        <v>1864</v>
      </c>
      <c r="C1201" s="374"/>
      <c r="D1201" s="377" t="s">
        <v>59</v>
      </c>
      <c r="E1201" s="321" t="s">
        <v>1454</v>
      </c>
    </row>
    <row r="1202" spans="1:5" x14ac:dyDescent="0.25">
      <c r="A1202" s="379"/>
      <c r="B1202" s="380"/>
      <c r="C1202" s="381"/>
      <c r="D1202" s="382"/>
      <c r="E1202" s="322" t="s">
        <v>1455</v>
      </c>
    </row>
    <row r="1203" spans="1:5" x14ac:dyDescent="0.25">
      <c r="A1203" s="363" t="s">
        <v>2040</v>
      </c>
      <c r="B1203" s="365" t="s">
        <v>1897</v>
      </c>
      <c r="C1203" s="366"/>
      <c r="D1203" s="369" t="s">
        <v>59</v>
      </c>
      <c r="E1203" s="323" t="s">
        <v>1454</v>
      </c>
    </row>
    <row r="1204" spans="1:5" x14ac:dyDescent="0.25">
      <c r="A1204" s="364"/>
      <c r="B1204" s="367"/>
      <c r="C1204" s="368"/>
      <c r="D1204" s="370"/>
      <c r="E1204" s="324" t="s">
        <v>1455</v>
      </c>
    </row>
    <row r="1205" spans="1:5" x14ac:dyDescent="0.25">
      <c r="A1205" s="371" t="s">
        <v>2041</v>
      </c>
      <c r="B1205" s="373"/>
      <c r="C1205" s="374"/>
      <c r="D1205" s="377" t="s">
        <v>60</v>
      </c>
      <c r="E1205" s="321" t="s">
        <v>1454</v>
      </c>
    </row>
    <row r="1206" spans="1:5" x14ac:dyDescent="0.25">
      <c r="A1206" s="379"/>
      <c r="B1206" s="380"/>
      <c r="C1206" s="381"/>
      <c r="D1206" s="382"/>
      <c r="E1206" s="322" t="s">
        <v>1455</v>
      </c>
    </row>
    <row r="1207" spans="1:5" x14ac:dyDescent="0.25">
      <c r="A1207" s="363" t="s">
        <v>2042</v>
      </c>
      <c r="B1207" s="365"/>
      <c r="C1207" s="366"/>
      <c r="D1207" s="369" t="s">
        <v>60</v>
      </c>
      <c r="E1207" s="323" t="s">
        <v>1454</v>
      </c>
    </row>
    <row r="1208" spans="1:5" x14ac:dyDescent="0.25">
      <c r="A1208" s="364"/>
      <c r="B1208" s="367"/>
      <c r="C1208" s="368"/>
      <c r="D1208" s="370"/>
      <c r="E1208" s="324" t="s">
        <v>1455</v>
      </c>
    </row>
    <row r="1209" spans="1:5" x14ac:dyDescent="0.25">
      <c r="A1209" s="371" t="s">
        <v>2043</v>
      </c>
      <c r="B1209" s="373"/>
      <c r="C1209" s="374"/>
      <c r="D1209" s="377" t="s">
        <v>60</v>
      </c>
      <c r="E1209" s="321" t="s">
        <v>1454</v>
      </c>
    </row>
    <row r="1210" spans="1:5" x14ac:dyDescent="0.25">
      <c r="A1210" s="379"/>
      <c r="B1210" s="380"/>
      <c r="C1210" s="381"/>
      <c r="D1210" s="382"/>
      <c r="E1210" s="322" t="s">
        <v>1455</v>
      </c>
    </row>
    <row r="1211" spans="1:5" x14ac:dyDescent="0.25">
      <c r="A1211" s="363" t="s">
        <v>2044</v>
      </c>
      <c r="B1211" s="365"/>
      <c r="C1211" s="366"/>
      <c r="D1211" s="369" t="s">
        <v>60</v>
      </c>
      <c r="E1211" s="323" t="s">
        <v>1454</v>
      </c>
    </row>
    <row r="1212" spans="1:5" x14ac:dyDescent="0.25">
      <c r="A1212" s="364"/>
      <c r="B1212" s="367"/>
      <c r="C1212" s="368"/>
      <c r="D1212" s="370"/>
      <c r="E1212" s="324" t="s">
        <v>1455</v>
      </c>
    </row>
    <row r="1213" spans="1:5" x14ac:dyDescent="0.25">
      <c r="A1213" s="371" t="s">
        <v>2045</v>
      </c>
      <c r="B1213" s="373"/>
      <c r="C1213" s="374"/>
      <c r="D1213" s="377" t="s">
        <v>60</v>
      </c>
      <c r="E1213" s="321" t="s">
        <v>1454</v>
      </c>
    </row>
    <row r="1214" spans="1:5" x14ac:dyDescent="0.25">
      <c r="A1214" s="379"/>
      <c r="B1214" s="380"/>
      <c r="C1214" s="381"/>
      <c r="D1214" s="382"/>
      <c r="E1214" s="322" t="s">
        <v>1455</v>
      </c>
    </row>
    <row r="1215" spans="1:5" x14ac:dyDescent="0.25">
      <c r="A1215" s="363" t="s">
        <v>2046</v>
      </c>
      <c r="B1215" s="365"/>
      <c r="C1215" s="366"/>
      <c r="D1215" s="369" t="s">
        <v>60</v>
      </c>
      <c r="E1215" s="323" t="s">
        <v>1454</v>
      </c>
    </row>
    <row r="1216" spans="1:5" x14ac:dyDescent="0.25">
      <c r="A1216" s="364"/>
      <c r="B1216" s="367"/>
      <c r="C1216" s="368"/>
      <c r="D1216" s="370"/>
      <c r="E1216" s="324" t="s">
        <v>1455</v>
      </c>
    </row>
    <row r="1217" spans="1:5" x14ac:dyDescent="0.25">
      <c r="A1217" s="371" t="s">
        <v>2047</v>
      </c>
      <c r="B1217" s="373"/>
      <c r="C1217" s="374"/>
      <c r="D1217" s="377" t="s">
        <v>60</v>
      </c>
      <c r="E1217" s="321" t="s">
        <v>1454</v>
      </c>
    </row>
    <row r="1218" spans="1:5" x14ac:dyDescent="0.25">
      <c r="A1218" s="379"/>
      <c r="B1218" s="380"/>
      <c r="C1218" s="381"/>
      <c r="D1218" s="382"/>
      <c r="E1218" s="322" t="s">
        <v>1455</v>
      </c>
    </row>
    <row r="1219" spans="1:5" x14ac:dyDescent="0.25">
      <c r="A1219" s="363" t="s">
        <v>2048</v>
      </c>
      <c r="B1219" s="365"/>
      <c r="C1219" s="366"/>
      <c r="D1219" s="369" t="s">
        <v>60</v>
      </c>
      <c r="E1219" s="323" t="s">
        <v>1454</v>
      </c>
    </row>
    <row r="1220" spans="1:5" x14ac:dyDescent="0.25">
      <c r="A1220" s="364"/>
      <c r="B1220" s="367"/>
      <c r="C1220" s="368"/>
      <c r="D1220" s="370"/>
      <c r="E1220" s="324" t="s">
        <v>1455</v>
      </c>
    </row>
    <row r="1221" spans="1:5" x14ac:dyDescent="0.25">
      <c r="A1221" s="371" t="s">
        <v>2049</v>
      </c>
      <c r="B1221" s="373" t="s">
        <v>2050</v>
      </c>
      <c r="C1221" s="374"/>
      <c r="D1221" s="377" t="s">
        <v>60</v>
      </c>
      <c r="E1221" s="321" t="s">
        <v>1454</v>
      </c>
    </row>
    <row r="1222" spans="1:5" x14ac:dyDescent="0.25">
      <c r="A1222" s="379"/>
      <c r="B1222" s="380"/>
      <c r="C1222" s="381"/>
      <c r="D1222" s="382"/>
      <c r="E1222" s="322" t="s">
        <v>1455</v>
      </c>
    </row>
    <row r="1223" spans="1:5" x14ac:dyDescent="0.25">
      <c r="A1223" s="363" t="s">
        <v>1944</v>
      </c>
      <c r="B1223" s="365" t="s">
        <v>2050</v>
      </c>
      <c r="C1223" s="366"/>
      <c r="D1223" s="369" t="s">
        <v>60</v>
      </c>
      <c r="E1223" s="323" t="s">
        <v>1454</v>
      </c>
    </row>
    <row r="1224" spans="1:5" x14ac:dyDescent="0.25">
      <c r="A1224" s="364"/>
      <c r="B1224" s="367"/>
      <c r="C1224" s="368"/>
      <c r="D1224" s="370"/>
      <c r="E1224" s="324" t="s">
        <v>1455</v>
      </c>
    </row>
    <row r="1225" spans="1:5" x14ac:dyDescent="0.25">
      <c r="A1225" s="371" t="s">
        <v>2051</v>
      </c>
      <c r="B1225" s="373" t="s">
        <v>2050</v>
      </c>
      <c r="C1225" s="374"/>
      <c r="D1225" s="377" t="s">
        <v>60</v>
      </c>
      <c r="E1225" s="321" t="s">
        <v>1454</v>
      </c>
    </row>
    <row r="1226" spans="1:5" x14ac:dyDescent="0.25">
      <c r="A1226" s="379"/>
      <c r="B1226" s="380"/>
      <c r="C1226" s="381"/>
      <c r="D1226" s="382"/>
      <c r="E1226" s="322" t="s">
        <v>1455</v>
      </c>
    </row>
    <row r="1227" spans="1:5" x14ac:dyDescent="0.25">
      <c r="A1227" s="363" t="s">
        <v>2052</v>
      </c>
      <c r="B1227" s="365" t="s">
        <v>2050</v>
      </c>
      <c r="C1227" s="366"/>
      <c r="D1227" s="369" t="s">
        <v>60</v>
      </c>
      <c r="E1227" s="323" t="s">
        <v>1454</v>
      </c>
    </row>
    <row r="1228" spans="1:5" x14ac:dyDescent="0.25">
      <c r="A1228" s="364"/>
      <c r="B1228" s="367"/>
      <c r="C1228" s="368"/>
      <c r="D1228" s="370"/>
      <c r="E1228" s="324" t="s">
        <v>1455</v>
      </c>
    </row>
    <row r="1229" spans="1:5" x14ac:dyDescent="0.25">
      <c r="A1229" s="371" t="s">
        <v>2053</v>
      </c>
      <c r="B1229" s="373" t="s">
        <v>2050</v>
      </c>
      <c r="C1229" s="374"/>
      <c r="D1229" s="377" t="s">
        <v>60</v>
      </c>
      <c r="E1229" s="321" t="s">
        <v>1454</v>
      </c>
    </row>
    <row r="1230" spans="1:5" x14ac:dyDescent="0.25">
      <c r="A1230" s="379"/>
      <c r="B1230" s="380"/>
      <c r="C1230" s="381"/>
      <c r="D1230" s="382"/>
      <c r="E1230" s="322" t="s">
        <v>1455</v>
      </c>
    </row>
    <row r="1231" spans="1:5" x14ac:dyDescent="0.25">
      <c r="A1231" s="363" t="s">
        <v>2054</v>
      </c>
      <c r="B1231" s="365" t="s">
        <v>2050</v>
      </c>
      <c r="C1231" s="366"/>
      <c r="D1231" s="369" t="s">
        <v>60</v>
      </c>
      <c r="E1231" s="323" t="s">
        <v>1454</v>
      </c>
    </row>
    <row r="1232" spans="1:5" x14ac:dyDescent="0.25">
      <c r="A1232" s="364"/>
      <c r="B1232" s="367"/>
      <c r="C1232" s="368"/>
      <c r="D1232" s="370"/>
      <c r="E1232" s="324" t="s">
        <v>1455</v>
      </c>
    </row>
    <row r="1233" spans="1:5" x14ac:dyDescent="0.25">
      <c r="A1233" s="371" t="s">
        <v>2055</v>
      </c>
      <c r="B1233" s="373" t="s">
        <v>2050</v>
      </c>
      <c r="C1233" s="374"/>
      <c r="D1233" s="377" t="s">
        <v>60</v>
      </c>
      <c r="E1233" s="321" t="s">
        <v>1454</v>
      </c>
    </row>
    <row r="1234" spans="1:5" x14ac:dyDescent="0.25">
      <c r="A1234" s="379"/>
      <c r="B1234" s="380"/>
      <c r="C1234" s="381"/>
      <c r="D1234" s="382"/>
      <c r="E1234" s="322" t="s">
        <v>1455</v>
      </c>
    </row>
    <row r="1235" spans="1:5" x14ac:dyDescent="0.25">
      <c r="A1235" s="363" t="s">
        <v>2056</v>
      </c>
      <c r="B1235" s="365" t="s">
        <v>2050</v>
      </c>
      <c r="C1235" s="366"/>
      <c r="D1235" s="369" t="s">
        <v>60</v>
      </c>
      <c r="E1235" s="323" t="s">
        <v>1454</v>
      </c>
    </row>
    <row r="1236" spans="1:5" x14ac:dyDescent="0.25">
      <c r="A1236" s="364"/>
      <c r="B1236" s="367"/>
      <c r="C1236" s="368"/>
      <c r="D1236" s="370"/>
      <c r="E1236" s="324" t="s">
        <v>1455</v>
      </c>
    </row>
    <row r="1237" spans="1:5" x14ac:dyDescent="0.25">
      <c r="A1237" s="371" t="s">
        <v>2057</v>
      </c>
      <c r="B1237" s="373" t="s">
        <v>2050</v>
      </c>
      <c r="C1237" s="374"/>
      <c r="D1237" s="377" t="s">
        <v>60</v>
      </c>
      <c r="E1237" s="321" t="s">
        <v>1454</v>
      </c>
    </row>
    <row r="1238" spans="1:5" x14ac:dyDescent="0.25">
      <c r="A1238" s="379"/>
      <c r="B1238" s="380"/>
      <c r="C1238" s="381"/>
      <c r="D1238" s="382"/>
      <c r="E1238" s="322" t="s">
        <v>1455</v>
      </c>
    </row>
    <row r="1239" spans="1:5" x14ac:dyDescent="0.25">
      <c r="A1239" s="363" t="s">
        <v>1964</v>
      </c>
      <c r="B1239" s="365" t="s">
        <v>2050</v>
      </c>
      <c r="C1239" s="366"/>
      <c r="D1239" s="369" t="s">
        <v>60</v>
      </c>
      <c r="E1239" s="323" t="s">
        <v>1454</v>
      </c>
    </row>
    <row r="1240" spans="1:5" x14ac:dyDescent="0.25">
      <c r="A1240" s="364"/>
      <c r="B1240" s="367"/>
      <c r="C1240" s="368"/>
      <c r="D1240" s="370"/>
      <c r="E1240" s="324" t="s">
        <v>1455</v>
      </c>
    </row>
    <row r="1241" spans="1:5" x14ac:dyDescent="0.25">
      <c r="A1241" s="371" t="s">
        <v>2058</v>
      </c>
      <c r="B1241" s="373" t="s">
        <v>2050</v>
      </c>
      <c r="C1241" s="374"/>
      <c r="D1241" s="377" t="s">
        <v>60</v>
      </c>
      <c r="E1241" s="321" t="s">
        <v>1454</v>
      </c>
    </row>
    <row r="1242" spans="1:5" x14ac:dyDescent="0.25">
      <c r="A1242" s="379"/>
      <c r="B1242" s="380"/>
      <c r="C1242" s="381"/>
      <c r="D1242" s="382"/>
      <c r="E1242" s="322" t="s">
        <v>1455</v>
      </c>
    </row>
    <row r="1243" spans="1:5" x14ac:dyDescent="0.25">
      <c r="A1243" s="363" t="s">
        <v>2059</v>
      </c>
      <c r="B1243" s="365" t="s">
        <v>2050</v>
      </c>
      <c r="C1243" s="366"/>
      <c r="D1243" s="369" t="s">
        <v>60</v>
      </c>
      <c r="E1243" s="323" t="s">
        <v>1454</v>
      </c>
    </row>
    <row r="1244" spans="1:5" x14ac:dyDescent="0.25">
      <c r="A1244" s="364"/>
      <c r="B1244" s="367"/>
      <c r="C1244" s="368"/>
      <c r="D1244" s="370"/>
      <c r="E1244" s="324" t="s">
        <v>1455</v>
      </c>
    </row>
    <row r="1245" spans="1:5" x14ac:dyDescent="0.25">
      <c r="A1245" s="371" t="s">
        <v>2060</v>
      </c>
      <c r="B1245" s="373" t="s">
        <v>2050</v>
      </c>
      <c r="C1245" s="374"/>
      <c r="D1245" s="377" t="s">
        <v>60</v>
      </c>
      <c r="E1245" s="321" t="s">
        <v>1454</v>
      </c>
    </row>
    <row r="1246" spans="1:5" x14ac:dyDescent="0.25">
      <c r="A1246" s="379"/>
      <c r="B1246" s="380"/>
      <c r="C1246" s="381"/>
      <c r="D1246" s="382"/>
      <c r="E1246" s="322" t="s">
        <v>1455</v>
      </c>
    </row>
    <row r="1247" spans="1:5" x14ac:dyDescent="0.25">
      <c r="A1247" s="363" t="s">
        <v>2061</v>
      </c>
      <c r="B1247" s="365" t="s">
        <v>2050</v>
      </c>
      <c r="C1247" s="366"/>
      <c r="D1247" s="369" t="s">
        <v>60</v>
      </c>
      <c r="E1247" s="323" t="s">
        <v>1454</v>
      </c>
    </row>
    <row r="1248" spans="1:5" x14ac:dyDescent="0.25">
      <c r="A1248" s="364"/>
      <c r="B1248" s="367"/>
      <c r="C1248" s="368"/>
      <c r="D1248" s="370"/>
      <c r="E1248" s="324" t="s">
        <v>1455</v>
      </c>
    </row>
    <row r="1249" spans="1:5" x14ac:dyDescent="0.25">
      <c r="A1249" s="371" t="s">
        <v>2062</v>
      </c>
      <c r="B1249" s="373" t="s">
        <v>2050</v>
      </c>
      <c r="C1249" s="374"/>
      <c r="D1249" s="377" t="s">
        <v>60</v>
      </c>
      <c r="E1249" s="321" t="s">
        <v>1454</v>
      </c>
    </row>
    <row r="1250" spans="1:5" x14ac:dyDescent="0.25">
      <c r="A1250" s="379"/>
      <c r="B1250" s="380"/>
      <c r="C1250" s="381"/>
      <c r="D1250" s="382"/>
      <c r="E1250" s="322" t="s">
        <v>1455</v>
      </c>
    </row>
    <row r="1251" spans="1:5" x14ac:dyDescent="0.25">
      <c r="A1251" s="363" t="s">
        <v>2063</v>
      </c>
      <c r="B1251" s="365" t="s">
        <v>2050</v>
      </c>
      <c r="C1251" s="366"/>
      <c r="D1251" s="369" t="s">
        <v>60</v>
      </c>
      <c r="E1251" s="323" t="s">
        <v>1454</v>
      </c>
    </row>
    <row r="1252" spans="1:5" x14ac:dyDescent="0.25">
      <c r="A1252" s="364"/>
      <c r="B1252" s="367"/>
      <c r="C1252" s="368"/>
      <c r="D1252" s="370"/>
      <c r="E1252" s="324" t="s">
        <v>1455</v>
      </c>
    </row>
    <row r="1253" spans="1:5" x14ac:dyDescent="0.25">
      <c r="A1253" s="371" t="s">
        <v>2064</v>
      </c>
      <c r="B1253" s="373" t="s">
        <v>2050</v>
      </c>
      <c r="C1253" s="374"/>
      <c r="D1253" s="377" t="s">
        <v>60</v>
      </c>
      <c r="E1253" s="321" t="s">
        <v>1454</v>
      </c>
    </row>
    <row r="1254" spans="1:5" x14ac:dyDescent="0.25">
      <c r="A1254" s="379"/>
      <c r="B1254" s="380"/>
      <c r="C1254" s="381"/>
      <c r="D1254" s="382"/>
      <c r="E1254" s="322" t="s">
        <v>1455</v>
      </c>
    </row>
    <row r="1255" spans="1:5" x14ac:dyDescent="0.25">
      <c r="A1255" s="363" t="s">
        <v>2065</v>
      </c>
      <c r="B1255" s="365" t="s">
        <v>2066</v>
      </c>
      <c r="C1255" s="366"/>
      <c r="D1255" s="369" t="s">
        <v>60</v>
      </c>
      <c r="E1255" s="323" t="s">
        <v>1454</v>
      </c>
    </row>
    <row r="1256" spans="1:5" x14ac:dyDescent="0.25">
      <c r="A1256" s="364"/>
      <c r="B1256" s="367"/>
      <c r="C1256" s="368"/>
      <c r="D1256" s="370"/>
      <c r="E1256" s="324" t="s">
        <v>1455</v>
      </c>
    </row>
    <row r="1257" spans="1:5" x14ac:dyDescent="0.25">
      <c r="A1257" s="371" t="s">
        <v>2067</v>
      </c>
      <c r="B1257" s="373" t="s">
        <v>2066</v>
      </c>
      <c r="C1257" s="374"/>
      <c r="D1257" s="377" t="s">
        <v>60</v>
      </c>
      <c r="E1257" s="321" t="s">
        <v>1454</v>
      </c>
    </row>
    <row r="1258" spans="1:5" x14ac:dyDescent="0.25">
      <c r="A1258" s="379"/>
      <c r="B1258" s="380"/>
      <c r="C1258" s="381"/>
      <c r="D1258" s="382"/>
      <c r="E1258" s="322" t="s">
        <v>1455</v>
      </c>
    </row>
    <row r="1259" spans="1:5" x14ac:dyDescent="0.25">
      <c r="A1259" s="363" t="s">
        <v>2068</v>
      </c>
      <c r="B1259" s="365" t="s">
        <v>2066</v>
      </c>
      <c r="C1259" s="366"/>
      <c r="D1259" s="369" t="s">
        <v>60</v>
      </c>
      <c r="E1259" s="323" t="s">
        <v>1454</v>
      </c>
    </row>
    <row r="1260" spans="1:5" x14ac:dyDescent="0.25">
      <c r="A1260" s="364"/>
      <c r="B1260" s="367"/>
      <c r="C1260" s="368"/>
      <c r="D1260" s="370"/>
      <c r="E1260" s="324" t="s">
        <v>1455</v>
      </c>
    </row>
    <row r="1261" spans="1:5" x14ac:dyDescent="0.25">
      <c r="A1261" s="371" t="s">
        <v>2069</v>
      </c>
      <c r="B1261" s="373" t="s">
        <v>2066</v>
      </c>
      <c r="C1261" s="374"/>
      <c r="D1261" s="377" t="s">
        <v>60</v>
      </c>
      <c r="E1261" s="321" t="s">
        <v>1454</v>
      </c>
    </row>
    <row r="1262" spans="1:5" x14ac:dyDescent="0.25">
      <c r="A1262" s="379"/>
      <c r="B1262" s="380"/>
      <c r="C1262" s="381"/>
      <c r="D1262" s="382"/>
      <c r="E1262" s="322" t="s">
        <v>1455</v>
      </c>
    </row>
    <row r="1263" spans="1:5" x14ac:dyDescent="0.25">
      <c r="A1263" s="363" t="s">
        <v>2070</v>
      </c>
      <c r="B1263" s="365" t="s">
        <v>2066</v>
      </c>
      <c r="C1263" s="366"/>
      <c r="D1263" s="369" t="s">
        <v>60</v>
      </c>
      <c r="E1263" s="323" t="s">
        <v>1454</v>
      </c>
    </row>
    <row r="1264" spans="1:5" x14ac:dyDescent="0.25">
      <c r="A1264" s="364"/>
      <c r="B1264" s="367"/>
      <c r="C1264" s="368"/>
      <c r="D1264" s="370"/>
      <c r="E1264" s="324" t="s">
        <v>1455</v>
      </c>
    </row>
    <row r="1265" spans="1:5" x14ac:dyDescent="0.25">
      <c r="A1265" s="371" t="s">
        <v>2071</v>
      </c>
      <c r="B1265" s="373" t="s">
        <v>2066</v>
      </c>
      <c r="C1265" s="374"/>
      <c r="D1265" s="377" t="s">
        <v>60</v>
      </c>
      <c r="E1265" s="321" t="s">
        <v>1454</v>
      </c>
    </row>
    <row r="1266" spans="1:5" x14ac:dyDescent="0.25">
      <c r="A1266" s="379"/>
      <c r="B1266" s="380"/>
      <c r="C1266" s="381"/>
      <c r="D1266" s="382"/>
      <c r="E1266" s="322" t="s">
        <v>2072</v>
      </c>
    </row>
    <row r="1267" spans="1:5" x14ac:dyDescent="0.25">
      <c r="A1267" s="363" t="s">
        <v>2073</v>
      </c>
      <c r="B1267" s="365" t="s">
        <v>2066</v>
      </c>
      <c r="C1267" s="366"/>
      <c r="D1267" s="369" t="s">
        <v>60</v>
      </c>
      <c r="E1267" s="323" t="s">
        <v>1454</v>
      </c>
    </row>
    <row r="1268" spans="1:5" x14ac:dyDescent="0.25">
      <c r="A1268" s="364"/>
      <c r="B1268" s="367"/>
      <c r="C1268" s="368"/>
      <c r="D1268" s="370"/>
      <c r="E1268" s="324" t="s">
        <v>1455</v>
      </c>
    </row>
    <row r="1269" spans="1:5" x14ac:dyDescent="0.25">
      <c r="A1269" s="371" t="s">
        <v>2074</v>
      </c>
      <c r="B1269" s="373" t="s">
        <v>2066</v>
      </c>
      <c r="C1269" s="374"/>
      <c r="D1269" s="377" t="s">
        <v>60</v>
      </c>
      <c r="E1269" s="321" t="s">
        <v>1454</v>
      </c>
    </row>
    <row r="1270" spans="1:5" x14ac:dyDescent="0.25">
      <c r="A1270" s="379"/>
      <c r="B1270" s="380"/>
      <c r="C1270" s="381"/>
      <c r="D1270" s="382"/>
      <c r="E1270" s="322" t="s">
        <v>2072</v>
      </c>
    </row>
    <row r="1271" spans="1:5" x14ac:dyDescent="0.25">
      <c r="A1271" s="363" t="s">
        <v>2075</v>
      </c>
      <c r="B1271" s="365" t="s">
        <v>2066</v>
      </c>
      <c r="C1271" s="366"/>
      <c r="D1271" s="369" t="s">
        <v>60</v>
      </c>
      <c r="E1271" s="323" t="s">
        <v>1454</v>
      </c>
    </row>
    <row r="1272" spans="1:5" x14ac:dyDescent="0.25">
      <c r="A1272" s="364"/>
      <c r="B1272" s="367"/>
      <c r="C1272" s="368"/>
      <c r="D1272" s="370"/>
      <c r="E1272" s="324" t="s">
        <v>1455</v>
      </c>
    </row>
    <row r="1273" spans="1:5" x14ac:dyDescent="0.25">
      <c r="A1273" s="371" t="s">
        <v>2076</v>
      </c>
      <c r="B1273" s="373" t="s">
        <v>2066</v>
      </c>
      <c r="C1273" s="374"/>
      <c r="D1273" s="377" t="s">
        <v>60</v>
      </c>
      <c r="E1273" s="321" t="s">
        <v>1454</v>
      </c>
    </row>
    <row r="1274" spans="1:5" x14ac:dyDescent="0.25">
      <c r="A1274" s="379"/>
      <c r="B1274" s="380"/>
      <c r="C1274" s="381"/>
      <c r="D1274" s="382"/>
      <c r="E1274" s="322" t="s">
        <v>1455</v>
      </c>
    </row>
    <row r="1275" spans="1:5" x14ac:dyDescent="0.25">
      <c r="A1275" s="363" t="s">
        <v>2077</v>
      </c>
      <c r="B1275" s="365" t="s">
        <v>2078</v>
      </c>
      <c r="C1275" s="366"/>
      <c r="D1275" s="369" t="s">
        <v>60</v>
      </c>
      <c r="E1275" s="323" t="s">
        <v>1454</v>
      </c>
    </row>
    <row r="1276" spans="1:5" x14ac:dyDescent="0.25">
      <c r="A1276" s="364"/>
      <c r="B1276" s="367"/>
      <c r="C1276" s="368"/>
      <c r="D1276" s="370"/>
      <c r="E1276" s="324" t="s">
        <v>1455</v>
      </c>
    </row>
    <row r="1277" spans="1:5" x14ac:dyDescent="0.25">
      <c r="A1277" s="371" t="s">
        <v>2079</v>
      </c>
      <c r="B1277" s="373" t="s">
        <v>2078</v>
      </c>
      <c r="C1277" s="374"/>
      <c r="D1277" s="377" t="s">
        <v>60</v>
      </c>
      <c r="E1277" s="321" t="s">
        <v>1454</v>
      </c>
    </row>
    <row r="1278" spans="1:5" x14ac:dyDescent="0.25">
      <c r="A1278" s="379"/>
      <c r="B1278" s="380"/>
      <c r="C1278" s="381"/>
      <c r="D1278" s="382"/>
      <c r="E1278" s="322" t="s">
        <v>1455</v>
      </c>
    </row>
    <row r="1279" spans="1:5" x14ac:dyDescent="0.25">
      <c r="A1279" s="363" t="s">
        <v>2080</v>
      </c>
      <c r="B1279" s="365" t="s">
        <v>2078</v>
      </c>
      <c r="C1279" s="366"/>
      <c r="D1279" s="369" t="s">
        <v>60</v>
      </c>
      <c r="E1279" s="323" t="s">
        <v>1454</v>
      </c>
    </row>
    <row r="1280" spans="1:5" x14ac:dyDescent="0.25">
      <c r="A1280" s="364"/>
      <c r="B1280" s="367"/>
      <c r="C1280" s="368"/>
      <c r="D1280" s="370"/>
      <c r="E1280" s="324" t="s">
        <v>1455</v>
      </c>
    </row>
    <row r="1281" spans="1:5" x14ac:dyDescent="0.25">
      <c r="A1281" s="371" t="s">
        <v>2081</v>
      </c>
      <c r="B1281" s="373" t="s">
        <v>2078</v>
      </c>
      <c r="C1281" s="374"/>
      <c r="D1281" s="377" t="s">
        <v>60</v>
      </c>
      <c r="E1281" s="321" t="s">
        <v>1454</v>
      </c>
    </row>
    <row r="1282" spans="1:5" x14ac:dyDescent="0.25">
      <c r="A1282" s="379"/>
      <c r="B1282" s="380"/>
      <c r="C1282" s="381"/>
      <c r="D1282" s="382"/>
      <c r="E1282" s="322" t="s">
        <v>1455</v>
      </c>
    </row>
    <row r="1283" spans="1:5" x14ac:dyDescent="0.25">
      <c r="A1283" s="363" t="s">
        <v>2082</v>
      </c>
      <c r="B1283" s="365" t="s">
        <v>2078</v>
      </c>
      <c r="C1283" s="366"/>
      <c r="D1283" s="369" t="s">
        <v>60</v>
      </c>
      <c r="E1283" s="323" t="s">
        <v>1454</v>
      </c>
    </row>
    <row r="1284" spans="1:5" x14ac:dyDescent="0.25">
      <c r="A1284" s="364"/>
      <c r="B1284" s="367"/>
      <c r="C1284" s="368"/>
      <c r="D1284" s="370"/>
      <c r="E1284" s="324" t="s">
        <v>1455</v>
      </c>
    </row>
    <row r="1285" spans="1:5" x14ac:dyDescent="0.25">
      <c r="A1285" s="371" t="s">
        <v>2083</v>
      </c>
      <c r="B1285" s="373" t="s">
        <v>2078</v>
      </c>
      <c r="C1285" s="374"/>
      <c r="D1285" s="377" t="s">
        <v>60</v>
      </c>
      <c r="E1285" s="321" t="s">
        <v>1454</v>
      </c>
    </row>
    <row r="1286" spans="1:5" x14ac:dyDescent="0.25">
      <c r="A1286" s="379"/>
      <c r="B1286" s="380"/>
      <c r="C1286" s="381"/>
      <c r="D1286" s="382"/>
      <c r="E1286" s="322" t="s">
        <v>1455</v>
      </c>
    </row>
    <row r="1287" spans="1:5" x14ac:dyDescent="0.25">
      <c r="A1287" s="363" t="s">
        <v>2084</v>
      </c>
      <c r="B1287" s="365" t="s">
        <v>2078</v>
      </c>
      <c r="C1287" s="366"/>
      <c r="D1287" s="369" t="s">
        <v>60</v>
      </c>
      <c r="E1287" s="323" t="s">
        <v>1454</v>
      </c>
    </row>
    <row r="1288" spans="1:5" x14ac:dyDescent="0.25">
      <c r="A1288" s="364"/>
      <c r="B1288" s="367"/>
      <c r="C1288" s="368"/>
      <c r="D1288" s="370"/>
      <c r="E1288" s="324" t="s">
        <v>1455</v>
      </c>
    </row>
    <row r="1289" spans="1:5" x14ac:dyDescent="0.25">
      <c r="A1289" s="371" t="s">
        <v>2085</v>
      </c>
      <c r="B1289" s="373" t="s">
        <v>2050</v>
      </c>
      <c r="C1289" s="374"/>
      <c r="D1289" s="377" t="s">
        <v>60</v>
      </c>
      <c r="E1289" s="321" t="s">
        <v>1454</v>
      </c>
    </row>
    <row r="1290" spans="1:5" x14ac:dyDescent="0.25">
      <c r="A1290" s="379"/>
      <c r="B1290" s="380"/>
      <c r="C1290" s="381"/>
      <c r="D1290" s="382"/>
      <c r="E1290" s="322" t="s">
        <v>1455</v>
      </c>
    </row>
    <row r="1291" spans="1:5" x14ac:dyDescent="0.25">
      <c r="A1291" s="363" t="s">
        <v>2086</v>
      </c>
      <c r="B1291" s="365" t="s">
        <v>2078</v>
      </c>
      <c r="C1291" s="366"/>
      <c r="D1291" s="369" t="s">
        <v>60</v>
      </c>
      <c r="E1291" s="323" t="s">
        <v>1454</v>
      </c>
    </row>
    <row r="1292" spans="1:5" x14ac:dyDescent="0.25">
      <c r="A1292" s="364"/>
      <c r="B1292" s="367"/>
      <c r="C1292" s="368"/>
      <c r="D1292" s="370"/>
      <c r="E1292" s="324" t="s">
        <v>1455</v>
      </c>
    </row>
    <row r="1293" spans="1:5" x14ac:dyDescent="0.25">
      <c r="A1293" s="371" t="s">
        <v>2087</v>
      </c>
      <c r="B1293" s="373" t="s">
        <v>2078</v>
      </c>
      <c r="C1293" s="374"/>
      <c r="D1293" s="377" t="s">
        <v>60</v>
      </c>
      <c r="E1293" s="321" t="s">
        <v>1454</v>
      </c>
    </row>
    <row r="1294" spans="1:5" x14ac:dyDescent="0.25">
      <c r="A1294" s="379"/>
      <c r="B1294" s="380"/>
      <c r="C1294" s="381"/>
      <c r="D1294" s="382"/>
      <c r="E1294" s="322" t="s">
        <v>1455</v>
      </c>
    </row>
    <row r="1295" spans="1:5" x14ac:dyDescent="0.25">
      <c r="A1295" s="363" t="s">
        <v>2088</v>
      </c>
      <c r="B1295" s="365" t="s">
        <v>2078</v>
      </c>
      <c r="C1295" s="366"/>
      <c r="D1295" s="369" t="s">
        <v>60</v>
      </c>
      <c r="E1295" s="323" t="s">
        <v>1454</v>
      </c>
    </row>
    <row r="1296" spans="1:5" x14ac:dyDescent="0.25">
      <c r="A1296" s="364"/>
      <c r="B1296" s="367"/>
      <c r="C1296" s="368"/>
      <c r="D1296" s="370"/>
      <c r="E1296" s="324" t="s">
        <v>1455</v>
      </c>
    </row>
    <row r="1297" spans="1:5" x14ac:dyDescent="0.25">
      <c r="A1297" s="371" t="s">
        <v>2089</v>
      </c>
      <c r="B1297" s="373" t="s">
        <v>2078</v>
      </c>
      <c r="C1297" s="374"/>
      <c r="D1297" s="377" t="s">
        <v>60</v>
      </c>
      <c r="E1297" s="321" t="s">
        <v>1454</v>
      </c>
    </row>
    <row r="1298" spans="1:5" x14ac:dyDescent="0.25">
      <c r="A1298" s="379"/>
      <c r="B1298" s="380"/>
      <c r="C1298" s="381"/>
      <c r="D1298" s="382"/>
      <c r="E1298" s="322" t="s">
        <v>1455</v>
      </c>
    </row>
    <row r="1299" spans="1:5" x14ac:dyDescent="0.25">
      <c r="A1299" s="363" t="s">
        <v>2090</v>
      </c>
      <c r="B1299" s="365" t="s">
        <v>2078</v>
      </c>
      <c r="C1299" s="366"/>
      <c r="D1299" s="369" t="s">
        <v>60</v>
      </c>
      <c r="E1299" s="323" t="s">
        <v>1454</v>
      </c>
    </row>
    <row r="1300" spans="1:5" x14ac:dyDescent="0.25">
      <c r="A1300" s="364"/>
      <c r="B1300" s="367"/>
      <c r="C1300" s="368"/>
      <c r="D1300" s="370"/>
      <c r="E1300" s="324" t="s">
        <v>1455</v>
      </c>
    </row>
    <row r="1301" spans="1:5" x14ac:dyDescent="0.25">
      <c r="A1301" s="371" t="s">
        <v>2091</v>
      </c>
      <c r="B1301" s="373" t="s">
        <v>2078</v>
      </c>
      <c r="C1301" s="374"/>
      <c r="D1301" s="377" t="s">
        <v>60</v>
      </c>
      <c r="E1301" s="321" t="s">
        <v>1454</v>
      </c>
    </row>
    <row r="1302" spans="1:5" x14ac:dyDescent="0.25">
      <c r="A1302" s="379"/>
      <c r="B1302" s="380"/>
      <c r="C1302" s="381"/>
      <c r="D1302" s="382"/>
      <c r="E1302" s="322" t="s">
        <v>1455</v>
      </c>
    </row>
    <row r="1303" spans="1:5" x14ac:dyDescent="0.25">
      <c r="A1303" s="363" t="s">
        <v>2092</v>
      </c>
      <c r="B1303" s="365" t="s">
        <v>2078</v>
      </c>
      <c r="C1303" s="366"/>
      <c r="D1303" s="369" t="s">
        <v>60</v>
      </c>
      <c r="E1303" s="323" t="s">
        <v>1454</v>
      </c>
    </row>
    <row r="1304" spans="1:5" x14ac:dyDescent="0.25">
      <c r="A1304" s="364"/>
      <c r="B1304" s="367"/>
      <c r="C1304" s="368"/>
      <c r="D1304" s="370"/>
      <c r="E1304" s="324" t="s">
        <v>1455</v>
      </c>
    </row>
    <row r="1305" spans="1:5" x14ac:dyDescent="0.25">
      <c r="A1305" s="371" t="s">
        <v>2093</v>
      </c>
      <c r="B1305" s="373" t="s">
        <v>2094</v>
      </c>
      <c r="C1305" s="374"/>
      <c r="D1305" s="377" t="s">
        <v>60</v>
      </c>
      <c r="E1305" s="321" t="s">
        <v>1454</v>
      </c>
    </row>
    <row r="1306" spans="1:5" x14ac:dyDescent="0.25">
      <c r="A1306" s="379"/>
      <c r="B1306" s="380"/>
      <c r="C1306" s="381"/>
      <c r="D1306" s="382"/>
      <c r="E1306" s="322" t="s">
        <v>1455</v>
      </c>
    </row>
    <row r="1307" spans="1:5" x14ac:dyDescent="0.25">
      <c r="A1307" s="363" t="s">
        <v>2095</v>
      </c>
      <c r="B1307" s="365" t="s">
        <v>2094</v>
      </c>
      <c r="C1307" s="366"/>
      <c r="D1307" s="369" t="s">
        <v>60</v>
      </c>
      <c r="E1307" s="323" t="s">
        <v>1454</v>
      </c>
    </row>
    <row r="1308" spans="1:5" x14ac:dyDescent="0.25">
      <c r="A1308" s="364"/>
      <c r="B1308" s="367"/>
      <c r="C1308" s="368"/>
      <c r="D1308" s="370"/>
      <c r="E1308" s="324" t="s">
        <v>1455</v>
      </c>
    </row>
    <row r="1309" spans="1:5" x14ac:dyDescent="0.25">
      <c r="A1309" s="371" t="s">
        <v>2096</v>
      </c>
      <c r="B1309" s="373" t="s">
        <v>2097</v>
      </c>
      <c r="C1309" s="374"/>
      <c r="D1309" s="377" t="s">
        <v>60</v>
      </c>
      <c r="E1309" s="321" t="s">
        <v>1454</v>
      </c>
    </row>
    <row r="1310" spans="1:5" x14ac:dyDescent="0.25">
      <c r="A1310" s="379"/>
      <c r="B1310" s="380"/>
      <c r="C1310" s="381"/>
      <c r="D1310" s="382"/>
      <c r="E1310" s="322" t="s">
        <v>1455</v>
      </c>
    </row>
    <row r="1311" spans="1:5" x14ac:dyDescent="0.25">
      <c r="A1311" s="363" t="s">
        <v>2098</v>
      </c>
      <c r="B1311" s="365" t="s">
        <v>2097</v>
      </c>
      <c r="C1311" s="366"/>
      <c r="D1311" s="369" t="s">
        <v>60</v>
      </c>
      <c r="E1311" s="323" t="s">
        <v>1454</v>
      </c>
    </row>
    <row r="1312" spans="1:5" x14ac:dyDescent="0.25">
      <c r="A1312" s="364"/>
      <c r="B1312" s="367"/>
      <c r="C1312" s="368"/>
      <c r="D1312" s="370"/>
      <c r="E1312" s="324" t="s">
        <v>1455</v>
      </c>
    </row>
    <row r="1313" spans="1:5" x14ac:dyDescent="0.25">
      <c r="A1313" s="371" t="s">
        <v>2099</v>
      </c>
      <c r="B1313" s="373" t="s">
        <v>2097</v>
      </c>
      <c r="C1313" s="374"/>
      <c r="D1313" s="377" t="s">
        <v>60</v>
      </c>
      <c r="E1313" s="321" t="s">
        <v>1454</v>
      </c>
    </row>
    <row r="1314" spans="1:5" x14ac:dyDescent="0.25">
      <c r="A1314" s="379"/>
      <c r="B1314" s="380"/>
      <c r="C1314" s="381"/>
      <c r="D1314" s="382"/>
      <c r="E1314" s="322" t="s">
        <v>1455</v>
      </c>
    </row>
    <row r="1315" spans="1:5" x14ac:dyDescent="0.25">
      <c r="A1315" s="363" t="s">
        <v>2100</v>
      </c>
      <c r="B1315" s="365" t="s">
        <v>2097</v>
      </c>
      <c r="C1315" s="366"/>
      <c r="D1315" s="369" t="s">
        <v>60</v>
      </c>
      <c r="E1315" s="323" t="s">
        <v>1454</v>
      </c>
    </row>
    <row r="1316" spans="1:5" x14ac:dyDescent="0.25">
      <c r="A1316" s="364"/>
      <c r="B1316" s="367"/>
      <c r="C1316" s="368"/>
      <c r="D1316" s="370"/>
      <c r="E1316" s="324" t="s">
        <v>1455</v>
      </c>
    </row>
    <row r="1317" spans="1:5" x14ac:dyDescent="0.25">
      <c r="A1317" s="371" t="s">
        <v>2101</v>
      </c>
      <c r="B1317" s="373" t="s">
        <v>2094</v>
      </c>
      <c r="C1317" s="374"/>
      <c r="D1317" s="377" t="s">
        <v>60</v>
      </c>
      <c r="E1317" s="321" t="s">
        <v>1454</v>
      </c>
    </row>
    <row r="1318" spans="1:5" x14ac:dyDescent="0.25">
      <c r="A1318" s="379"/>
      <c r="B1318" s="380"/>
      <c r="C1318" s="381"/>
      <c r="D1318" s="382"/>
      <c r="E1318" s="322" t="s">
        <v>1455</v>
      </c>
    </row>
    <row r="1319" spans="1:5" x14ac:dyDescent="0.25">
      <c r="A1319" s="363" t="s">
        <v>2102</v>
      </c>
      <c r="B1319" s="365" t="s">
        <v>2094</v>
      </c>
      <c r="C1319" s="366"/>
      <c r="D1319" s="369" t="s">
        <v>60</v>
      </c>
      <c r="E1319" s="323" t="s">
        <v>1454</v>
      </c>
    </row>
    <row r="1320" spans="1:5" x14ac:dyDescent="0.25">
      <c r="A1320" s="364"/>
      <c r="B1320" s="367"/>
      <c r="C1320" s="368"/>
      <c r="D1320" s="370"/>
      <c r="E1320" s="324" t="s">
        <v>1455</v>
      </c>
    </row>
    <row r="1321" spans="1:5" x14ac:dyDescent="0.25">
      <c r="A1321" s="371" t="s">
        <v>2103</v>
      </c>
      <c r="B1321" s="373" t="s">
        <v>2094</v>
      </c>
      <c r="C1321" s="374"/>
      <c r="D1321" s="377" t="s">
        <v>60</v>
      </c>
      <c r="E1321" s="321" t="s">
        <v>1454</v>
      </c>
    </row>
    <row r="1322" spans="1:5" x14ac:dyDescent="0.25">
      <c r="A1322" s="379"/>
      <c r="B1322" s="380"/>
      <c r="C1322" s="381"/>
      <c r="D1322" s="382"/>
      <c r="E1322" s="322" t="s">
        <v>1455</v>
      </c>
    </row>
    <row r="1323" spans="1:5" x14ac:dyDescent="0.25">
      <c r="A1323" s="363" t="s">
        <v>2104</v>
      </c>
      <c r="B1323" s="365" t="s">
        <v>2105</v>
      </c>
      <c r="C1323" s="366"/>
      <c r="D1323" s="369" t="s">
        <v>60</v>
      </c>
      <c r="E1323" s="323" t="s">
        <v>1454</v>
      </c>
    </row>
    <row r="1324" spans="1:5" x14ac:dyDescent="0.25">
      <c r="A1324" s="364"/>
      <c r="B1324" s="367"/>
      <c r="C1324" s="368"/>
      <c r="D1324" s="370"/>
      <c r="E1324" s="324" t="s">
        <v>1455</v>
      </c>
    </row>
    <row r="1325" spans="1:5" x14ac:dyDescent="0.25">
      <c r="A1325" s="371" t="s">
        <v>2106</v>
      </c>
      <c r="B1325" s="373" t="s">
        <v>2105</v>
      </c>
      <c r="C1325" s="374"/>
      <c r="D1325" s="377" t="s">
        <v>60</v>
      </c>
      <c r="E1325" s="321" t="s">
        <v>1454</v>
      </c>
    </row>
    <row r="1326" spans="1:5" x14ac:dyDescent="0.25">
      <c r="A1326" s="379"/>
      <c r="B1326" s="380"/>
      <c r="C1326" s="381"/>
      <c r="D1326" s="382"/>
      <c r="E1326" s="322" t="s">
        <v>1455</v>
      </c>
    </row>
    <row r="1327" spans="1:5" x14ac:dyDescent="0.25">
      <c r="A1327" s="363" t="s">
        <v>2107</v>
      </c>
      <c r="B1327" s="365" t="s">
        <v>2105</v>
      </c>
      <c r="C1327" s="366"/>
      <c r="D1327" s="369" t="s">
        <v>60</v>
      </c>
      <c r="E1327" s="323" t="s">
        <v>1454</v>
      </c>
    </row>
    <row r="1328" spans="1:5" x14ac:dyDescent="0.25">
      <c r="A1328" s="364"/>
      <c r="B1328" s="367"/>
      <c r="C1328" s="368"/>
      <c r="D1328" s="370"/>
      <c r="E1328" s="324" t="s">
        <v>1455</v>
      </c>
    </row>
    <row r="1329" spans="1:5" x14ac:dyDescent="0.25">
      <c r="A1329" s="371" t="s">
        <v>2108</v>
      </c>
      <c r="B1329" s="373" t="s">
        <v>2105</v>
      </c>
      <c r="C1329" s="374"/>
      <c r="D1329" s="377" t="s">
        <v>60</v>
      </c>
      <c r="E1329" s="321" t="s">
        <v>1454</v>
      </c>
    </row>
    <row r="1330" spans="1:5" x14ac:dyDescent="0.25">
      <c r="A1330" s="379"/>
      <c r="B1330" s="380"/>
      <c r="C1330" s="381"/>
      <c r="D1330" s="382"/>
      <c r="E1330" s="322" t="s">
        <v>1455</v>
      </c>
    </row>
    <row r="1331" spans="1:5" x14ac:dyDescent="0.25">
      <c r="A1331" s="363" t="s">
        <v>2109</v>
      </c>
      <c r="B1331" s="365" t="s">
        <v>2105</v>
      </c>
      <c r="C1331" s="366"/>
      <c r="D1331" s="369" t="s">
        <v>60</v>
      </c>
      <c r="E1331" s="323" t="s">
        <v>1454</v>
      </c>
    </row>
    <row r="1332" spans="1:5" x14ac:dyDescent="0.25">
      <c r="A1332" s="364"/>
      <c r="B1332" s="367"/>
      <c r="C1332" s="368"/>
      <c r="D1332" s="370"/>
      <c r="E1332" s="324" t="s">
        <v>1455</v>
      </c>
    </row>
    <row r="1333" spans="1:5" x14ac:dyDescent="0.25">
      <c r="A1333" s="371" t="s">
        <v>2110</v>
      </c>
      <c r="B1333" s="373" t="s">
        <v>2111</v>
      </c>
      <c r="C1333" s="374"/>
      <c r="D1333" s="377" t="s">
        <v>60</v>
      </c>
      <c r="E1333" s="321" t="s">
        <v>1454</v>
      </c>
    </row>
    <row r="1334" spans="1:5" x14ac:dyDescent="0.25">
      <c r="A1334" s="379"/>
      <c r="B1334" s="380"/>
      <c r="C1334" s="381"/>
      <c r="D1334" s="382"/>
      <c r="E1334" s="322" t="s">
        <v>1455</v>
      </c>
    </row>
    <row r="1335" spans="1:5" x14ac:dyDescent="0.25">
      <c r="A1335" s="363" t="s">
        <v>2112</v>
      </c>
      <c r="B1335" s="365" t="s">
        <v>2111</v>
      </c>
      <c r="C1335" s="366"/>
      <c r="D1335" s="369" t="s">
        <v>60</v>
      </c>
      <c r="E1335" s="323" t="s">
        <v>1454</v>
      </c>
    </row>
    <row r="1336" spans="1:5" x14ac:dyDescent="0.25">
      <c r="A1336" s="364"/>
      <c r="B1336" s="367"/>
      <c r="C1336" s="368"/>
      <c r="D1336" s="370"/>
      <c r="E1336" s="324" t="s">
        <v>1455</v>
      </c>
    </row>
    <row r="1337" spans="1:5" x14ac:dyDescent="0.25">
      <c r="A1337" s="371" t="s">
        <v>2113</v>
      </c>
      <c r="B1337" s="373" t="s">
        <v>2111</v>
      </c>
      <c r="C1337" s="374"/>
      <c r="D1337" s="377" t="s">
        <v>60</v>
      </c>
      <c r="E1337" s="321" t="s">
        <v>1454</v>
      </c>
    </row>
    <row r="1338" spans="1:5" x14ac:dyDescent="0.25">
      <c r="A1338" s="379"/>
      <c r="B1338" s="380"/>
      <c r="C1338" s="381"/>
      <c r="D1338" s="382"/>
      <c r="E1338" s="322" t="s">
        <v>1455</v>
      </c>
    </row>
    <row r="1339" spans="1:5" x14ac:dyDescent="0.25">
      <c r="A1339" s="363" t="s">
        <v>2114</v>
      </c>
      <c r="B1339" s="365" t="s">
        <v>2115</v>
      </c>
      <c r="C1339" s="366"/>
      <c r="D1339" s="369" t="s">
        <v>60</v>
      </c>
      <c r="E1339" s="323" t="s">
        <v>1454</v>
      </c>
    </row>
    <row r="1340" spans="1:5" x14ac:dyDescent="0.25">
      <c r="A1340" s="364"/>
      <c r="B1340" s="367"/>
      <c r="C1340" s="368"/>
      <c r="D1340" s="370"/>
      <c r="E1340" s="324" t="s">
        <v>1455</v>
      </c>
    </row>
    <row r="1341" spans="1:5" x14ac:dyDescent="0.25">
      <c r="A1341" s="371" t="s">
        <v>2116</v>
      </c>
      <c r="B1341" s="373" t="s">
        <v>2115</v>
      </c>
      <c r="C1341" s="374"/>
      <c r="D1341" s="377" t="s">
        <v>60</v>
      </c>
      <c r="E1341" s="321" t="s">
        <v>1454</v>
      </c>
    </row>
    <row r="1342" spans="1:5" x14ac:dyDescent="0.25">
      <c r="A1342" s="379"/>
      <c r="B1342" s="380"/>
      <c r="C1342" s="381"/>
      <c r="D1342" s="382"/>
      <c r="E1342" s="322" t="s">
        <v>1455</v>
      </c>
    </row>
    <row r="1343" spans="1:5" x14ac:dyDescent="0.25">
      <c r="A1343" s="363" t="s">
        <v>2117</v>
      </c>
      <c r="B1343" s="365" t="s">
        <v>2115</v>
      </c>
      <c r="C1343" s="366"/>
      <c r="D1343" s="369" t="s">
        <v>60</v>
      </c>
      <c r="E1343" s="323" t="s">
        <v>1454</v>
      </c>
    </row>
    <row r="1344" spans="1:5" x14ac:dyDescent="0.25">
      <c r="A1344" s="364"/>
      <c r="B1344" s="367"/>
      <c r="C1344" s="368"/>
      <c r="D1344" s="370"/>
      <c r="E1344" s="324" t="s">
        <v>1455</v>
      </c>
    </row>
    <row r="1345" spans="1:5" x14ac:dyDescent="0.25">
      <c r="A1345" s="371" t="s">
        <v>2118</v>
      </c>
      <c r="B1345" s="373" t="s">
        <v>2115</v>
      </c>
      <c r="C1345" s="374"/>
      <c r="D1345" s="377" t="s">
        <v>60</v>
      </c>
      <c r="E1345" s="321" t="s">
        <v>1454</v>
      </c>
    </row>
    <row r="1346" spans="1:5" x14ac:dyDescent="0.25">
      <c r="A1346" s="379"/>
      <c r="B1346" s="380"/>
      <c r="C1346" s="381"/>
      <c r="D1346" s="382"/>
      <c r="E1346" s="322" t="s">
        <v>1455</v>
      </c>
    </row>
    <row r="1347" spans="1:5" x14ac:dyDescent="0.25">
      <c r="A1347" s="363" t="s">
        <v>2119</v>
      </c>
      <c r="B1347" s="365" t="s">
        <v>2115</v>
      </c>
      <c r="C1347" s="366"/>
      <c r="D1347" s="369" t="s">
        <v>60</v>
      </c>
      <c r="E1347" s="323" t="s">
        <v>1454</v>
      </c>
    </row>
    <row r="1348" spans="1:5" x14ac:dyDescent="0.25">
      <c r="A1348" s="364"/>
      <c r="B1348" s="367"/>
      <c r="C1348" s="368"/>
      <c r="D1348" s="370"/>
      <c r="E1348" s="324" t="s">
        <v>1455</v>
      </c>
    </row>
    <row r="1349" spans="1:5" x14ac:dyDescent="0.25">
      <c r="A1349" s="371" t="s">
        <v>2120</v>
      </c>
      <c r="B1349" s="373" t="s">
        <v>2115</v>
      </c>
      <c r="C1349" s="374"/>
      <c r="D1349" s="377" t="s">
        <v>60</v>
      </c>
      <c r="E1349" s="321" t="s">
        <v>1454</v>
      </c>
    </row>
    <row r="1350" spans="1:5" x14ac:dyDescent="0.25">
      <c r="A1350" s="379"/>
      <c r="B1350" s="380"/>
      <c r="C1350" s="381"/>
      <c r="D1350" s="382"/>
      <c r="E1350" s="322" t="s">
        <v>1455</v>
      </c>
    </row>
    <row r="1351" spans="1:5" x14ac:dyDescent="0.25">
      <c r="A1351" s="363" t="s">
        <v>2121</v>
      </c>
      <c r="B1351" s="365" t="s">
        <v>2115</v>
      </c>
      <c r="C1351" s="366"/>
      <c r="D1351" s="369" t="s">
        <v>60</v>
      </c>
      <c r="E1351" s="323" t="s">
        <v>1454</v>
      </c>
    </row>
    <row r="1352" spans="1:5" x14ac:dyDescent="0.25">
      <c r="A1352" s="364"/>
      <c r="B1352" s="367"/>
      <c r="C1352" s="368"/>
      <c r="D1352" s="370"/>
      <c r="E1352" s="324" t="s">
        <v>1455</v>
      </c>
    </row>
    <row r="1353" spans="1:5" x14ac:dyDescent="0.25">
      <c r="A1353" s="371" t="s">
        <v>2122</v>
      </c>
      <c r="B1353" s="373" t="s">
        <v>2123</v>
      </c>
      <c r="C1353" s="374"/>
      <c r="D1353" s="377" t="s">
        <v>60</v>
      </c>
      <c r="E1353" s="321" t="s">
        <v>1454</v>
      </c>
    </row>
    <row r="1354" spans="1:5" x14ac:dyDescent="0.25">
      <c r="A1354" s="379"/>
      <c r="B1354" s="380"/>
      <c r="C1354" s="381"/>
      <c r="D1354" s="382"/>
      <c r="E1354" s="322" t="s">
        <v>1455</v>
      </c>
    </row>
    <row r="1355" spans="1:5" x14ac:dyDescent="0.25">
      <c r="A1355" s="363" t="s">
        <v>2124</v>
      </c>
      <c r="B1355" s="365" t="s">
        <v>2123</v>
      </c>
      <c r="C1355" s="366"/>
      <c r="D1355" s="369" t="s">
        <v>60</v>
      </c>
      <c r="E1355" s="323" t="s">
        <v>1454</v>
      </c>
    </row>
    <row r="1356" spans="1:5" x14ac:dyDescent="0.25">
      <c r="A1356" s="364"/>
      <c r="B1356" s="367"/>
      <c r="C1356" s="368"/>
      <c r="D1356" s="370"/>
      <c r="E1356" s="324" t="s">
        <v>1455</v>
      </c>
    </row>
    <row r="1357" spans="1:5" x14ac:dyDescent="0.25">
      <c r="A1357" s="371" t="s">
        <v>2125</v>
      </c>
      <c r="B1357" s="373" t="s">
        <v>2123</v>
      </c>
      <c r="C1357" s="374"/>
      <c r="D1357" s="377" t="s">
        <v>60</v>
      </c>
      <c r="E1357" s="321" t="s">
        <v>1454</v>
      </c>
    </row>
    <row r="1358" spans="1:5" x14ac:dyDescent="0.25">
      <c r="A1358" s="379"/>
      <c r="B1358" s="380"/>
      <c r="C1358" s="381"/>
      <c r="D1358" s="382"/>
      <c r="E1358" s="322" t="s">
        <v>1455</v>
      </c>
    </row>
    <row r="1359" spans="1:5" x14ac:dyDescent="0.25">
      <c r="A1359" s="363" t="s">
        <v>2126</v>
      </c>
      <c r="B1359" s="365" t="s">
        <v>2123</v>
      </c>
      <c r="C1359" s="366"/>
      <c r="D1359" s="369" t="s">
        <v>60</v>
      </c>
      <c r="E1359" s="323" t="s">
        <v>1454</v>
      </c>
    </row>
    <row r="1360" spans="1:5" x14ac:dyDescent="0.25">
      <c r="A1360" s="364"/>
      <c r="B1360" s="367"/>
      <c r="C1360" s="368"/>
      <c r="D1360" s="370"/>
      <c r="E1360" s="324" t="s">
        <v>1455</v>
      </c>
    </row>
    <row r="1361" spans="1:5" x14ac:dyDescent="0.25">
      <c r="A1361" s="371" t="s">
        <v>2127</v>
      </c>
      <c r="B1361" s="373" t="s">
        <v>2123</v>
      </c>
      <c r="C1361" s="374"/>
      <c r="D1361" s="377" t="s">
        <v>60</v>
      </c>
      <c r="E1361" s="321" t="s">
        <v>1454</v>
      </c>
    </row>
    <row r="1362" spans="1:5" x14ac:dyDescent="0.25">
      <c r="A1362" s="379"/>
      <c r="B1362" s="380"/>
      <c r="C1362" s="381"/>
      <c r="D1362" s="382"/>
      <c r="E1362" s="322" t="s">
        <v>1455</v>
      </c>
    </row>
    <row r="1363" spans="1:5" x14ac:dyDescent="0.25">
      <c r="A1363" s="363" t="s">
        <v>2128</v>
      </c>
      <c r="B1363" s="365" t="s">
        <v>2097</v>
      </c>
      <c r="C1363" s="366"/>
      <c r="D1363" s="369" t="s">
        <v>60</v>
      </c>
      <c r="E1363" s="323" t="s">
        <v>1454</v>
      </c>
    </row>
    <row r="1364" spans="1:5" x14ac:dyDescent="0.25">
      <c r="A1364" s="364"/>
      <c r="B1364" s="367"/>
      <c r="C1364" s="368"/>
      <c r="D1364" s="370"/>
      <c r="E1364" s="324" t="s">
        <v>1455</v>
      </c>
    </row>
    <row r="1365" spans="1:5" x14ac:dyDescent="0.25">
      <c r="A1365" s="371" t="s">
        <v>2050</v>
      </c>
      <c r="B1365" s="373"/>
      <c r="C1365" s="374"/>
      <c r="D1365" s="377" t="s">
        <v>60</v>
      </c>
      <c r="E1365" s="321" t="s">
        <v>1454</v>
      </c>
    </row>
    <row r="1366" spans="1:5" x14ac:dyDescent="0.25">
      <c r="A1366" s="379"/>
      <c r="B1366" s="380"/>
      <c r="C1366" s="381"/>
      <c r="D1366" s="382"/>
      <c r="E1366" s="322" t="s">
        <v>1455</v>
      </c>
    </row>
    <row r="1367" spans="1:5" x14ac:dyDescent="0.25">
      <c r="A1367" s="363" t="s">
        <v>2078</v>
      </c>
      <c r="B1367" s="365"/>
      <c r="C1367" s="366"/>
      <c r="D1367" s="369" t="s">
        <v>60</v>
      </c>
      <c r="E1367" s="323" t="s">
        <v>1454</v>
      </c>
    </row>
    <row r="1368" spans="1:5" x14ac:dyDescent="0.25">
      <c r="A1368" s="364"/>
      <c r="B1368" s="367"/>
      <c r="C1368" s="368"/>
      <c r="D1368" s="370"/>
      <c r="E1368" s="324" t="s">
        <v>1455</v>
      </c>
    </row>
    <row r="1369" spans="1:5" x14ac:dyDescent="0.25">
      <c r="A1369" s="371" t="s">
        <v>2097</v>
      </c>
      <c r="B1369" s="373"/>
      <c r="C1369" s="374"/>
      <c r="D1369" s="377" t="s">
        <v>60</v>
      </c>
      <c r="E1369" s="321" t="s">
        <v>1454</v>
      </c>
    </row>
    <row r="1370" spans="1:5" x14ac:dyDescent="0.25">
      <c r="A1370" s="379"/>
      <c r="B1370" s="380"/>
      <c r="C1370" s="381"/>
      <c r="D1370" s="382"/>
      <c r="E1370" s="322" t="s">
        <v>1455</v>
      </c>
    </row>
    <row r="1371" spans="1:5" x14ac:dyDescent="0.25">
      <c r="A1371" s="363" t="s">
        <v>2105</v>
      </c>
      <c r="B1371" s="365"/>
      <c r="C1371" s="366"/>
      <c r="D1371" s="369" t="s">
        <v>60</v>
      </c>
      <c r="E1371" s="323" t="s">
        <v>1454</v>
      </c>
    </row>
    <row r="1372" spans="1:5" x14ac:dyDescent="0.25">
      <c r="A1372" s="364"/>
      <c r="B1372" s="367"/>
      <c r="C1372" s="368"/>
      <c r="D1372" s="370"/>
      <c r="E1372" s="324" t="s">
        <v>1455</v>
      </c>
    </row>
    <row r="1373" spans="1:5" x14ac:dyDescent="0.25">
      <c r="A1373" s="371" t="s">
        <v>2066</v>
      </c>
      <c r="B1373" s="373"/>
      <c r="C1373" s="374"/>
      <c r="D1373" s="377" t="s">
        <v>60</v>
      </c>
      <c r="E1373" s="321" t="s">
        <v>1454</v>
      </c>
    </row>
    <row r="1374" spans="1:5" x14ac:dyDescent="0.25">
      <c r="A1374" s="379"/>
      <c r="B1374" s="380"/>
      <c r="C1374" s="381"/>
      <c r="D1374" s="382"/>
      <c r="E1374" s="322" t="s">
        <v>1455</v>
      </c>
    </row>
    <row r="1375" spans="1:5" x14ac:dyDescent="0.25">
      <c r="A1375" s="363" t="s">
        <v>2129</v>
      </c>
      <c r="B1375" s="365" t="s">
        <v>2097</v>
      </c>
      <c r="C1375" s="366"/>
      <c r="D1375" s="369" t="s">
        <v>60</v>
      </c>
      <c r="E1375" s="323" t="s">
        <v>1454</v>
      </c>
    </row>
    <row r="1376" spans="1:5" x14ac:dyDescent="0.25">
      <c r="A1376" s="364"/>
      <c r="B1376" s="367"/>
      <c r="C1376" s="368"/>
      <c r="D1376" s="370"/>
      <c r="E1376" s="324" t="s">
        <v>1455</v>
      </c>
    </row>
    <row r="1377" spans="1:5" x14ac:dyDescent="0.25">
      <c r="A1377" s="371" t="s">
        <v>2130</v>
      </c>
      <c r="B1377" s="373"/>
      <c r="C1377" s="374"/>
      <c r="D1377" s="377" t="s">
        <v>60</v>
      </c>
      <c r="E1377" s="321" t="s">
        <v>1454</v>
      </c>
    </row>
    <row r="1378" spans="1:5" x14ac:dyDescent="0.25">
      <c r="A1378" s="379"/>
      <c r="B1378" s="380"/>
      <c r="C1378" s="381"/>
      <c r="D1378" s="382"/>
      <c r="E1378" s="322" t="s">
        <v>1455</v>
      </c>
    </row>
    <row r="1379" spans="1:5" x14ac:dyDescent="0.25">
      <c r="A1379" s="363" t="s">
        <v>2131</v>
      </c>
      <c r="B1379" s="365" t="s">
        <v>2123</v>
      </c>
      <c r="C1379" s="366"/>
      <c r="D1379" s="369" t="s">
        <v>60</v>
      </c>
      <c r="E1379" s="323" t="s">
        <v>1454</v>
      </c>
    </row>
    <row r="1380" spans="1:5" x14ac:dyDescent="0.25">
      <c r="A1380" s="364"/>
      <c r="B1380" s="367"/>
      <c r="C1380" s="368"/>
      <c r="D1380" s="370"/>
      <c r="E1380" s="324" t="s">
        <v>1455</v>
      </c>
    </row>
    <row r="1381" spans="1:5" x14ac:dyDescent="0.25">
      <c r="A1381" s="371" t="s">
        <v>2111</v>
      </c>
      <c r="B1381" s="373"/>
      <c r="C1381" s="374"/>
      <c r="D1381" s="377" t="s">
        <v>60</v>
      </c>
      <c r="E1381" s="321" t="s">
        <v>1454</v>
      </c>
    </row>
    <row r="1382" spans="1:5" x14ac:dyDescent="0.25">
      <c r="A1382" s="379"/>
      <c r="B1382" s="380"/>
      <c r="C1382" s="381"/>
      <c r="D1382" s="382"/>
      <c r="E1382" s="322" t="s">
        <v>1455</v>
      </c>
    </row>
    <row r="1383" spans="1:5" x14ac:dyDescent="0.25">
      <c r="A1383" s="363" t="s">
        <v>2094</v>
      </c>
      <c r="B1383" s="365"/>
      <c r="C1383" s="366"/>
      <c r="D1383" s="369" t="s">
        <v>60</v>
      </c>
      <c r="E1383" s="323" t="s">
        <v>1454</v>
      </c>
    </row>
    <row r="1384" spans="1:5" x14ac:dyDescent="0.25">
      <c r="A1384" s="364"/>
      <c r="B1384" s="367"/>
      <c r="C1384" s="368"/>
      <c r="D1384" s="370"/>
      <c r="E1384" s="324" t="s">
        <v>1455</v>
      </c>
    </row>
    <row r="1385" spans="1:5" x14ac:dyDescent="0.25">
      <c r="A1385" s="371" t="s">
        <v>2115</v>
      </c>
      <c r="B1385" s="373"/>
      <c r="C1385" s="374"/>
      <c r="D1385" s="377" t="s">
        <v>60</v>
      </c>
      <c r="E1385" s="321" t="s">
        <v>1454</v>
      </c>
    </row>
    <row r="1386" spans="1:5" x14ac:dyDescent="0.25">
      <c r="A1386" s="379"/>
      <c r="B1386" s="380"/>
      <c r="C1386" s="381"/>
      <c r="D1386" s="382"/>
      <c r="E1386" s="322" t="s">
        <v>1455</v>
      </c>
    </row>
    <row r="1387" spans="1:5" x14ac:dyDescent="0.25">
      <c r="A1387" s="363" t="s">
        <v>2123</v>
      </c>
      <c r="B1387" s="365"/>
      <c r="C1387" s="366"/>
      <c r="D1387" s="369" t="s">
        <v>60</v>
      </c>
      <c r="E1387" s="323" t="s">
        <v>1454</v>
      </c>
    </row>
    <row r="1388" spans="1:5" x14ac:dyDescent="0.25">
      <c r="A1388" s="364"/>
      <c r="B1388" s="367"/>
      <c r="C1388" s="368"/>
      <c r="D1388" s="370"/>
      <c r="E1388" s="324" t="s">
        <v>1455</v>
      </c>
    </row>
    <row r="1389" spans="1:5" x14ac:dyDescent="0.25">
      <c r="A1389" s="371" t="s">
        <v>2132</v>
      </c>
      <c r="B1389" s="373" t="s">
        <v>2133</v>
      </c>
      <c r="C1389" s="374"/>
      <c r="D1389" s="377" t="s">
        <v>61</v>
      </c>
      <c r="E1389" s="321" t="s">
        <v>1454</v>
      </c>
    </row>
    <row r="1390" spans="1:5" x14ac:dyDescent="0.25">
      <c r="A1390" s="379"/>
      <c r="B1390" s="380"/>
      <c r="C1390" s="381"/>
      <c r="D1390" s="382"/>
      <c r="E1390" s="322" t="s">
        <v>1455</v>
      </c>
    </row>
    <row r="1391" spans="1:5" x14ac:dyDescent="0.25">
      <c r="A1391" s="363" t="s">
        <v>2134</v>
      </c>
      <c r="B1391" s="365" t="s">
        <v>2133</v>
      </c>
      <c r="C1391" s="366"/>
      <c r="D1391" s="369" t="s">
        <v>61</v>
      </c>
      <c r="E1391" s="323" t="s">
        <v>1454</v>
      </c>
    </row>
    <row r="1392" spans="1:5" x14ac:dyDescent="0.25">
      <c r="A1392" s="364"/>
      <c r="B1392" s="367"/>
      <c r="C1392" s="368"/>
      <c r="D1392" s="370"/>
      <c r="E1392" s="324" t="s">
        <v>1455</v>
      </c>
    </row>
    <row r="1393" spans="1:5" x14ac:dyDescent="0.25">
      <c r="A1393" s="371" t="s">
        <v>2135</v>
      </c>
      <c r="B1393" s="373" t="s">
        <v>2133</v>
      </c>
      <c r="C1393" s="374"/>
      <c r="D1393" s="377" t="s">
        <v>61</v>
      </c>
      <c r="E1393" s="321" t="s">
        <v>1454</v>
      </c>
    </row>
    <row r="1394" spans="1:5" x14ac:dyDescent="0.25">
      <c r="A1394" s="379"/>
      <c r="B1394" s="380"/>
      <c r="C1394" s="381"/>
      <c r="D1394" s="382"/>
      <c r="E1394" s="322" t="s">
        <v>1455</v>
      </c>
    </row>
    <row r="1395" spans="1:5" x14ac:dyDescent="0.25">
      <c r="A1395" s="363" t="s">
        <v>1716</v>
      </c>
      <c r="B1395" s="365" t="s">
        <v>2133</v>
      </c>
      <c r="C1395" s="366"/>
      <c r="D1395" s="369" t="s">
        <v>61</v>
      </c>
      <c r="E1395" s="323" t="s">
        <v>1454</v>
      </c>
    </row>
    <row r="1396" spans="1:5" x14ac:dyDescent="0.25">
      <c r="A1396" s="364"/>
      <c r="B1396" s="367"/>
      <c r="C1396" s="368"/>
      <c r="D1396" s="370"/>
      <c r="E1396" s="324" t="s">
        <v>1455</v>
      </c>
    </row>
    <row r="1397" spans="1:5" x14ac:dyDescent="0.25">
      <c r="A1397" s="371" t="s">
        <v>2136</v>
      </c>
      <c r="B1397" s="373" t="s">
        <v>2133</v>
      </c>
      <c r="C1397" s="374"/>
      <c r="D1397" s="377" t="s">
        <v>61</v>
      </c>
      <c r="E1397" s="321" t="s">
        <v>1454</v>
      </c>
    </row>
    <row r="1398" spans="1:5" x14ac:dyDescent="0.25">
      <c r="A1398" s="379"/>
      <c r="B1398" s="380"/>
      <c r="C1398" s="381"/>
      <c r="D1398" s="382"/>
      <c r="E1398" s="322" t="s">
        <v>1455</v>
      </c>
    </row>
    <row r="1399" spans="1:5" x14ac:dyDescent="0.25">
      <c r="A1399" s="363" t="s">
        <v>2137</v>
      </c>
      <c r="B1399" s="365" t="s">
        <v>2133</v>
      </c>
      <c r="C1399" s="366"/>
      <c r="D1399" s="369" t="s">
        <v>61</v>
      </c>
      <c r="E1399" s="323" t="s">
        <v>1454</v>
      </c>
    </row>
    <row r="1400" spans="1:5" x14ac:dyDescent="0.25">
      <c r="A1400" s="364"/>
      <c r="B1400" s="367"/>
      <c r="C1400" s="368"/>
      <c r="D1400" s="370"/>
      <c r="E1400" s="324" t="s">
        <v>1455</v>
      </c>
    </row>
    <row r="1401" spans="1:5" x14ac:dyDescent="0.25">
      <c r="A1401" s="371" t="s">
        <v>2138</v>
      </c>
      <c r="B1401" s="373" t="s">
        <v>2133</v>
      </c>
      <c r="C1401" s="374"/>
      <c r="D1401" s="377" t="s">
        <v>61</v>
      </c>
      <c r="E1401" s="321" t="s">
        <v>1454</v>
      </c>
    </row>
    <row r="1402" spans="1:5" x14ac:dyDescent="0.25">
      <c r="A1402" s="379"/>
      <c r="B1402" s="380"/>
      <c r="C1402" s="381"/>
      <c r="D1402" s="382"/>
      <c r="E1402" s="322" t="s">
        <v>1455</v>
      </c>
    </row>
    <row r="1403" spans="1:5" x14ac:dyDescent="0.25">
      <c r="A1403" s="363" t="s">
        <v>2139</v>
      </c>
      <c r="B1403" s="365" t="s">
        <v>2133</v>
      </c>
      <c r="C1403" s="366"/>
      <c r="D1403" s="369" t="s">
        <v>61</v>
      </c>
      <c r="E1403" s="323" t="s">
        <v>1454</v>
      </c>
    </row>
    <row r="1404" spans="1:5" x14ac:dyDescent="0.25">
      <c r="A1404" s="364"/>
      <c r="B1404" s="367"/>
      <c r="C1404" s="368"/>
      <c r="D1404" s="370"/>
      <c r="E1404" s="324" t="s">
        <v>1455</v>
      </c>
    </row>
    <row r="1405" spans="1:5" x14ac:dyDescent="0.25">
      <c r="A1405" s="371" t="s">
        <v>2140</v>
      </c>
      <c r="B1405" s="373" t="s">
        <v>2133</v>
      </c>
      <c r="C1405" s="374"/>
      <c r="D1405" s="377" t="s">
        <v>61</v>
      </c>
      <c r="E1405" s="321" t="s">
        <v>1454</v>
      </c>
    </row>
    <row r="1406" spans="1:5" x14ac:dyDescent="0.25">
      <c r="A1406" s="379"/>
      <c r="B1406" s="380"/>
      <c r="C1406" s="381"/>
      <c r="D1406" s="382"/>
      <c r="E1406" s="322" t="s">
        <v>1455</v>
      </c>
    </row>
    <row r="1407" spans="1:5" x14ac:dyDescent="0.25">
      <c r="A1407" s="363" t="s">
        <v>2141</v>
      </c>
      <c r="B1407" s="365" t="s">
        <v>2133</v>
      </c>
      <c r="C1407" s="366"/>
      <c r="D1407" s="369" t="s">
        <v>61</v>
      </c>
      <c r="E1407" s="323" t="s">
        <v>1454</v>
      </c>
    </row>
    <row r="1408" spans="1:5" x14ac:dyDescent="0.25">
      <c r="A1408" s="364"/>
      <c r="B1408" s="367"/>
      <c r="C1408" s="368"/>
      <c r="D1408" s="370"/>
      <c r="E1408" s="324" t="s">
        <v>1455</v>
      </c>
    </row>
    <row r="1409" spans="1:5" x14ac:dyDescent="0.25">
      <c r="A1409" s="371" t="s">
        <v>2142</v>
      </c>
      <c r="B1409" s="373" t="s">
        <v>2133</v>
      </c>
      <c r="C1409" s="374"/>
      <c r="D1409" s="377" t="s">
        <v>61</v>
      </c>
      <c r="E1409" s="321" t="s">
        <v>1454</v>
      </c>
    </row>
    <row r="1410" spans="1:5" x14ac:dyDescent="0.25">
      <c r="A1410" s="379"/>
      <c r="B1410" s="380"/>
      <c r="C1410" s="381"/>
      <c r="D1410" s="382"/>
      <c r="E1410" s="322" t="s">
        <v>1455</v>
      </c>
    </row>
    <row r="1411" spans="1:5" x14ac:dyDescent="0.25">
      <c r="A1411" s="363" t="s">
        <v>2143</v>
      </c>
      <c r="B1411" s="365" t="s">
        <v>2133</v>
      </c>
      <c r="C1411" s="366"/>
      <c r="D1411" s="369" t="s">
        <v>61</v>
      </c>
      <c r="E1411" s="323" t="s">
        <v>1454</v>
      </c>
    </row>
    <row r="1412" spans="1:5" x14ac:dyDescent="0.25">
      <c r="A1412" s="364"/>
      <c r="B1412" s="367"/>
      <c r="C1412" s="368"/>
      <c r="D1412" s="370"/>
      <c r="E1412" s="324" t="s">
        <v>1455</v>
      </c>
    </row>
    <row r="1413" spans="1:5" x14ac:dyDescent="0.25">
      <c r="A1413" s="371" t="s">
        <v>2144</v>
      </c>
      <c r="B1413" s="373" t="s">
        <v>2133</v>
      </c>
      <c r="C1413" s="374"/>
      <c r="D1413" s="377" t="s">
        <v>61</v>
      </c>
      <c r="E1413" s="321" t="s">
        <v>1454</v>
      </c>
    </row>
    <row r="1414" spans="1:5" x14ac:dyDescent="0.25">
      <c r="A1414" s="379"/>
      <c r="B1414" s="380"/>
      <c r="C1414" s="381"/>
      <c r="D1414" s="382"/>
      <c r="E1414" s="322" t="s">
        <v>1455</v>
      </c>
    </row>
    <row r="1415" spans="1:5" x14ac:dyDescent="0.25">
      <c r="A1415" s="363" t="s">
        <v>2145</v>
      </c>
      <c r="B1415" s="365" t="s">
        <v>2133</v>
      </c>
      <c r="C1415" s="366"/>
      <c r="D1415" s="369" t="s">
        <v>61</v>
      </c>
      <c r="E1415" s="323" t="s">
        <v>1454</v>
      </c>
    </row>
    <row r="1416" spans="1:5" x14ac:dyDescent="0.25">
      <c r="A1416" s="364"/>
      <c r="B1416" s="367"/>
      <c r="C1416" s="368"/>
      <c r="D1416" s="370"/>
      <c r="E1416" s="324" t="s">
        <v>1455</v>
      </c>
    </row>
    <row r="1417" spans="1:5" x14ac:dyDescent="0.25">
      <c r="A1417" s="371" t="s">
        <v>2146</v>
      </c>
      <c r="B1417" s="373" t="s">
        <v>2133</v>
      </c>
      <c r="C1417" s="374"/>
      <c r="D1417" s="377" t="s">
        <v>61</v>
      </c>
      <c r="E1417" s="321" t="s">
        <v>1454</v>
      </c>
    </row>
    <row r="1418" spans="1:5" x14ac:dyDescent="0.25">
      <c r="A1418" s="379"/>
      <c r="B1418" s="380"/>
      <c r="C1418" s="381"/>
      <c r="D1418" s="382"/>
      <c r="E1418" s="322" t="s">
        <v>1455</v>
      </c>
    </row>
    <row r="1419" spans="1:5" x14ac:dyDescent="0.25">
      <c r="A1419" s="363" t="s">
        <v>2147</v>
      </c>
      <c r="B1419" s="365" t="s">
        <v>2133</v>
      </c>
      <c r="C1419" s="366"/>
      <c r="D1419" s="369" t="s">
        <v>61</v>
      </c>
      <c r="E1419" s="323" t="s">
        <v>1454</v>
      </c>
    </row>
    <row r="1420" spans="1:5" x14ac:dyDescent="0.25">
      <c r="A1420" s="364"/>
      <c r="B1420" s="367"/>
      <c r="C1420" s="368"/>
      <c r="D1420" s="370"/>
      <c r="E1420" s="324" t="s">
        <v>1455</v>
      </c>
    </row>
    <row r="1421" spans="1:5" x14ac:dyDescent="0.25">
      <c r="A1421" s="371" t="s">
        <v>2148</v>
      </c>
      <c r="B1421" s="373" t="s">
        <v>2133</v>
      </c>
      <c r="C1421" s="374"/>
      <c r="D1421" s="377" t="s">
        <v>61</v>
      </c>
      <c r="E1421" s="321" t="s">
        <v>1454</v>
      </c>
    </row>
    <row r="1422" spans="1:5" x14ac:dyDescent="0.25">
      <c r="A1422" s="379"/>
      <c r="B1422" s="380"/>
      <c r="C1422" s="381"/>
      <c r="D1422" s="382"/>
      <c r="E1422" s="322" t="s">
        <v>1455</v>
      </c>
    </row>
    <row r="1423" spans="1:5" x14ac:dyDescent="0.25">
      <c r="A1423" s="363" t="s">
        <v>2149</v>
      </c>
      <c r="B1423" s="365" t="s">
        <v>2133</v>
      </c>
      <c r="C1423" s="366"/>
      <c r="D1423" s="369" t="s">
        <v>61</v>
      </c>
      <c r="E1423" s="323" t="s">
        <v>1454</v>
      </c>
    </row>
    <row r="1424" spans="1:5" x14ac:dyDescent="0.25">
      <c r="A1424" s="364"/>
      <c r="B1424" s="367"/>
      <c r="C1424" s="368"/>
      <c r="D1424" s="370"/>
      <c r="E1424" s="324" t="s">
        <v>1455</v>
      </c>
    </row>
    <row r="1425" spans="1:5" x14ac:dyDescent="0.25">
      <c r="A1425" s="371" t="s">
        <v>2150</v>
      </c>
      <c r="B1425" s="373" t="s">
        <v>2133</v>
      </c>
      <c r="C1425" s="374"/>
      <c r="D1425" s="377" t="s">
        <v>61</v>
      </c>
      <c r="E1425" s="321" t="s">
        <v>1454</v>
      </c>
    </row>
    <row r="1426" spans="1:5" x14ac:dyDescent="0.25">
      <c r="A1426" s="379"/>
      <c r="B1426" s="380"/>
      <c r="C1426" s="381"/>
      <c r="D1426" s="382"/>
      <c r="E1426" s="322" t="s">
        <v>1455</v>
      </c>
    </row>
    <row r="1427" spans="1:5" x14ac:dyDescent="0.25">
      <c r="A1427" s="363" t="s">
        <v>2151</v>
      </c>
      <c r="B1427" s="365" t="s">
        <v>2152</v>
      </c>
      <c r="C1427" s="366"/>
      <c r="D1427" s="369" t="s">
        <v>61</v>
      </c>
      <c r="E1427" s="323" t="s">
        <v>1454</v>
      </c>
    </row>
    <row r="1428" spans="1:5" x14ac:dyDescent="0.25">
      <c r="A1428" s="364"/>
      <c r="B1428" s="367"/>
      <c r="C1428" s="368"/>
      <c r="D1428" s="370"/>
      <c r="E1428" s="324" t="s">
        <v>1455</v>
      </c>
    </row>
    <row r="1429" spans="1:5" x14ac:dyDescent="0.25">
      <c r="A1429" s="371" t="s">
        <v>2153</v>
      </c>
      <c r="B1429" s="373" t="s">
        <v>2152</v>
      </c>
      <c r="C1429" s="374"/>
      <c r="D1429" s="377" t="s">
        <v>61</v>
      </c>
      <c r="E1429" s="321" t="s">
        <v>1454</v>
      </c>
    </row>
    <row r="1430" spans="1:5" x14ac:dyDescent="0.25">
      <c r="A1430" s="379"/>
      <c r="B1430" s="380"/>
      <c r="C1430" s="381"/>
      <c r="D1430" s="382"/>
      <c r="E1430" s="322" t="s">
        <v>1455</v>
      </c>
    </row>
    <row r="1431" spans="1:5" x14ac:dyDescent="0.25">
      <c r="A1431" s="363" t="s">
        <v>2154</v>
      </c>
      <c r="B1431" s="365" t="s">
        <v>2152</v>
      </c>
      <c r="C1431" s="366"/>
      <c r="D1431" s="369" t="s">
        <v>61</v>
      </c>
      <c r="E1431" s="323" t="s">
        <v>1454</v>
      </c>
    </row>
    <row r="1432" spans="1:5" x14ac:dyDescent="0.25">
      <c r="A1432" s="364"/>
      <c r="B1432" s="367"/>
      <c r="C1432" s="368"/>
      <c r="D1432" s="370"/>
      <c r="E1432" s="324" t="s">
        <v>1455</v>
      </c>
    </row>
    <row r="1433" spans="1:5" x14ac:dyDescent="0.25">
      <c r="A1433" s="371" t="s">
        <v>2155</v>
      </c>
      <c r="B1433" s="373" t="s">
        <v>2152</v>
      </c>
      <c r="C1433" s="374"/>
      <c r="D1433" s="377" t="s">
        <v>61</v>
      </c>
      <c r="E1433" s="321" t="s">
        <v>1454</v>
      </c>
    </row>
    <row r="1434" spans="1:5" x14ac:dyDescent="0.25">
      <c r="A1434" s="379"/>
      <c r="B1434" s="380"/>
      <c r="C1434" s="381"/>
      <c r="D1434" s="382"/>
      <c r="E1434" s="322" t="s">
        <v>1455</v>
      </c>
    </row>
    <row r="1435" spans="1:5" x14ac:dyDescent="0.25">
      <c r="A1435" s="363" t="s">
        <v>2156</v>
      </c>
      <c r="B1435" s="365" t="s">
        <v>2152</v>
      </c>
      <c r="C1435" s="366"/>
      <c r="D1435" s="369" t="s">
        <v>61</v>
      </c>
      <c r="E1435" s="323" t="s">
        <v>1454</v>
      </c>
    </row>
    <row r="1436" spans="1:5" x14ac:dyDescent="0.25">
      <c r="A1436" s="364"/>
      <c r="B1436" s="367"/>
      <c r="C1436" s="368"/>
      <c r="D1436" s="370"/>
      <c r="E1436" s="324" t="s">
        <v>1455</v>
      </c>
    </row>
    <row r="1437" spans="1:5" x14ac:dyDescent="0.25">
      <c r="A1437" s="371" t="s">
        <v>2157</v>
      </c>
      <c r="B1437" s="373" t="s">
        <v>2152</v>
      </c>
      <c r="C1437" s="374"/>
      <c r="D1437" s="377" t="s">
        <v>61</v>
      </c>
      <c r="E1437" s="321" t="s">
        <v>1454</v>
      </c>
    </row>
    <row r="1438" spans="1:5" x14ac:dyDescent="0.25">
      <c r="A1438" s="379"/>
      <c r="B1438" s="380"/>
      <c r="C1438" s="381"/>
      <c r="D1438" s="382"/>
      <c r="E1438" s="322" t="s">
        <v>1455</v>
      </c>
    </row>
    <row r="1439" spans="1:5" x14ac:dyDescent="0.25">
      <c r="A1439" s="363" t="s">
        <v>1971</v>
      </c>
      <c r="B1439" s="365" t="s">
        <v>2152</v>
      </c>
      <c r="C1439" s="366"/>
      <c r="D1439" s="369" t="s">
        <v>61</v>
      </c>
      <c r="E1439" s="323" t="s">
        <v>1454</v>
      </c>
    </row>
    <row r="1440" spans="1:5" x14ac:dyDescent="0.25">
      <c r="A1440" s="364"/>
      <c r="B1440" s="367"/>
      <c r="C1440" s="368"/>
      <c r="D1440" s="370"/>
      <c r="E1440" s="324" t="s">
        <v>1455</v>
      </c>
    </row>
    <row r="1441" spans="1:5" x14ac:dyDescent="0.25">
      <c r="A1441" s="371" t="s">
        <v>2158</v>
      </c>
      <c r="B1441" s="373" t="s">
        <v>2152</v>
      </c>
      <c r="C1441" s="374"/>
      <c r="D1441" s="377" t="s">
        <v>61</v>
      </c>
      <c r="E1441" s="321" t="s">
        <v>1454</v>
      </c>
    </row>
    <row r="1442" spans="1:5" x14ac:dyDescent="0.25">
      <c r="A1442" s="379"/>
      <c r="B1442" s="380"/>
      <c r="C1442" s="381"/>
      <c r="D1442" s="382"/>
      <c r="E1442" s="322" t="s">
        <v>1455</v>
      </c>
    </row>
    <row r="1443" spans="1:5" x14ac:dyDescent="0.25">
      <c r="A1443" s="363" t="s">
        <v>2159</v>
      </c>
      <c r="B1443" s="365" t="s">
        <v>2152</v>
      </c>
      <c r="C1443" s="366"/>
      <c r="D1443" s="369" t="s">
        <v>61</v>
      </c>
      <c r="E1443" s="323" t="s">
        <v>1454</v>
      </c>
    </row>
    <row r="1444" spans="1:5" x14ac:dyDescent="0.25">
      <c r="A1444" s="364"/>
      <c r="B1444" s="367"/>
      <c r="C1444" s="368"/>
      <c r="D1444" s="370"/>
      <c r="E1444" s="324" t="s">
        <v>1455</v>
      </c>
    </row>
    <row r="1445" spans="1:5" x14ac:dyDescent="0.25">
      <c r="A1445" s="371" t="s">
        <v>2160</v>
      </c>
      <c r="B1445" s="373" t="s">
        <v>2152</v>
      </c>
      <c r="C1445" s="374"/>
      <c r="D1445" s="377" t="s">
        <v>61</v>
      </c>
      <c r="E1445" s="321" t="s">
        <v>1454</v>
      </c>
    </row>
    <row r="1446" spans="1:5" x14ac:dyDescent="0.25">
      <c r="A1446" s="379"/>
      <c r="B1446" s="380"/>
      <c r="C1446" s="381"/>
      <c r="D1446" s="382"/>
      <c r="E1446" s="322" t="s">
        <v>1455</v>
      </c>
    </row>
    <row r="1447" spans="1:5" x14ac:dyDescent="0.25">
      <c r="A1447" s="363" t="s">
        <v>2161</v>
      </c>
      <c r="B1447" s="365" t="s">
        <v>2152</v>
      </c>
      <c r="C1447" s="366"/>
      <c r="D1447" s="369" t="s">
        <v>61</v>
      </c>
      <c r="E1447" s="323" t="s">
        <v>1454</v>
      </c>
    </row>
    <row r="1448" spans="1:5" x14ac:dyDescent="0.25">
      <c r="A1448" s="364"/>
      <c r="B1448" s="367"/>
      <c r="C1448" s="368"/>
      <c r="D1448" s="370"/>
      <c r="E1448" s="324" t="s">
        <v>1455</v>
      </c>
    </row>
    <row r="1449" spans="1:5" x14ac:dyDescent="0.25">
      <c r="A1449" s="371" t="s">
        <v>2162</v>
      </c>
      <c r="B1449" s="373" t="s">
        <v>2163</v>
      </c>
      <c r="C1449" s="374"/>
      <c r="D1449" s="377" t="s">
        <v>61</v>
      </c>
      <c r="E1449" s="321" t="s">
        <v>1454</v>
      </c>
    </row>
    <row r="1450" spans="1:5" x14ac:dyDescent="0.25">
      <c r="A1450" s="379"/>
      <c r="B1450" s="380"/>
      <c r="C1450" s="381"/>
      <c r="D1450" s="382"/>
      <c r="E1450" s="322" t="s">
        <v>1455</v>
      </c>
    </row>
    <row r="1451" spans="1:5" x14ac:dyDescent="0.25">
      <c r="A1451" s="363" t="s">
        <v>2164</v>
      </c>
      <c r="B1451" s="365" t="s">
        <v>2163</v>
      </c>
      <c r="C1451" s="366"/>
      <c r="D1451" s="369" t="s">
        <v>61</v>
      </c>
      <c r="E1451" s="323" t="s">
        <v>1454</v>
      </c>
    </row>
    <row r="1452" spans="1:5" x14ac:dyDescent="0.25">
      <c r="A1452" s="364"/>
      <c r="B1452" s="367"/>
      <c r="C1452" s="368"/>
      <c r="D1452" s="370"/>
      <c r="E1452" s="324" t="s">
        <v>1455</v>
      </c>
    </row>
    <row r="1453" spans="1:5" x14ac:dyDescent="0.25">
      <c r="A1453" s="371" t="s">
        <v>2165</v>
      </c>
      <c r="B1453" s="373" t="s">
        <v>2163</v>
      </c>
      <c r="C1453" s="374"/>
      <c r="D1453" s="377" t="s">
        <v>61</v>
      </c>
      <c r="E1453" s="321" t="s">
        <v>1454</v>
      </c>
    </row>
    <row r="1454" spans="1:5" x14ac:dyDescent="0.25">
      <c r="A1454" s="379"/>
      <c r="B1454" s="380"/>
      <c r="C1454" s="381"/>
      <c r="D1454" s="382"/>
      <c r="E1454" s="322" t="s">
        <v>1455</v>
      </c>
    </row>
    <row r="1455" spans="1:5" x14ac:dyDescent="0.25">
      <c r="A1455" s="363" t="s">
        <v>2166</v>
      </c>
      <c r="B1455" s="365" t="s">
        <v>2163</v>
      </c>
      <c r="C1455" s="366"/>
      <c r="D1455" s="369" t="s">
        <v>61</v>
      </c>
      <c r="E1455" s="323" t="s">
        <v>1454</v>
      </c>
    </row>
    <row r="1456" spans="1:5" x14ac:dyDescent="0.25">
      <c r="A1456" s="364"/>
      <c r="B1456" s="367"/>
      <c r="C1456" s="368"/>
      <c r="D1456" s="370"/>
      <c r="E1456" s="324" t="s">
        <v>1455</v>
      </c>
    </row>
    <row r="1457" spans="1:5" x14ac:dyDescent="0.25">
      <c r="A1457" s="371" t="s">
        <v>1941</v>
      </c>
      <c r="B1457" s="373" t="s">
        <v>2163</v>
      </c>
      <c r="C1457" s="374"/>
      <c r="D1457" s="377" t="s">
        <v>61</v>
      </c>
      <c r="E1457" s="321" t="s">
        <v>1454</v>
      </c>
    </row>
    <row r="1458" spans="1:5" x14ac:dyDescent="0.25">
      <c r="A1458" s="379"/>
      <c r="B1458" s="380"/>
      <c r="C1458" s="381"/>
      <c r="D1458" s="382"/>
      <c r="E1458" s="322" t="s">
        <v>1455</v>
      </c>
    </row>
    <row r="1459" spans="1:5" x14ac:dyDescent="0.25">
      <c r="A1459" s="363" t="s">
        <v>2167</v>
      </c>
      <c r="B1459" s="365" t="s">
        <v>2163</v>
      </c>
      <c r="C1459" s="366"/>
      <c r="D1459" s="369" t="s">
        <v>61</v>
      </c>
      <c r="E1459" s="323" t="s">
        <v>1454</v>
      </c>
    </row>
    <row r="1460" spans="1:5" x14ac:dyDescent="0.25">
      <c r="A1460" s="364"/>
      <c r="B1460" s="367"/>
      <c r="C1460" s="368"/>
      <c r="D1460" s="370"/>
      <c r="E1460" s="324" t="s">
        <v>1455</v>
      </c>
    </row>
    <row r="1461" spans="1:5" x14ac:dyDescent="0.25">
      <c r="A1461" s="371" t="s">
        <v>2168</v>
      </c>
      <c r="B1461" s="373" t="s">
        <v>2163</v>
      </c>
      <c r="C1461" s="374"/>
      <c r="D1461" s="377" t="s">
        <v>61</v>
      </c>
      <c r="E1461" s="321" t="s">
        <v>1454</v>
      </c>
    </row>
    <row r="1462" spans="1:5" x14ac:dyDescent="0.25">
      <c r="A1462" s="379"/>
      <c r="B1462" s="380"/>
      <c r="C1462" s="381"/>
      <c r="D1462" s="382"/>
      <c r="E1462" s="322" t="s">
        <v>1455</v>
      </c>
    </row>
    <row r="1463" spans="1:5" x14ac:dyDescent="0.25">
      <c r="A1463" s="363" t="s">
        <v>2169</v>
      </c>
      <c r="B1463" s="365" t="s">
        <v>2163</v>
      </c>
      <c r="C1463" s="366"/>
      <c r="D1463" s="369" t="s">
        <v>61</v>
      </c>
      <c r="E1463" s="323" t="s">
        <v>1454</v>
      </c>
    </row>
    <row r="1464" spans="1:5" x14ac:dyDescent="0.25">
      <c r="A1464" s="364"/>
      <c r="B1464" s="367"/>
      <c r="C1464" s="368"/>
      <c r="D1464" s="370"/>
      <c r="E1464" s="324" t="s">
        <v>1455</v>
      </c>
    </row>
    <row r="1465" spans="1:5" x14ac:dyDescent="0.25">
      <c r="A1465" s="371" t="s">
        <v>2170</v>
      </c>
      <c r="B1465" s="373" t="s">
        <v>2163</v>
      </c>
      <c r="C1465" s="374"/>
      <c r="D1465" s="377" t="s">
        <v>61</v>
      </c>
      <c r="E1465" s="321" t="s">
        <v>1454</v>
      </c>
    </row>
    <row r="1466" spans="1:5" x14ac:dyDescent="0.25">
      <c r="A1466" s="379"/>
      <c r="B1466" s="380"/>
      <c r="C1466" s="381"/>
      <c r="D1466" s="382"/>
      <c r="E1466" s="322" t="s">
        <v>1455</v>
      </c>
    </row>
    <row r="1467" spans="1:5" x14ac:dyDescent="0.25">
      <c r="A1467" s="363" t="s">
        <v>2171</v>
      </c>
      <c r="B1467" s="365" t="s">
        <v>2163</v>
      </c>
      <c r="C1467" s="366"/>
      <c r="D1467" s="369" t="s">
        <v>61</v>
      </c>
      <c r="E1467" s="323" t="s">
        <v>1454</v>
      </c>
    </row>
    <row r="1468" spans="1:5" x14ac:dyDescent="0.25">
      <c r="A1468" s="364"/>
      <c r="B1468" s="367"/>
      <c r="C1468" s="368"/>
      <c r="D1468" s="370"/>
      <c r="E1468" s="324" t="s">
        <v>1455</v>
      </c>
    </row>
    <row r="1469" spans="1:5" x14ac:dyDescent="0.25">
      <c r="A1469" s="371" t="s">
        <v>2172</v>
      </c>
      <c r="B1469" s="373" t="s">
        <v>2163</v>
      </c>
      <c r="C1469" s="374"/>
      <c r="D1469" s="377" t="s">
        <v>61</v>
      </c>
      <c r="E1469" s="321" t="s">
        <v>1454</v>
      </c>
    </row>
    <row r="1470" spans="1:5" x14ac:dyDescent="0.25">
      <c r="A1470" s="379"/>
      <c r="B1470" s="380"/>
      <c r="C1470" s="381"/>
      <c r="D1470" s="382"/>
      <c r="E1470" s="322" t="s">
        <v>1455</v>
      </c>
    </row>
    <row r="1471" spans="1:5" x14ac:dyDescent="0.25">
      <c r="A1471" s="363" t="s">
        <v>2173</v>
      </c>
      <c r="B1471" s="365" t="s">
        <v>2163</v>
      </c>
      <c r="C1471" s="366"/>
      <c r="D1471" s="369" t="s">
        <v>61</v>
      </c>
      <c r="E1471" s="323" t="s">
        <v>1454</v>
      </c>
    </row>
    <row r="1472" spans="1:5" x14ac:dyDescent="0.25">
      <c r="A1472" s="364"/>
      <c r="B1472" s="367"/>
      <c r="C1472" s="368"/>
      <c r="D1472" s="370"/>
      <c r="E1472" s="324" t="s">
        <v>1455</v>
      </c>
    </row>
    <row r="1473" spans="1:5" x14ac:dyDescent="0.25">
      <c r="A1473" s="371" t="s">
        <v>2174</v>
      </c>
      <c r="B1473" s="373" t="s">
        <v>2163</v>
      </c>
      <c r="C1473" s="374"/>
      <c r="D1473" s="377" t="s">
        <v>61</v>
      </c>
      <c r="E1473" s="321" t="s">
        <v>1454</v>
      </c>
    </row>
    <row r="1474" spans="1:5" x14ac:dyDescent="0.25">
      <c r="A1474" s="379"/>
      <c r="B1474" s="380"/>
      <c r="C1474" s="381"/>
      <c r="D1474" s="382"/>
      <c r="E1474" s="322" t="s">
        <v>1455</v>
      </c>
    </row>
    <row r="1475" spans="1:5" x14ac:dyDescent="0.25">
      <c r="A1475" s="363" t="s">
        <v>2175</v>
      </c>
      <c r="B1475" s="365" t="s">
        <v>2163</v>
      </c>
      <c r="C1475" s="366"/>
      <c r="D1475" s="369" t="s">
        <v>61</v>
      </c>
      <c r="E1475" s="323" t="s">
        <v>1454</v>
      </c>
    </row>
    <row r="1476" spans="1:5" x14ac:dyDescent="0.25">
      <c r="A1476" s="364"/>
      <c r="B1476" s="367"/>
      <c r="C1476" s="368"/>
      <c r="D1476" s="370"/>
      <c r="E1476" s="324" t="s">
        <v>1455</v>
      </c>
    </row>
    <row r="1477" spans="1:5" x14ac:dyDescent="0.25">
      <c r="A1477" s="371" t="s">
        <v>2176</v>
      </c>
      <c r="B1477" s="373" t="s">
        <v>2177</v>
      </c>
      <c r="C1477" s="374"/>
      <c r="D1477" s="377" t="s">
        <v>61</v>
      </c>
      <c r="E1477" s="321" t="s">
        <v>1454</v>
      </c>
    </row>
    <row r="1478" spans="1:5" x14ac:dyDescent="0.25">
      <c r="A1478" s="379"/>
      <c r="B1478" s="380"/>
      <c r="C1478" s="381"/>
      <c r="D1478" s="382"/>
      <c r="E1478" s="322" t="s">
        <v>1455</v>
      </c>
    </row>
    <row r="1479" spans="1:5" x14ac:dyDescent="0.25">
      <c r="A1479" s="363" t="s">
        <v>2178</v>
      </c>
      <c r="B1479" s="365" t="s">
        <v>2177</v>
      </c>
      <c r="C1479" s="366"/>
      <c r="D1479" s="369" t="s">
        <v>61</v>
      </c>
      <c r="E1479" s="323" t="s">
        <v>1454</v>
      </c>
    </row>
    <row r="1480" spans="1:5" x14ac:dyDescent="0.25">
      <c r="A1480" s="364"/>
      <c r="B1480" s="367"/>
      <c r="C1480" s="368"/>
      <c r="D1480" s="370"/>
      <c r="E1480" s="324" t="s">
        <v>1455</v>
      </c>
    </row>
    <row r="1481" spans="1:5" x14ac:dyDescent="0.25">
      <c r="A1481" s="371" t="s">
        <v>2179</v>
      </c>
      <c r="B1481" s="373" t="s">
        <v>2177</v>
      </c>
      <c r="C1481" s="374"/>
      <c r="D1481" s="377" t="s">
        <v>61</v>
      </c>
      <c r="E1481" s="321" t="s">
        <v>1454</v>
      </c>
    </row>
    <row r="1482" spans="1:5" x14ac:dyDescent="0.25">
      <c r="A1482" s="379"/>
      <c r="B1482" s="380"/>
      <c r="C1482" s="381"/>
      <c r="D1482" s="382"/>
      <c r="E1482" s="322" t="s">
        <v>1455</v>
      </c>
    </row>
    <row r="1483" spans="1:5" x14ac:dyDescent="0.25">
      <c r="A1483" s="363" t="s">
        <v>2180</v>
      </c>
      <c r="B1483" s="365" t="s">
        <v>2177</v>
      </c>
      <c r="C1483" s="366"/>
      <c r="D1483" s="369" t="s">
        <v>61</v>
      </c>
      <c r="E1483" s="323" t="s">
        <v>1454</v>
      </c>
    </row>
    <row r="1484" spans="1:5" x14ac:dyDescent="0.25">
      <c r="A1484" s="364"/>
      <c r="B1484" s="367"/>
      <c r="C1484" s="368"/>
      <c r="D1484" s="370"/>
      <c r="E1484" s="324" t="s">
        <v>1455</v>
      </c>
    </row>
    <row r="1485" spans="1:5" x14ac:dyDescent="0.25">
      <c r="A1485" s="371" t="s">
        <v>2153</v>
      </c>
      <c r="B1485" s="373" t="s">
        <v>2177</v>
      </c>
      <c r="C1485" s="374"/>
      <c r="D1485" s="377" t="s">
        <v>61</v>
      </c>
      <c r="E1485" s="321" t="s">
        <v>1454</v>
      </c>
    </row>
    <row r="1486" spans="1:5" x14ac:dyDescent="0.25">
      <c r="A1486" s="379"/>
      <c r="B1486" s="380"/>
      <c r="C1486" s="381"/>
      <c r="D1486" s="382"/>
      <c r="E1486" s="322" t="s">
        <v>1455</v>
      </c>
    </row>
    <row r="1487" spans="1:5" x14ac:dyDescent="0.25">
      <c r="A1487" s="363" t="s">
        <v>2181</v>
      </c>
      <c r="B1487" s="365" t="s">
        <v>2177</v>
      </c>
      <c r="C1487" s="366"/>
      <c r="D1487" s="369" t="s">
        <v>61</v>
      </c>
      <c r="E1487" s="323" t="s">
        <v>1454</v>
      </c>
    </row>
    <row r="1488" spans="1:5" x14ac:dyDescent="0.25">
      <c r="A1488" s="364"/>
      <c r="B1488" s="367"/>
      <c r="C1488" s="368"/>
      <c r="D1488" s="370"/>
      <c r="E1488" s="324" t="s">
        <v>1455</v>
      </c>
    </row>
    <row r="1489" spans="1:5" x14ac:dyDescent="0.25">
      <c r="A1489" s="371" t="s">
        <v>2136</v>
      </c>
      <c r="B1489" s="373" t="s">
        <v>2177</v>
      </c>
      <c r="C1489" s="374"/>
      <c r="D1489" s="377" t="s">
        <v>61</v>
      </c>
      <c r="E1489" s="321" t="s">
        <v>1454</v>
      </c>
    </row>
    <row r="1490" spans="1:5" x14ac:dyDescent="0.25">
      <c r="A1490" s="379"/>
      <c r="B1490" s="380"/>
      <c r="C1490" s="381"/>
      <c r="D1490" s="382"/>
      <c r="E1490" s="322" t="s">
        <v>1455</v>
      </c>
    </row>
    <row r="1491" spans="1:5" x14ac:dyDescent="0.25">
      <c r="A1491" s="363" t="s">
        <v>2182</v>
      </c>
      <c r="B1491" s="365" t="s">
        <v>2177</v>
      </c>
      <c r="C1491" s="366"/>
      <c r="D1491" s="369" t="s">
        <v>61</v>
      </c>
      <c r="E1491" s="323" t="s">
        <v>1454</v>
      </c>
    </row>
    <row r="1492" spans="1:5" x14ac:dyDescent="0.25">
      <c r="A1492" s="364"/>
      <c r="B1492" s="367"/>
      <c r="C1492" s="368"/>
      <c r="D1492" s="370"/>
      <c r="E1492" s="324" t="s">
        <v>1455</v>
      </c>
    </row>
    <row r="1493" spans="1:5" x14ac:dyDescent="0.25">
      <c r="A1493" s="371" t="s">
        <v>2183</v>
      </c>
      <c r="B1493" s="373" t="s">
        <v>2177</v>
      </c>
      <c r="C1493" s="374"/>
      <c r="D1493" s="377" t="s">
        <v>61</v>
      </c>
      <c r="E1493" s="321" t="s">
        <v>1454</v>
      </c>
    </row>
    <row r="1494" spans="1:5" x14ac:dyDescent="0.25">
      <c r="A1494" s="379"/>
      <c r="B1494" s="380"/>
      <c r="C1494" s="381"/>
      <c r="D1494" s="382"/>
      <c r="E1494" s="322" t="s">
        <v>1455</v>
      </c>
    </row>
    <row r="1495" spans="1:5" x14ac:dyDescent="0.25">
      <c r="A1495" s="363" t="s">
        <v>2184</v>
      </c>
      <c r="B1495" s="365" t="s">
        <v>2177</v>
      </c>
      <c r="C1495" s="366"/>
      <c r="D1495" s="369" t="s">
        <v>61</v>
      </c>
      <c r="E1495" s="323" t="s">
        <v>1454</v>
      </c>
    </row>
    <row r="1496" spans="1:5" x14ac:dyDescent="0.25">
      <c r="A1496" s="364"/>
      <c r="B1496" s="367"/>
      <c r="C1496" s="368"/>
      <c r="D1496" s="370"/>
      <c r="E1496" s="324" t="s">
        <v>1455</v>
      </c>
    </row>
    <row r="1497" spans="1:5" x14ac:dyDescent="0.25">
      <c r="A1497" s="371" t="s">
        <v>2185</v>
      </c>
      <c r="B1497" s="373" t="s">
        <v>2177</v>
      </c>
      <c r="C1497" s="374"/>
      <c r="D1497" s="377" t="s">
        <v>61</v>
      </c>
      <c r="E1497" s="321" t="s">
        <v>1454</v>
      </c>
    </row>
    <row r="1498" spans="1:5" x14ac:dyDescent="0.25">
      <c r="A1498" s="379"/>
      <c r="B1498" s="380"/>
      <c r="C1498" s="381"/>
      <c r="D1498" s="382"/>
      <c r="E1498" s="322" t="s">
        <v>1455</v>
      </c>
    </row>
    <row r="1499" spans="1:5" x14ac:dyDescent="0.25">
      <c r="A1499" s="363" t="s">
        <v>2186</v>
      </c>
      <c r="B1499" s="365" t="s">
        <v>2177</v>
      </c>
      <c r="C1499" s="366"/>
      <c r="D1499" s="369" t="s">
        <v>61</v>
      </c>
      <c r="E1499" s="323" t="s">
        <v>1454</v>
      </c>
    </row>
    <row r="1500" spans="1:5" x14ac:dyDescent="0.25">
      <c r="A1500" s="364"/>
      <c r="B1500" s="367"/>
      <c r="C1500" s="368"/>
      <c r="D1500" s="370"/>
      <c r="E1500" s="324" t="s">
        <v>1455</v>
      </c>
    </row>
    <row r="1501" spans="1:5" x14ac:dyDescent="0.25">
      <c r="A1501" s="371" t="s">
        <v>2187</v>
      </c>
      <c r="B1501" s="373" t="s">
        <v>2177</v>
      </c>
      <c r="C1501" s="374"/>
      <c r="D1501" s="377" t="s">
        <v>61</v>
      </c>
      <c r="E1501" s="321" t="s">
        <v>1454</v>
      </c>
    </row>
    <row r="1502" spans="1:5" x14ac:dyDescent="0.25">
      <c r="A1502" s="379"/>
      <c r="B1502" s="380"/>
      <c r="C1502" s="381"/>
      <c r="D1502" s="382"/>
      <c r="E1502" s="322" t="s">
        <v>1455</v>
      </c>
    </row>
    <row r="1503" spans="1:5" x14ac:dyDescent="0.25">
      <c r="A1503" s="363" t="s">
        <v>2188</v>
      </c>
      <c r="B1503" s="365" t="s">
        <v>2177</v>
      </c>
      <c r="C1503" s="366"/>
      <c r="D1503" s="369" t="s">
        <v>61</v>
      </c>
      <c r="E1503" s="323" t="s">
        <v>1454</v>
      </c>
    </row>
    <row r="1504" spans="1:5" x14ac:dyDescent="0.25">
      <c r="A1504" s="364"/>
      <c r="B1504" s="367"/>
      <c r="C1504" s="368"/>
      <c r="D1504" s="370"/>
      <c r="E1504" s="324" t="s">
        <v>1455</v>
      </c>
    </row>
    <row r="1505" spans="1:5" x14ac:dyDescent="0.25">
      <c r="A1505" s="371" t="s">
        <v>1980</v>
      </c>
      <c r="B1505" s="373" t="s">
        <v>2177</v>
      </c>
      <c r="C1505" s="374"/>
      <c r="D1505" s="377" t="s">
        <v>61</v>
      </c>
      <c r="E1505" s="321" t="s">
        <v>1454</v>
      </c>
    </row>
    <row r="1506" spans="1:5" x14ac:dyDescent="0.25">
      <c r="A1506" s="379"/>
      <c r="B1506" s="380"/>
      <c r="C1506" s="381"/>
      <c r="D1506" s="382"/>
      <c r="E1506" s="322" t="s">
        <v>1455</v>
      </c>
    </row>
    <row r="1507" spans="1:5" x14ac:dyDescent="0.25">
      <c r="A1507" s="363" t="s">
        <v>2189</v>
      </c>
      <c r="B1507" s="365" t="s">
        <v>2177</v>
      </c>
      <c r="C1507" s="366"/>
      <c r="D1507" s="369" t="s">
        <v>61</v>
      </c>
      <c r="E1507" s="323" t="s">
        <v>1454</v>
      </c>
    </row>
    <row r="1508" spans="1:5" x14ac:dyDescent="0.25">
      <c r="A1508" s="364"/>
      <c r="B1508" s="367"/>
      <c r="C1508" s="368"/>
      <c r="D1508" s="370"/>
      <c r="E1508" s="324" t="s">
        <v>1455</v>
      </c>
    </row>
    <row r="1509" spans="1:5" x14ac:dyDescent="0.25">
      <c r="A1509" s="371" t="s">
        <v>2182</v>
      </c>
      <c r="B1509" s="373" t="s">
        <v>2190</v>
      </c>
      <c r="C1509" s="374"/>
      <c r="D1509" s="377" t="s">
        <v>61</v>
      </c>
      <c r="E1509" s="321" t="s">
        <v>1454</v>
      </c>
    </row>
    <row r="1510" spans="1:5" x14ac:dyDescent="0.25">
      <c r="A1510" s="379"/>
      <c r="B1510" s="380"/>
      <c r="C1510" s="381"/>
      <c r="D1510" s="382"/>
      <c r="E1510" s="322" t="s">
        <v>1455</v>
      </c>
    </row>
    <row r="1511" spans="1:5" x14ac:dyDescent="0.25">
      <c r="A1511" s="363" t="s">
        <v>2191</v>
      </c>
      <c r="B1511" s="365" t="s">
        <v>2190</v>
      </c>
      <c r="C1511" s="366"/>
      <c r="D1511" s="369" t="s">
        <v>61</v>
      </c>
      <c r="E1511" s="323" t="s">
        <v>1454</v>
      </c>
    </row>
    <row r="1512" spans="1:5" x14ac:dyDescent="0.25">
      <c r="A1512" s="364"/>
      <c r="B1512" s="367"/>
      <c r="C1512" s="368"/>
      <c r="D1512" s="370"/>
      <c r="E1512" s="324" t="s">
        <v>1455</v>
      </c>
    </row>
    <row r="1513" spans="1:5" x14ac:dyDescent="0.25">
      <c r="A1513" s="371" t="s">
        <v>2192</v>
      </c>
      <c r="B1513" s="373" t="s">
        <v>2190</v>
      </c>
      <c r="C1513" s="374"/>
      <c r="D1513" s="377" t="s">
        <v>61</v>
      </c>
      <c r="E1513" s="321" t="s">
        <v>1454</v>
      </c>
    </row>
    <row r="1514" spans="1:5" x14ac:dyDescent="0.25">
      <c r="A1514" s="379"/>
      <c r="B1514" s="380"/>
      <c r="C1514" s="381"/>
      <c r="D1514" s="382"/>
      <c r="E1514" s="322" t="s">
        <v>1455</v>
      </c>
    </row>
    <row r="1515" spans="1:5" x14ac:dyDescent="0.25">
      <c r="A1515" s="363" t="s">
        <v>2193</v>
      </c>
      <c r="B1515" s="365" t="s">
        <v>2190</v>
      </c>
      <c r="C1515" s="366"/>
      <c r="D1515" s="369" t="s">
        <v>61</v>
      </c>
      <c r="E1515" s="323" t="s">
        <v>1454</v>
      </c>
    </row>
    <row r="1516" spans="1:5" x14ac:dyDescent="0.25">
      <c r="A1516" s="364"/>
      <c r="B1516" s="367"/>
      <c r="C1516" s="368"/>
      <c r="D1516" s="370"/>
      <c r="E1516" s="324" t="s">
        <v>1455</v>
      </c>
    </row>
    <row r="1517" spans="1:5" x14ac:dyDescent="0.25">
      <c r="A1517" s="371" t="s">
        <v>2194</v>
      </c>
      <c r="B1517" s="373" t="s">
        <v>2190</v>
      </c>
      <c r="C1517" s="374"/>
      <c r="D1517" s="377" t="s">
        <v>61</v>
      </c>
      <c r="E1517" s="321" t="s">
        <v>1454</v>
      </c>
    </row>
    <row r="1518" spans="1:5" x14ac:dyDescent="0.25">
      <c r="A1518" s="379"/>
      <c r="B1518" s="380"/>
      <c r="C1518" s="381"/>
      <c r="D1518" s="382"/>
      <c r="E1518" s="322" t="s">
        <v>1455</v>
      </c>
    </row>
    <row r="1519" spans="1:5" x14ac:dyDescent="0.25">
      <c r="A1519" s="363" t="s">
        <v>2195</v>
      </c>
      <c r="B1519" s="365" t="s">
        <v>2190</v>
      </c>
      <c r="C1519" s="366"/>
      <c r="D1519" s="369" t="s">
        <v>61</v>
      </c>
      <c r="E1519" s="323" t="s">
        <v>1454</v>
      </c>
    </row>
    <row r="1520" spans="1:5" x14ac:dyDescent="0.25">
      <c r="A1520" s="364"/>
      <c r="B1520" s="367"/>
      <c r="C1520" s="368"/>
      <c r="D1520" s="370"/>
      <c r="E1520" s="324" t="s">
        <v>1455</v>
      </c>
    </row>
    <row r="1521" spans="1:5" x14ac:dyDescent="0.25">
      <c r="A1521" s="371" t="s">
        <v>2196</v>
      </c>
      <c r="B1521" s="373" t="s">
        <v>2190</v>
      </c>
      <c r="C1521" s="374"/>
      <c r="D1521" s="377" t="s">
        <v>61</v>
      </c>
      <c r="E1521" s="321" t="s">
        <v>1454</v>
      </c>
    </row>
    <row r="1522" spans="1:5" x14ac:dyDescent="0.25">
      <c r="A1522" s="379"/>
      <c r="B1522" s="380"/>
      <c r="C1522" s="381"/>
      <c r="D1522" s="382"/>
      <c r="E1522" s="322" t="s">
        <v>1455</v>
      </c>
    </row>
    <row r="1523" spans="1:5" x14ac:dyDescent="0.25">
      <c r="A1523" s="363" t="s">
        <v>1878</v>
      </c>
      <c r="B1523" s="365" t="s">
        <v>2190</v>
      </c>
      <c r="C1523" s="366"/>
      <c r="D1523" s="369" t="s">
        <v>61</v>
      </c>
      <c r="E1523" s="323" t="s">
        <v>1454</v>
      </c>
    </row>
    <row r="1524" spans="1:5" x14ac:dyDescent="0.25">
      <c r="A1524" s="364"/>
      <c r="B1524" s="367"/>
      <c r="C1524" s="368"/>
      <c r="D1524" s="370"/>
      <c r="E1524" s="324" t="s">
        <v>1455</v>
      </c>
    </row>
    <row r="1525" spans="1:5" x14ac:dyDescent="0.25">
      <c r="A1525" s="371" t="s">
        <v>2197</v>
      </c>
      <c r="B1525" s="373" t="s">
        <v>2190</v>
      </c>
      <c r="C1525" s="374"/>
      <c r="D1525" s="377" t="s">
        <v>61</v>
      </c>
      <c r="E1525" s="321" t="s">
        <v>1454</v>
      </c>
    </row>
    <row r="1526" spans="1:5" x14ac:dyDescent="0.25">
      <c r="A1526" s="379"/>
      <c r="B1526" s="380"/>
      <c r="C1526" s="381"/>
      <c r="D1526" s="382"/>
      <c r="E1526" s="322" t="s">
        <v>1455</v>
      </c>
    </row>
    <row r="1527" spans="1:5" x14ac:dyDescent="0.25">
      <c r="A1527" s="363" t="s">
        <v>2198</v>
      </c>
      <c r="B1527" s="365" t="s">
        <v>2190</v>
      </c>
      <c r="C1527" s="366"/>
      <c r="D1527" s="369" t="s">
        <v>61</v>
      </c>
      <c r="E1527" s="323" t="s">
        <v>1454</v>
      </c>
    </row>
    <row r="1528" spans="1:5" x14ac:dyDescent="0.25">
      <c r="A1528" s="364"/>
      <c r="B1528" s="367"/>
      <c r="C1528" s="368"/>
      <c r="D1528" s="370"/>
      <c r="E1528" s="324" t="s">
        <v>1455</v>
      </c>
    </row>
    <row r="1529" spans="1:5" x14ac:dyDescent="0.25">
      <c r="A1529" s="371" t="s">
        <v>2199</v>
      </c>
      <c r="B1529" s="373" t="s">
        <v>2190</v>
      </c>
      <c r="C1529" s="374"/>
      <c r="D1529" s="377" t="s">
        <v>61</v>
      </c>
      <c r="E1529" s="321" t="s">
        <v>1454</v>
      </c>
    </row>
    <row r="1530" spans="1:5" x14ac:dyDescent="0.25">
      <c r="A1530" s="379"/>
      <c r="B1530" s="380"/>
      <c r="C1530" s="381"/>
      <c r="D1530" s="382"/>
      <c r="E1530" s="322" t="s">
        <v>1455</v>
      </c>
    </row>
    <row r="1531" spans="1:5" x14ac:dyDescent="0.25">
      <c r="A1531" s="363" t="s">
        <v>2200</v>
      </c>
      <c r="B1531" s="365" t="s">
        <v>2201</v>
      </c>
      <c r="C1531" s="366"/>
      <c r="D1531" s="369" t="s">
        <v>61</v>
      </c>
      <c r="E1531" s="323" t="s">
        <v>1454</v>
      </c>
    </row>
    <row r="1532" spans="1:5" x14ac:dyDescent="0.25">
      <c r="A1532" s="364"/>
      <c r="B1532" s="367"/>
      <c r="C1532" s="368"/>
      <c r="D1532" s="370"/>
      <c r="E1532" s="324" t="s">
        <v>1455</v>
      </c>
    </row>
    <row r="1533" spans="1:5" x14ac:dyDescent="0.25">
      <c r="A1533" s="371" t="s">
        <v>2202</v>
      </c>
      <c r="B1533" s="373" t="s">
        <v>2201</v>
      </c>
      <c r="C1533" s="374"/>
      <c r="D1533" s="377" t="s">
        <v>61</v>
      </c>
      <c r="E1533" s="321" t="s">
        <v>1454</v>
      </c>
    </row>
    <row r="1534" spans="1:5" x14ac:dyDescent="0.25">
      <c r="A1534" s="379"/>
      <c r="B1534" s="380"/>
      <c r="C1534" s="381"/>
      <c r="D1534" s="382"/>
      <c r="E1534" s="322" t="s">
        <v>1455</v>
      </c>
    </row>
    <row r="1535" spans="1:5" x14ac:dyDescent="0.25">
      <c r="A1535" s="363" t="s">
        <v>2203</v>
      </c>
      <c r="B1535" s="365" t="s">
        <v>2201</v>
      </c>
      <c r="C1535" s="366"/>
      <c r="D1535" s="369" t="s">
        <v>61</v>
      </c>
      <c r="E1535" s="323" t="s">
        <v>1454</v>
      </c>
    </row>
    <row r="1536" spans="1:5" x14ac:dyDescent="0.25">
      <c r="A1536" s="364"/>
      <c r="B1536" s="367"/>
      <c r="C1536" s="368"/>
      <c r="D1536" s="370"/>
      <c r="E1536" s="324" t="s">
        <v>1455</v>
      </c>
    </row>
    <row r="1537" spans="1:5" x14ac:dyDescent="0.25">
      <c r="A1537" s="371" t="s">
        <v>2204</v>
      </c>
      <c r="B1537" s="373" t="s">
        <v>2201</v>
      </c>
      <c r="C1537" s="374"/>
      <c r="D1537" s="377" t="s">
        <v>61</v>
      </c>
      <c r="E1537" s="321" t="s">
        <v>1454</v>
      </c>
    </row>
    <row r="1538" spans="1:5" x14ac:dyDescent="0.25">
      <c r="A1538" s="379"/>
      <c r="B1538" s="380"/>
      <c r="C1538" s="381"/>
      <c r="D1538" s="382"/>
      <c r="E1538" s="322" t="s">
        <v>1455</v>
      </c>
    </row>
    <row r="1539" spans="1:5" x14ac:dyDescent="0.25">
      <c r="A1539" s="363" t="s">
        <v>2205</v>
      </c>
      <c r="B1539" s="365" t="s">
        <v>2201</v>
      </c>
      <c r="C1539" s="366"/>
      <c r="D1539" s="369" t="s">
        <v>61</v>
      </c>
      <c r="E1539" s="323" t="s">
        <v>1454</v>
      </c>
    </row>
    <row r="1540" spans="1:5" x14ac:dyDescent="0.25">
      <c r="A1540" s="364"/>
      <c r="B1540" s="367"/>
      <c r="C1540" s="368"/>
      <c r="D1540" s="370"/>
      <c r="E1540" s="324" t="s">
        <v>1455</v>
      </c>
    </row>
    <row r="1541" spans="1:5" x14ac:dyDescent="0.25">
      <c r="A1541" s="371" t="s">
        <v>2206</v>
      </c>
      <c r="B1541" s="373" t="s">
        <v>2201</v>
      </c>
      <c r="C1541" s="374"/>
      <c r="D1541" s="377" t="s">
        <v>61</v>
      </c>
      <c r="E1541" s="321" t="s">
        <v>1454</v>
      </c>
    </row>
    <row r="1542" spans="1:5" x14ac:dyDescent="0.25">
      <c r="A1542" s="379"/>
      <c r="B1542" s="380"/>
      <c r="C1542" s="381"/>
      <c r="D1542" s="382"/>
      <c r="E1542" s="322" t="s">
        <v>1455</v>
      </c>
    </row>
    <row r="1543" spans="1:5" x14ac:dyDescent="0.25">
      <c r="A1543" s="363" t="s">
        <v>2207</v>
      </c>
      <c r="B1543" s="365" t="s">
        <v>2201</v>
      </c>
      <c r="C1543" s="366"/>
      <c r="D1543" s="369" t="s">
        <v>61</v>
      </c>
      <c r="E1543" s="323" t="s">
        <v>1454</v>
      </c>
    </row>
    <row r="1544" spans="1:5" x14ac:dyDescent="0.25">
      <c r="A1544" s="364"/>
      <c r="B1544" s="367"/>
      <c r="C1544" s="368"/>
      <c r="D1544" s="370"/>
      <c r="E1544" s="324" t="s">
        <v>1455</v>
      </c>
    </row>
    <row r="1545" spans="1:5" x14ac:dyDescent="0.25">
      <c r="A1545" s="371" t="s">
        <v>2133</v>
      </c>
      <c r="B1545" s="373"/>
      <c r="C1545" s="374"/>
      <c r="D1545" s="377" t="s">
        <v>61</v>
      </c>
      <c r="E1545" s="321" t="s">
        <v>1454</v>
      </c>
    </row>
    <row r="1546" spans="1:5" x14ac:dyDescent="0.25">
      <c r="A1546" s="379"/>
      <c r="B1546" s="380"/>
      <c r="C1546" s="381"/>
      <c r="D1546" s="382"/>
      <c r="E1546" s="322" t="s">
        <v>1455</v>
      </c>
    </row>
    <row r="1547" spans="1:5" x14ac:dyDescent="0.25">
      <c r="A1547" s="363" t="s">
        <v>2152</v>
      </c>
      <c r="B1547" s="365"/>
      <c r="C1547" s="366"/>
      <c r="D1547" s="369" t="s">
        <v>61</v>
      </c>
      <c r="E1547" s="323" t="s">
        <v>1454</v>
      </c>
    </row>
    <row r="1548" spans="1:5" x14ac:dyDescent="0.25">
      <c r="A1548" s="364"/>
      <c r="B1548" s="367"/>
      <c r="C1548" s="368"/>
      <c r="D1548" s="370"/>
      <c r="E1548" s="324" t="s">
        <v>1455</v>
      </c>
    </row>
    <row r="1549" spans="1:5" x14ac:dyDescent="0.25">
      <c r="A1549" s="371" t="s">
        <v>2163</v>
      </c>
      <c r="B1549" s="373"/>
      <c r="C1549" s="374"/>
      <c r="D1549" s="377" t="s">
        <v>61</v>
      </c>
      <c r="E1549" s="321" t="s">
        <v>1454</v>
      </c>
    </row>
    <row r="1550" spans="1:5" x14ac:dyDescent="0.25">
      <c r="A1550" s="379"/>
      <c r="B1550" s="380"/>
      <c r="C1550" s="381"/>
      <c r="D1550" s="382"/>
      <c r="E1550" s="322" t="s">
        <v>1455</v>
      </c>
    </row>
    <row r="1551" spans="1:5" x14ac:dyDescent="0.25">
      <c r="A1551" s="363" t="s">
        <v>2177</v>
      </c>
      <c r="B1551" s="365"/>
      <c r="C1551" s="366"/>
      <c r="D1551" s="369" t="s">
        <v>61</v>
      </c>
      <c r="E1551" s="323" t="s">
        <v>1454</v>
      </c>
    </row>
    <row r="1552" spans="1:5" x14ac:dyDescent="0.25">
      <c r="A1552" s="364"/>
      <c r="B1552" s="367"/>
      <c r="C1552" s="368"/>
      <c r="D1552" s="370"/>
      <c r="E1552" s="324" t="s">
        <v>1455</v>
      </c>
    </row>
    <row r="1553" spans="1:5" x14ac:dyDescent="0.25">
      <c r="A1553" s="371" t="s">
        <v>2190</v>
      </c>
      <c r="B1553" s="373"/>
      <c r="C1553" s="374"/>
      <c r="D1553" s="377" t="s">
        <v>61</v>
      </c>
      <c r="E1553" s="321" t="s">
        <v>1454</v>
      </c>
    </row>
    <row r="1554" spans="1:5" x14ac:dyDescent="0.25">
      <c r="A1554" s="379"/>
      <c r="B1554" s="380"/>
      <c r="C1554" s="381"/>
      <c r="D1554" s="382"/>
      <c r="E1554" s="322" t="s">
        <v>1455</v>
      </c>
    </row>
    <row r="1555" spans="1:5" x14ac:dyDescent="0.25">
      <c r="A1555" s="363" t="s">
        <v>2208</v>
      </c>
      <c r="B1555" s="365" t="s">
        <v>2190</v>
      </c>
      <c r="C1555" s="366"/>
      <c r="D1555" s="369" t="s">
        <v>61</v>
      </c>
      <c r="E1555" s="323" t="s">
        <v>1454</v>
      </c>
    </row>
    <row r="1556" spans="1:5" x14ac:dyDescent="0.25">
      <c r="A1556" s="364"/>
      <c r="B1556" s="367"/>
      <c r="C1556" s="368"/>
      <c r="D1556" s="370"/>
      <c r="E1556" s="324" t="s">
        <v>1455</v>
      </c>
    </row>
    <row r="1557" spans="1:5" x14ac:dyDescent="0.25">
      <c r="A1557" s="371" t="s">
        <v>2182</v>
      </c>
      <c r="B1557" s="373" t="s">
        <v>2133</v>
      </c>
      <c r="C1557" s="374"/>
      <c r="D1557" s="377" t="s">
        <v>61</v>
      </c>
      <c r="E1557" s="321" t="s">
        <v>1454</v>
      </c>
    </row>
    <row r="1558" spans="1:5" x14ac:dyDescent="0.25">
      <c r="A1558" s="379"/>
      <c r="B1558" s="380"/>
      <c r="C1558" s="381"/>
      <c r="D1558" s="382"/>
      <c r="E1558" s="322" t="s">
        <v>1455</v>
      </c>
    </row>
    <row r="1559" spans="1:5" x14ac:dyDescent="0.25">
      <c r="A1559" s="363" t="s">
        <v>2209</v>
      </c>
      <c r="B1559" s="365" t="s">
        <v>2177</v>
      </c>
      <c r="C1559" s="366"/>
      <c r="D1559" s="369" t="s">
        <v>61</v>
      </c>
      <c r="E1559" s="323" t="s">
        <v>1454</v>
      </c>
    </row>
    <row r="1560" spans="1:5" x14ac:dyDescent="0.25">
      <c r="A1560" s="364"/>
      <c r="B1560" s="367"/>
      <c r="C1560" s="368"/>
      <c r="D1560" s="370"/>
      <c r="E1560" s="324" t="s">
        <v>1455</v>
      </c>
    </row>
    <row r="1561" spans="1:5" x14ac:dyDescent="0.25">
      <c r="A1561" s="371" t="s">
        <v>2210</v>
      </c>
      <c r="B1561" s="373" t="s">
        <v>2190</v>
      </c>
      <c r="C1561" s="374"/>
      <c r="D1561" s="377" t="s">
        <v>61</v>
      </c>
      <c r="E1561" s="321" t="s">
        <v>1454</v>
      </c>
    </row>
    <row r="1562" spans="1:5" x14ac:dyDescent="0.25">
      <c r="A1562" s="379"/>
      <c r="B1562" s="380"/>
      <c r="C1562" s="381"/>
      <c r="D1562" s="382"/>
      <c r="E1562" s="322" t="s">
        <v>1455</v>
      </c>
    </row>
    <row r="1563" spans="1:5" x14ac:dyDescent="0.25">
      <c r="A1563" s="363" t="s">
        <v>1837</v>
      </c>
      <c r="B1563" s="365" t="s">
        <v>2152</v>
      </c>
      <c r="C1563" s="366"/>
      <c r="D1563" s="369" t="s">
        <v>61</v>
      </c>
      <c r="E1563" s="323" t="s">
        <v>1454</v>
      </c>
    </row>
    <row r="1564" spans="1:5" x14ac:dyDescent="0.25">
      <c r="A1564" s="364"/>
      <c r="B1564" s="367"/>
      <c r="C1564" s="368"/>
      <c r="D1564" s="370"/>
      <c r="E1564" s="324" t="s">
        <v>1455</v>
      </c>
    </row>
    <row r="1565" spans="1:5" x14ac:dyDescent="0.25">
      <c r="A1565" s="371" t="s">
        <v>2201</v>
      </c>
      <c r="B1565" s="373"/>
      <c r="C1565" s="374"/>
      <c r="D1565" s="377" t="s">
        <v>61</v>
      </c>
      <c r="E1565" s="321" t="s">
        <v>1454</v>
      </c>
    </row>
    <row r="1566" spans="1:5" x14ac:dyDescent="0.25">
      <c r="A1566" s="379"/>
      <c r="B1566" s="380"/>
      <c r="C1566" s="381"/>
      <c r="D1566" s="382"/>
      <c r="E1566" s="322" t="s">
        <v>1455</v>
      </c>
    </row>
    <row r="1567" spans="1:5" x14ac:dyDescent="0.25">
      <c r="A1567" s="319" t="s">
        <v>2211</v>
      </c>
      <c r="B1567" s="385"/>
      <c r="C1567" s="386"/>
      <c r="D1567" s="309" t="s">
        <v>62</v>
      </c>
      <c r="E1567" s="320"/>
    </row>
    <row r="1568" spans="1:5" x14ac:dyDescent="0.25">
      <c r="A1568" s="317" t="s">
        <v>2212</v>
      </c>
      <c r="B1568" s="383"/>
      <c r="C1568" s="384"/>
      <c r="D1568" s="308" t="s">
        <v>62</v>
      </c>
      <c r="E1568" s="318"/>
    </row>
    <row r="1569" spans="1:5" x14ac:dyDescent="0.25">
      <c r="A1569" s="319" t="s">
        <v>2213</v>
      </c>
      <c r="B1569" s="385"/>
      <c r="C1569" s="386"/>
      <c r="D1569" s="309" t="s">
        <v>62</v>
      </c>
      <c r="E1569" s="320"/>
    </row>
    <row r="1570" spans="1:5" x14ac:dyDescent="0.25">
      <c r="A1570" s="317" t="s">
        <v>2214</v>
      </c>
      <c r="B1570" s="383"/>
      <c r="C1570" s="384"/>
      <c r="D1570" s="308" t="s">
        <v>62</v>
      </c>
      <c r="E1570" s="318"/>
    </row>
    <row r="1571" spans="1:5" x14ac:dyDescent="0.25">
      <c r="A1571" s="319" t="s">
        <v>2215</v>
      </c>
      <c r="B1571" s="385"/>
      <c r="C1571" s="386"/>
      <c r="D1571" s="309" t="s">
        <v>62</v>
      </c>
      <c r="E1571" s="320"/>
    </row>
    <row r="1572" spans="1:5" x14ac:dyDescent="0.25">
      <c r="A1572" s="317" t="s">
        <v>2216</v>
      </c>
      <c r="B1572" s="383"/>
      <c r="C1572" s="384"/>
      <c r="D1572" s="308" t="s">
        <v>62</v>
      </c>
      <c r="E1572" s="318"/>
    </row>
    <row r="1573" spans="1:5" x14ac:dyDescent="0.25">
      <c r="A1573" s="319" t="s">
        <v>2217</v>
      </c>
      <c r="B1573" s="385"/>
      <c r="C1573" s="386"/>
      <c r="D1573" s="309" t="s">
        <v>62</v>
      </c>
      <c r="E1573" s="320"/>
    </row>
    <row r="1574" spans="1:5" x14ac:dyDescent="0.25">
      <c r="A1574" s="317" t="s">
        <v>2218</v>
      </c>
      <c r="B1574" s="383"/>
      <c r="C1574" s="384"/>
      <c r="D1574" s="308" t="s">
        <v>62</v>
      </c>
      <c r="E1574" s="318"/>
    </row>
    <row r="1575" spans="1:5" x14ac:dyDescent="0.25">
      <c r="A1575" s="319" t="s">
        <v>2219</v>
      </c>
      <c r="B1575" s="385"/>
      <c r="C1575" s="386"/>
      <c r="D1575" s="309" t="s">
        <v>62</v>
      </c>
      <c r="E1575" s="320"/>
    </row>
    <row r="1576" spans="1:5" x14ac:dyDescent="0.25">
      <c r="A1576" s="317" t="s">
        <v>2220</v>
      </c>
      <c r="B1576" s="383"/>
      <c r="C1576" s="384"/>
      <c r="D1576" s="308" t="s">
        <v>62</v>
      </c>
      <c r="E1576" s="318"/>
    </row>
    <row r="1577" spans="1:5" x14ac:dyDescent="0.25">
      <c r="A1577" s="319" t="s">
        <v>2221</v>
      </c>
      <c r="B1577" s="385"/>
      <c r="C1577" s="386"/>
      <c r="D1577" s="309" t="s">
        <v>62</v>
      </c>
      <c r="E1577" s="320"/>
    </row>
    <row r="1578" spans="1:5" x14ac:dyDescent="0.25">
      <c r="A1578" s="371" t="s">
        <v>2222</v>
      </c>
      <c r="B1578" s="373"/>
      <c r="C1578" s="374"/>
      <c r="D1578" s="377" t="s">
        <v>62</v>
      </c>
      <c r="E1578" s="321" t="s">
        <v>1454</v>
      </c>
    </row>
    <row r="1579" spans="1:5" x14ac:dyDescent="0.25">
      <c r="A1579" s="379"/>
      <c r="B1579" s="380"/>
      <c r="C1579" s="381"/>
      <c r="D1579" s="382"/>
      <c r="E1579" s="322" t="s">
        <v>1455</v>
      </c>
    </row>
    <row r="1580" spans="1:5" x14ac:dyDescent="0.25">
      <c r="A1580" s="319" t="s">
        <v>2223</v>
      </c>
      <c r="B1580" s="385"/>
      <c r="C1580" s="386"/>
      <c r="D1580" s="309" t="s">
        <v>62</v>
      </c>
      <c r="E1580" s="320"/>
    </row>
    <row r="1581" spans="1:5" x14ac:dyDescent="0.25">
      <c r="A1581" s="317" t="s">
        <v>2224</v>
      </c>
      <c r="B1581" s="383"/>
      <c r="C1581" s="384"/>
      <c r="D1581" s="308" t="s">
        <v>62</v>
      </c>
      <c r="E1581" s="318"/>
    </row>
    <row r="1582" spans="1:5" x14ac:dyDescent="0.25">
      <c r="A1582" s="319" t="s">
        <v>2225</v>
      </c>
      <c r="B1582" s="385"/>
      <c r="C1582" s="386"/>
      <c r="D1582" s="309" t="s">
        <v>62</v>
      </c>
      <c r="E1582" s="320"/>
    </row>
    <row r="1583" spans="1:5" x14ac:dyDescent="0.25">
      <c r="A1583" s="317" t="s">
        <v>2226</v>
      </c>
      <c r="B1583" s="383"/>
      <c r="C1583" s="384"/>
      <c r="D1583" s="308" t="s">
        <v>62</v>
      </c>
      <c r="E1583" s="318"/>
    </row>
    <row r="1584" spans="1:5" x14ac:dyDescent="0.25">
      <c r="A1584" s="319" t="s">
        <v>2227</v>
      </c>
      <c r="B1584" s="385"/>
      <c r="C1584" s="386"/>
      <c r="D1584" s="309" t="s">
        <v>62</v>
      </c>
      <c r="E1584" s="320"/>
    </row>
    <row r="1585" spans="1:5" x14ac:dyDescent="0.25">
      <c r="A1585" s="317" t="s">
        <v>2228</v>
      </c>
      <c r="B1585" s="383"/>
      <c r="C1585" s="384"/>
      <c r="D1585" s="308" t="s">
        <v>62</v>
      </c>
      <c r="E1585" s="318"/>
    </row>
    <row r="1586" spans="1:5" x14ac:dyDescent="0.25">
      <c r="A1586" s="319" t="s">
        <v>2229</v>
      </c>
      <c r="B1586" s="385"/>
      <c r="C1586" s="386"/>
      <c r="D1586" s="309" t="s">
        <v>62</v>
      </c>
      <c r="E1586" s="320"/>
    </row>
    <row r="1587" spans="1:5" x14ac:dyDescent="0.25">
      <c r="A1587" s="371" t="s">
        <v>2230</v>
      </c>
      <c r="B1587" s="373" t="s">
        <v>2231</v>
      </c>
      <c r="C1587" s="374"/>
      <c r="D1587" s="377" t="s">
        <v>62</v>
      </c>
      <c r="E1587" s="321" t="s">
        <v>1454</v>
      </c>
    </row>
    <row r="1588" spans="1:5" x14ac:dyDescent="0.25">
      <c r="A1588" s="379"/>
      <c r="B1588" s="380"/>
      <c r="C1588" s="381"/>
      <c r="D1588" s="382"/>
      <c r="E1588" s="322" t="s">
        <v>1455</v>
      </c>
    </row>
    <row r="1589" spans="1:5" x14ac:dyDescent="0.25">
      <c r="A1589" s="363" t="s">
        <v>2232</v>
      </c>
      <c r="B1589" s="365" t="s">
        <v>2231</v>
      </c>
      <c r="C1589" s="366"/>
      <c r="D1589" s="369" t="s">
        <v>62</v>
      </c>
      <c r="E1589" s="323" t="s">
        <v>1454</v>
      </c>
    </row>
    <row r="1590" spans="1:5" x14ac:dyDescent="0.25">
      <c r="A1590" s="364"/>
      <c r="B1590" s="367"/>
      <c r="C1590" s="368"/>
      <c r="D1590" s="370"/>
      <c r="E1590" s="324" t="s">
        <v>1455</v>
      </c>
    </row>
    <row r="1591" spans="1:5" x14ac:dyDescent="0.25">
      <c r="A1591" s="371" t="s">
        <v>2233</v>
      </c>
      <c r="B1591" s="373" t="s">
        <v>2231</v>
      </c>
      <c r="C1591" s="374"/>
      <c r="D1591" s="377" t="s">
        <v>62</v>
      </c>
      <c r="E1591" s="321" t="s">
        <v>1454</v>
      </c>
    </row>
    <row r="1592" spans="1:5" x14ac:dyDescent="0.25">
      <c r="A1592" s="379"/>
      <c r="B1592" s="380"/>
      <c r="C1592" s="381"/>
      <c r="D1592" s="382"/>
      <c r="E1592" s="322" t="s">
        <v>1455</v>
      </c>
    </row>
    <row r="1593" spans="1:5" x14ac:dyDescent="0.25">
      <c r="A1593" s="363" t="s">
        <v>2234</v>
      </c>
      <c r="B1593" s="365" t="s">
        <v>2231</v>
      </c>
      <c r="C1593" s="366"/>
      <c r="D1593" s="369" t="s">
        <v>62</v>
      </c>
      <c r="E1593" s="323" t="s">
        <v>1454</v>
      </c>
    </row>
    <row r="1594" spans="1:5" x14ac:dyDescent="0.25">
      <c r="A1594" s="364"/>
      <c r="B1594" s="367"/>
      <c r="C1594" s="368"/>
      <c r="D1594" s="370"/>
      <c r="E1594" s="324" t="s">
        <v>1455</v>
      </c>
    </row>
    <row r="1595" spans="1:5" x14ac:dyDescent="0.25">
      <c r="A1595" s="371" t="s">
        <v>2235</v>
      </c>
      <c r="B1595" s="373" t="s">
        <v>2231</v>
      </c>
      <c r="C1595" s="374"/>
      <c r="D1595" s="377" t="s">
        <v>62</v>
      </c>
      <c r="E1595" s="321" t="s">
        <v>1454</v>
      </c>
    </row>
    <row r="1596" spans="1:5" x14ac:dyDescent="0.25">
      <c r="A1596" s="379"/>
      <c r="B1596" s="380"/>
      <c r="C1596" s="381"/>
      <c r="D1596" s="382"/>
      <c r="E1596" s="322" t="s">
        <v>1455</v>
      </c>
    </row>
    <row r="1597" spans="1:5" x14ac:dyDescent="0.25">
      <c r="A1597" s="363" t="s">
        <v>2236</v>
      </c>
      <c r="B1597" s="365" t="s">
        <v>2231</v>
      </c>
      <c r="C1597" s="366"/>
      <c r="D1597" s="369" t="s">
        <v>62</v>
      </c>
      <c r="E1597" s="323" t="s">
        <v>1454</v>
      </c>
    </row>
    <row r="1598" spans="1:5" x14ac:dyDescent="0.25">
      <c r="A1598" s="364"/>
      <c r="B1598" s="367"/>
      <c r="C1598" s="368"/>
      <c r="D1598" s="370"/>
      <c r="E1598" s="324" t="s">
        <v>1455</v>
      </c>
    </row>
    <row r="1599" spans="1:5" x14ac:dyDescent="0.25">
      <c r="A1599" s="371" t="s">
        <v>2237</v>
      </c>
      <c r="B1599" s="373" t="s">
        <v>2231</v>
      </c>
      <c r="C1599" s="374"/>
      <c r="D1599" s="377" t="s">
        <v>62</v>
      </c>
      <c r="E1599" s="321" t="s">
        <v>1454</v>
      </c>
    </row>
    <row r="1600" spans="1:5" x14ac:dyDescent="0.25">
      <c r="A1600" s="379"/>
      <c r="B1600" s="380"/>
      <c r="C1600" s="381"/>
      <c r="D1600" s="382"/>
      <c r="E1600" s="322" t="s">
        <v>1455</v>
      </c>
    </row>
    <row r="1601" spans="1:5" x14ac:dyDescent="0.25">
      <c r="A1601" s="363" t="s">
        <v>2238</v>
      </c>
      <c r="B1601" s="365" t="s">
        <v>2231</v>
      </c>
      <c r="C1601" s="366"/>
      <c r="D1601" s="369" t="s">
        <v>62</v>
      </c>
      <c r="E1601" s="323" t="s">
        <v>1454</v>
      </c>
    </row>
    <row r="1602" spans="1:5" x14ac:dyDescent="0.25">
      <c r="A1602" s="364"/>
      <c r="B1602" s="367"/>
      <c r="C1602" s="368"/>
      <c r="D1602" s="370"/>
      <c r="E1602" s="324" t="s">
        <v>1455</v>
      </c>
    </row>
    <row r="1603" spans="1:5" x14ac:dyDescent="0.25">
      <c r="A1603" s="371" t="s">
        <v>2239</v>
      </c>
      <c r="B1603" s="373" t="s">
        <v>2231</v>
      </c>
      <c r="C1603" s="374"/>
      <c r="D1603" s="377" t="s">
        <v>62</v>
      </c>
      <c r="E1603" s="321" t="s">
        <v>1454</v>
      </c>
    </row>
    <row r="1604" spans="1:5" x14ac:dyDescent="0.25">
      <c r="A1604" s="379"/>
      <c r="B1604" s="380"/>
      <c r="C1604" s="381"/>
      <c r="D1604" s="382"/>
      <c r="E1604" s="322" t="s">
        <v>1455</v>
      </c>
    </row>
    <row r="1605" spans="1:5" x14ac:dyDescent="0.25">
      <c r="A1605" s="363" t="s">
        <v>2240</v>
      </c>
      <c r="B1605" s="365" t="s">
        <v>2231</v>
      </c>
      <c r="C1605" s="366"/>
      <c r="D1605" s="369" t="s">
        <v>62</v>
      </c>
      <c r="E1605" s="323" t="s">
        <v>1454</v>
      </c>
    </row>
    <row r="1606" spans="1:5" x14ac:dyDescent="0.25">
      <c r="A1606" s="364"/>
      <c r="B1606" s="367"/>
      <c r="C1606" s="368"/>
      <c r="D1606" s="370"/>
      <c r="E1606" s="324" t="s">
        <v>1455</v>
      </c>
    </row>
    <row r="1607" spans="1:5" x14ac:dyDescent="0.25">
      <c r="A1607" s="371" t="s">
        <v>2241</v>
      </c>
      <c r="B1607" s="373" t="s">
        <v>2231</v>
      </c>
      <c r="C1607" s="374"/>
      <c r="D1607" s="377" t="s">
        <v>62</v>
      </c>
      <c r="E1607" s="321" t="s">
        <v>1454</v>
      </c>
    </row>
    <row r="1608" spans="1:5" x14ac:dyDescent="0.25">
      <c r="A1608" s="379"/>
      <c r="B1608" s="380"/>
      <c r="C1608" s="381"/>
      <c r="D1608" s="382"/>
      <c r="E1608" s="322" t="s">
        <v>1455</v>
      </c>
    </row>
    <row r="1609" spans="1:5" x14ac:dyDescent="0.25">
      <c r="A1609" s="363" t="s">
        <v>2242</v>
      </c>
      <c r="B1609" s="365" t="s">
        <v>2231</v>
      </c>
      <c r="C1609" s="366"/>
      <c r="D1609" s="369" t="s">
        <v>62</v>
      </c>
      <c r="E1609" s="323" t="s">
        <v>1454</v>
      </c>
    </row>
    <row r="1610" spans="1:5" x14ac:dyDescent="0.25">
      <c r="A1610" s="364"/>
      <c r="B1610" s="367"/>
      <c r="C1610" s="368"/>
      <c r="D1610" s="370"/>
      <c r="E1610" s="324" t="s">
        <v>1455</v>
      </c>
    </row>
    <row r="1611" spans="1:5" x14ac:dyDescent="0.25">
      <c r="A1611" s="371" t="s">
        <v>2243</v>
      </c>
      <c r="B1611" s="373" t="s">
        <v>2231</v>
      </c>
      <c r="C1611" s="374"/>
      <c r="D1611" s="377" t="s">
        <v>62</v>
      </c>
      <c r="E1611" s="321" t="s">
        <v>1454</v>
      </c>
    </row>
    <row r="1612" spans="1:5" x14ac:dyDescent="0.25">
      <c r="A1612" s="379"/>
      <c r="B1612" s="380"/>
      <c r="C1612" s="381"/>
      <c r="D1612" s="382"/>
      <c r="E1612" s="322" t="s">
        <v>1455</v>
      </c>
    </row>
    <row r="1613" spans="1:5" x14ac:dyDescent="0.25">
      <c r="A1613" s="363" t="s">
        <v>2244</v>
      </c>
      <c r="B1613" s="365" t="s">
        <v>2231</v>
      </c>
      <c r="C1613" s="366"/>
      <c r="D1613" s="369" t="s">
        <v>62</v>
      </c>
      <c r="E1613" s="323" t="s">
        <v>1454</v>
      </c>
    </row>
    <row r="1614" spans="1:5" x14ac:dyDescent="0.25">
      <c r="A1614" s="364"/>
      <c r="B1614" s="367"/>
      <c r="C1614" s="368"/>
      <c r="D1614" s="370"/>
      <c r="E1614" s="324" t="s">
        <v>1455</v>
      </c>
    </row>
    <row r="1615" spans="1:5" x14ac:dyDescent="0.25">
      <c r="A1615" s="371" t="s">
        <v>2245</v>
      </c>
      <c r="B1615" s="373" t="s">
        <v>2231</v>
      </c>
      <c r="C1615" s="374"/>
      <c r="D1615" s="377" t="s">
        <v>62</v>
      </c>
      <c r="E1615" s="321" t="s">
        <v>1454</v>
      </c>
    </row>
    <row r="1616" spans="1:5" x14ac:dyDescent="0.25">
      <c r="A1616" s="379"/>
      <c r="B1616" s="380"/>
      <c r="C1616" s="381"/>
      <c r="D1616" s="382"/>
      <c r="E1616" s="322" t="s">
        <v>1455</v>
      </c>
    </row>
    <row r="1617" spans="1:5" x14ac:dyDescent="0.25">
      <c r="A1617" s="363" t="s">
        <v>2246</v>
      </c>
      <c r="B1617" s="365" t="s">
        <v>2231</v>
      </c>
      <c r="C1617" s="366"/>
      <c r="D1617" s="369" t="s">
        <v>62</v>
      </c>
      <c r="E1617" s="323" t="s">
        <v>1454</v>
      </c>
    </row>
    <row r="1618" spans="1:5" x14ac:dyDescent="0.25">
      <c r="A1618" s="364"/>
      <c r="B1618" s="367"/>
      <c r="C1618" s="368"/>
      <c r="D1618" s="370"/>
      <c r="E1618" s="324" t="s">
        <v>1455</v>
      </c>
    </row>
    <row r="1619" spans="1:5" x14ac:dyDescent="0.25">
      <c r="A1619" s="371" t="s">
        <v>2247</v>
      </c>
      <c r="B1619" s="373" t="s">
        <v>2231</v>
      </c>
      <c r="C1619" s="374"/>
      <c r="D1619" s="377" t="s">
        <v>62</v>
      </c>
      <c r="E1619" s="321" t="s">
        <v>1454</v>
      </c>
    </row>
    <row r="1620" spans="1:5" x14ac:dyDescent="0.25">
      <c r="A1620" s="379"/>
      <c r="B1620" s="380"/>
      <c r="C1620" s="381"/>
      <c r="D1620" s="382"/>
      <c r="E1620" s="322" t="s">
        <v>1455</v>
      </c>
    </row>
    <row r="1621" spans="1:5" x14ac:dyDescent="0.25">
      <c r="A1621" s="363" t="s">
        <v>2248</v>
      </c>
      <c r="B1621" s="365" t="s">
        <v>2231</v>
      </c>
      <c r="C1621" s="366"/>
      <c r="D1621" s="369" t="s">
        <v>62</v>
      </c>
      <c r="E1621" s="323" t="s">
        <v>1454</v>
      </c>
    </row>
    <row r="1622" spans="1:5" x14ac:dyDescent="0.25">
      <c r="A1622" s="364"/>
      <c r="B1622" s="367"/>
      <c r="C1622" s="368"/>
      <c r="D1622" s="370"/>
      <c r="E1622" s="324" t="s">
        <v>1455</v>
      </c>
    </row>
    <row r="1623" spans="1:5" x14ac:dyDescent="0.25">
      <c r="A1623" s="371" t="s">
        <v>2249</v>
      </c>
      <c r="B1623" s="373" t="s">
        <v>2231</v>
      </c>
      <c r="C1623" s="374"/>
      <c r="D1623" s="377" t="s">
        <v>62</v>
      </c>
      <c r="E1623" s="321" t="s">
        <v>1454</v>
      </c>
    </row>
    <row r="1624" spans="1:5" x14ac:dyDescent="0.25">
      <c r="A1624" s="379"/>
      <c r="B1624" s="380"/>
      <c r="C1624" s="381"/>
      <c r="D1624" s="382"/>
      <c r="E1624" s="322" t="s">
        <v>1455</v>
      </c>
    </row>
    <row r="1625" spans="1:5" x14ac:dyDescent="0.25">
      <c r="A1625" s="363" t="s">
        <v>2250</v>
      </c>
      <c r="B1625" s="365" t="s">
        <v>2231</v>
      </c>
      <c r="C1625" s="366"/>
      <c r="D1625" s="369" t="s">
        <v>62</v>
      </c>
      <c r="E1625" s="323" t="s">
        <v>1454</v>
      </c>
    </row>
    <row r="1626" spans="1:5" x14ac:dyDescent="0.25">
      <c r="A1626" s="364"/>
      <c r="B1626" s="367"/>
      <c r="C1626" s="368"/>
      <c r="D1626" s="370"/>
      <c r="E1626" s="324" t="s">
        <v>1455</v>
      </c>
    </row>
    <row r="1627" spans="1:5" x14ac:dyDescent="0.25">
      <c r="A1627" s="371" t="s">
        <v>2251</v>
      </c>
      <c r="B1627" s="373" t="s">
        <v>2231</v>
      </c>
      <c r="C1627" s="374"/>
      <c r="D1627" s="377" t="s">
        <v>62</v>
      </c>
      <c r="E1627" s="321" t="s">
        <v>1454</v>
      </c>
    </row>
    <row r="1628" spans="1:5" x14ac:dyDescent="0.25">
      <c r="A1628" s="379"/>
      <c r="B1628" s="380"/>
      <c r="C1628" s="381"/>
      <c r="D1628" s="382"/>
      <c r="E1628" s="322" t="s">
        <v>1455</v>
      </c>
    </row>
    <row r="1629" spans="1:5" x14ac:dyDescent="0.25">
      <c r="A1629" s="363" t="s">
        <v>2252</v>
      </c>
      <c r="B1629" s="365" t="s">
        <v>2231</v>
      </c>
      <c r="C1629" s="366"/>
      <c r="D1629" s="369" t="s">
        <v>62</v>
      </c>
      <c r="E1629" s="323" t="s">
        <v>1454</v>
      </c>
    </row>
    <row r="1630" spans="1:5" x14ac:dyDescent="0.25">
      <c r="A1630" s="364"/>
      <c r="B1630" s="367"/>
      <c r="C1630" s="368"/>
      <c r="D1630" s="370"/>
      <c r="E1630" s="324" t="s">
        <v>1455</v>
      </c>
    </row>
    <row r="1631" spans="1:5" x14ac:dyDescent="0.25">
      <c r="A1631" s="371" t="s">
        <v>2253</v>
      </c>
      <c r="B1631" s="373" t="s">
        <v>2231</v>
      </c>
      <c r="C1631" s="374"/>
      <c r="D1631" s="377" t="s">
        <v>62</v>
      </c>
      <c r="E1631" s="321" t="s">
        <v>1454</v>
      </c>
    </row>
    <row r="1632" spans="1:5" x14ac:dyDescent="0.25">
      <c r="A1632" s="379"/>
      <c r="B1632" s="380"/>
      <c r="C1632" s="381"/>
      <c r="D1632" s="382"/>
      <c r="E1632" s="322" t="s">
        <v>1455</v>
      </c>
    </row>
    <row r="1633" spans="1:5" x14ac:dyDescent="0.25">
      <c r="A1633" s="363" t="s">
        <v>2254</v>
      </c>
      <c r="B1633" s="365" t="s">
        <v>2231</v>
      </c>
      <c r="C1633" s="366"/>
      <c r="D1633" s="369" t="s">
        <v>62</v>
      </c>
      <c r="E1633" s="323" t="s">
        <v>1454</v>
      </c>
    </row>
    <row r="1634" spans="1:5" x14ac:dyDescent="0.25">
      <c r="A1634" s="364"/>
      <c r="B1634" s="367"/>
      <c r="C1634" s="368"/>
      <c r="D1634" s="370"/>
      <c r="E1634" s="324" t="s">
        <v>1455</v>
      </c>
    </row>
    <row r="1635" spans="1:5" x14ac:dyDescent="0.25">
      <c r="A1635" s="371" t="s">
        <v>2255</v>
      </c>
      <c r="B1635" s="373" t="s">
        <v>2256</v>
      </c>
      <c r="C1635" s="374"/>
      <c r="D1635" s="377" t="s">
        <v>62</v>
      </c>
      <c r="E1635" s="321" t="s">
        <v>1454</v>
      </c>
    </row>
    <row r="1636" spans="1:5" x14ac:dyDescent="0.25">
      <c r="A1636" s="379"/>
      <c r="B1636" s="380"/>
      <c r="C1636" s="381"/>
      <c r="D1636" s="382"/>
      <c r="E1636" s="322" t="s">
        <v>1455</v>
      </c>
    </row>
    <row r="1637" spans="1:5" x14ac:dyDescent="0.25">
      <c r="A1637" s="363" t="s">
        <v>2257</v>
      </c>
      <c r="B1637" s="365" t="s">
        <v>2256</v>
      </c>
      <c r="C1637" s="366"/>
      <c r="D1637" s="369" t="s">
        <v>62</v>
      </c>
      <c r="E1637" s="323" t="s">
        <v>1454</v>
      </c>
    </row>
    <row r="1638" spans="1:5" x14ac:dyDescent="0.25">
      <c r="A1638" s="364"/>
      <c r="B1638" s="367"/>
      <c r="C1638" s="368"/>
      <c r="D1638" s="370"/>
      <c r="E1638" s="324" t="s">
        <v>1455</v>
      </c>
    </row>
    <row r="1639" spans="1:5" x14ac:dyDescent="0.25">
      <c r="A1639" s="371" t="s">
        <v>2258</v>
      </c>
      <c r="B1639" s="373" t="s">
        <v>2256</v>
      </c>
      <c r="C1639" s="374"/>
      <c r="D1639" s="377" t="s">
        <v>62</v>
      </c>
      <c r="E1639" s="321" t="s">
        <v>1454</v>
      </c>
    </row>
    <row r="1640" spans="1:5" x14ac:dyDescent="0.25">
      <c r="A1640" s="379"/>
      <c r="B1640" s="380"/>
      <c r="C1640" s="381"/>
      <c r="D1640" s="382"/>
      <c r="E1640" s="322" t="s">
        <v>1455</v>
      </c>
    </row>
    <row r="1641" spans="1:5" x14ac:dyDescent="0.25">
      <c r="A1641" s="363" t="s">
        <v>2259</v>
      </c>
      <c r="B1641" s="365" t="s">
        <v>2256</v>
      </c>
      <c r="C1641" s="366"/>
      <c r="D1641" s="369" t="s">
        <v>62</v>
      </c>
      <c r="E1641" s="323" t="s">
        <v>1454</v>
      </c>
    </row>
    <row r="1642" spans="1:5" x14ac:dyDescent="0.25">
      <c r="A1642" s="364"/>
      <c r="B1642" s="367"/>
      <c r="C1642" s="368"/>
      <c r="D1642" s="370"/>
      <c r="E1642" s="324" t="s">
        <v>1455</v>
      </c>
    </row>
    <row r="1643" spans="1:5" x14ac:dyDescent="0.25">
      <c r="A1643" s="371" t="s">
        <v>2260</v>
      </c>
      <c r="B1643" s="373" t="s">
        <v>2256</v>
      </c>
      <c r="C1643" s="374"/>
      <c r="D1643" s="377" t="s">
        <v>62</v>
      </c>
      <c r="E1643" s="321" t="s">
        <v>1454</v>
      </c>
    </row>
    <row r="1644" spans="1:5" x14ac:dyDescent="0.25">
      <c r="A1644" s="379"/>
      <c r="B1644" s="380"/>
      <c r="C1644" s="381"/>
      <c r="D1644" s="382"/>
      <c r="E1644" s="322" t="s">
        <v>1455</v>
      </c>
    </row>
    <row r="1645" spans="1:5" x14ac:dyDescent="0.25">
      <c r="A1645" s="363" t="s">
        <v>2261</v>
      </c>
      <c r="B1645" s="365" t="s">
        <v>2256</v>
      </c>
      <c r="C1645" s="366"/>
      <c r="D1645" s="369" t="s">
        <v>62</v>
      </c>
      <c r="E1645" s="323" t="s">
        <v>1454</v>
      </c>
    </row>
    <row r="1646" spans="1:5" x14ac:dyDescent="0.25">
      <c r="A1646" s="364"/>
      <c r="B1646" s="367"/>
      <c r="C1646" s="368"/>
      <c r="D1646" s="370"/>
      <c r="E1646" s="324" t="s">
        <v>1455</v>
      </c>
    </row>
    <row r="1647" spans="1:5" x14ac:dyDescent="0.25">
      <c r="A1647" s="371" t="s">
        <v>2262</v>
      </c>
      <c r="B1647" s="373" t="s">
        <v>2256</v>
      </c>
      <c r="C1647" s="374"/>
      <c r="D1647" s="377" t="s">
        <v>62</v>
      </c>
      <c r="E1647" s="321" t="s">
        <v>1454</v>
      </c>
    </row>
    <row r="1648" spans="1:5" x14ac:dyDescent="0.25">
      <c r="A1648" s="379"/>
      <c r="B1648" s="380"/>
      <c r="C1648" s="381"/>
      <c r="D1648" s="382"/>
      <c r="E1648" s="322" t="s">
        <v>1455</v>
      </c>
    </row>
    <row r="1649" spans="1:5" x14ac:dyDescent="0.25">
      <c r="A1649" s="363" t="s">
        <v>2263</v>
      </c>
      <c r="B1649" s="365" t="s">
        <v>2264</v>
      </c>
      <c r="C1649" s="366"/>
      <c r="D1649" s="369" t="s">
        <v>62</v>
      </c>
      <c r="E1649" s="323" t="s">
        <v>1454</v>
      </c>
    </row>
    <row r="1650" spans="1:5" x14ac:dyDescent="0.25">
      <c r="A1650" s="364"/>
      <c r="B1650" s="367"/>
      <c r="C1650" s="368"/>
      <c r="D1650" s="370"/>
      <c r="E1650" s="324" t="s">
        <v>1455</v>
      </c>
    </row>
    <row r="1651" spans="1:5" x14ac:dyDescent="0.25">
      <c r="A1651" s="371" t="s">
        <v>2265</v>
      </c>
      <c r="B1651" s="373" t="s">
        <v>2264</v>
      </c>
      <c r="C1651" s="374"/>
      <c r="D1651" s="377" t="s">
        <v>62</v>
      </c>
      <c r="E1651" s="321" t="s">
        <v>1454</v>
      </c>
    </row>
    <row r="1652" spans="1:5" x14ac:dyDescent="0.25">
      <c r="A1652" s="379"/>
      <c r="B1652" s="380"/>
      <c r="C1652" s="381"/>
      <c r="D1652" s="382"/>
      <c r="E1652" s="322" t="s">
        <v>1455</v>
      </c>
    </row>
    <row r="1653" spans="1:5" x14ac:dyDescent="0.25">
      <c r="A1653" s="363" t="s">
        <v>2266</v>
      </c>
      <c r="B1653" s="365" t="s">
        <v>2264</v>
      </c>
      <c r="C1653" s="366"/>
      <c r="D1653" s="369" t="s">
        <v>62</v>
      </c>
      <c r="E1653" s="323" t="s">
        <v>1454</v>
      </c>
    </row>
    <row r="1654" spans="1:5" x14ac:dyDescent="0.25">
      <c r="A1654" s="364"/>
      <c r="B1654" s="367"/>
      <c r="C1654" s="368"/>
      <c r="D1654" s="370"/>
      <c r="E1654" s="324" t="s">
        <v>1455</v>
      </c>
    </row>
    <row r="1655" spans="1:5" x14ac:dyDescent="0.25">
      <c r="A1655" s="371" t="s">
        <v>2267</v>
      </c>
      <c r="B1655" s="373" t="s">
        <v>2264</v>
      </c>
      <c r="C1655" s="374"/>
      <c r="D1655" s="377" t="s">
        <v>62</v>
      </c>
      <c r="E1655" s="321" t="s">
        <v>1454</v>
      </c>
    </row>
    <row r="1656" spans="1:5" x14ac:dyDescent="0.25">
      <c r="A1656" s="379"/>
      <c r="B1656" s="380"/>
      <c r="C1656" s="381"/>
      <c r="D1656" s="382"/>
      <c r="E1656" s="322" t="s">
        <v>1455</v>
      </c>
    </row>
    <row r="1657" spans="1:5" x14ac:dyDescent="0.25">
      <c r="A1657" s="363" t="s">
        <v>2268</v>
      </c>
      <c r="B1657" s="365" t="s">
        <v>2264</v>
      </c>
      <c r="C1657" s="366"/>
      <c r="D1657" s="369" t="s">
        <v>62</v>
      </c>
      <c r="E1657" s="323" t="s">
        <v>1454</v>
      </c>
    </row>
    <row r="1658" spans="1:5" x14ac:dyDescent="0.25">
      <c r="A1658" s="364"/>
      <c r="B1658" s="367"/>
      <c r="C1658" s="368"/>
      <c r="D1658" s="370"/>
      <c r="E1658" s="324" t="s">
        <v>1455</v>
      </c>
    </row>
    <row r="1659" spans="1:5" x14ac:dyDescent="0.25">
      <c r="A1659" s="371" t="s">
        <v>2269</v>
      </c>
      <c r="B1659" s="373" t="s">
        <v>2264</v>
      </c>
      <c r="C1659" s="374"/>
      <c r="D1659" s="377" t="s">
        <v>62</v>
      </c>
      <c r="E1659" s="321" t="s">
        <v>1454</v>
      </c>
    </row>
    <row r="1660" spans="1:5" x14ac:dyDescent="0.25">
      <c r="A1660" s="379"/>
      <c r="B1660" s="380"/>
      <c r="C1660" s="381"/>
      <c r="D1660" s="382"/>
      <c r="E1660" s="322" t="s">
        <v>1455</v>
      </c>
    </row>
    <row r="1661" spans="1:5" x14ac:dyDescent="0.25">
      <c r="A1661" s="363" t="s">
        <v>2270</v>
      </c>
      <c r="B1661" s="365" t="s">
        <v>2264</v>
      </c>
      <c r="C1661" s="366"/>
      <c r="D1661" s="369" t="s">
        <v>62</v>
      </c>
      <c r="E1661" s="323" t="s">
        <v>1454</v>
      </c>
    </row>
    <row r="1662" spans="1:5" x14ac:dyDescent="0.25">
      <c r="A1662" s="364"/>
      <c r="B1662" s="367"/>
      <c r="C1662" s="368"/>
      <c r="D1662" s="370"/>
      <c r="E1662" s="324" t="s">
        <v>1455</v>
      </c>
    </row>
    <row r="1663" spans="1:5" x14ac:dyDescent="0.25">
      <c r="A1663" s="371" t="s">
        <v>2271</v>
      </c>
      <c r="B1663" s="373" t="s">
        <v>2264</v>
      </c>
      <c r="C1663" s="374"/>
      <c r="D1663" s="377" t="s">
        <v>62</v>
      </c>
      <c r="E1663" s="321" t="s">
        <v>1454</v>
      </c>
    </row>
    <row r="1664" spans="1:5" x14ac:dyDescent="0.25">
      <c r="A1664" s="379"/>
      <c r="B1664" s="380"/>
      <c r="C1664" s="381"/>
      <c r="D1664" s="382"/>
      <c r="E1664" s="322" t="s">
        <v>1455</v>
      </c>
    </row>
    <row r="1665" spans="1:5" x14ac:dyDescent="0.25">
      <c r="A1665" s="363" t="s">
        <v>2272</v>
      </c>
      <c r="B1665" s="365" t="s">
        <v>2273</v>
      </c>
      <c r="C1665" s="366"/>
      <c r="D1665" s="369" t="s">
        <v>62</v>
      </c>
      <c r="E1665" s="323" t="s">
        <v>1454</v>
      </c>
    </row>
    <row r="1666" spans="1:5" x14ac:dyDescent="0.25">
      <c r="A1666" s="364"/>
      <c r="B1666" s="367"/>
      <c r="C1666" s="368"/>
      <c r="D1666" s="370"/>
      <c r="E1666" s="324" t="s">
        <v>1455</v>
      </c>
    </row>
    <row r="1667" spans="1:5" x14ac:dyDescent="0.25">
      <c r="A1667" s="371" t="s">
        <v>2274</v>
      </c>
      <c r="B1667" s="373" t="s">
        <v>2273</v>
      </c>
      <c r="C1667" s="374"/>
      <c r="D1667" s="377" t="s">
        <v>62</v>
      </c>
      <c r="E1667" s="321" t="s">
        <v>1454</v>
      </c>
    </row>
    <row r="1668" spans="1:5" x14ac:dyDescent="0.25">
      <c r="A1668" s="379"/>
      <c r="B1668" s="380"/>
      <c r="C1668" s="381"/>
      <c r="D1668" s="382"/>
      <c r="E1668" s="322" t="s">
        <v>1455</v>
      </c>
    </row>
    <row r="1669" spans="1:5" x14ac:dyDescent="0.25">
      <c r="A1669" s="363" t="s">
        <v>2275</v>
      </c>
      <c r="B1669" s="365" t="s">
        <v>2273</v>
      </c>
      <c r="C1669" s="366"/>
      <c r="D1669" s="369" t="s">
        <v>62</v>
      </c>
      <c r="E1669" s="323" t="s">
        <v>1454</v>
      </c>
    </row>
    <row r="1670" spans="1:5" x14ac:dyDescent="0.25">
      <c r="A1670" s="364"/>
      <c r="B1670" s="367"/>
      <c r="C1670" s="368"/>
      <c r="D1670" s="370"/>
      <c r="E1670" s="324" t="s">
        <v>1455</v>
      </c>
    </row>
    <row r="1671" spans="1:5" x14ac:dyDescent="0.25">
      <c r="A1671" s="371" t="s">
        <v>2276</v>
      </c>
      <c r="B1671" s="373" t="s">
        <v>2273</v>
      </c>
      <c r="C1671" s="374"/>
      <c r="D1671" s="377" t="s">
        <v>62</v>
      </c>
      <c r="E1671" s="321" t="s">
        <v>1454</v>
      </c>
    </row>
    <row r="1672" spans="1:5" x14ac:dyDescent="0.25">
      <c r="A1672" s="379"/>
      <c r="B1672" s="380"/>
      <c r="C1672" s="381"/>
      <c r="D1672" s="382"/>
      <c r="E1672" s="322" t="s">
        <v>1455</v>
      </c>
    </row>
    <row r="1673" spans="1:5" x14ac:dyDescent="0.25">
      <c r="A1673" s="363" t="s">
        <v>2277</v>
      </c>
      <c r="B1673" s="365" t="s">
        <v>2273</v>
      </c>
      <c r="C1673" s="366"/>
      <c r="D1673" s="369" t="s">
        <v>62</v>
      </c>
      <c r="E1673" s="323" t="s">
        <v>1454</v>
      </c>
    </row>
    <row r="1674" spans="1:5" x14ac:dyDescent="0.25">
      <c r="A1674" s="364"/>
      <c r="B1674" s="367"/>
      <c r="C1674" s="368"/>
      <c r="D1674" s="370"/>
      <c r="E1674" s="324" t="s">
        <v>1455</v>
      </c>
    </row>
    <row r="1675" spans="1:5" x14ac:dyDescent="0.25">
      <c r="A1675" s="371" t="s">
        <v>2278</v>
      </c>
      <c r="B1675" s="373" t="s">
        <v>2279</v>
      </c>
      <c r="C1675" s="374"/>
      <c r="D1675" s="377" t="s">
        <v>62</v>
      </c>
      <c r="E1675" s="321" t="s">
        <v>1454</v>
      </c>
    </row>
    <row r="1676" spans="1:5" x14ac:dyDescent="0.25">
      <c r="A1676" s="379"/>
      <c r="B1676" s="380"/>
      <c r="C1676" s="381"/>
      <c r="D1676" s="382"/>
      <c r="E1676" s="322" t="s">
        <v>1455</v>
      </c>
    </row>
    <row r="1677" spans="1:5" x14ac:dyDescent="0.25">
      <c r="A1677" s="363" t="s">
        <v>2280</v>
      </c>
      <c r="B1677" s="365" t="s">
        <v>2273</v>
      </c>
      <c r="C1677" s="366"/>
      <c r="D1677" s="369" t="s">
        <v>62</v>
      </c>
      <c r="E1677" s="323" t="s">
        <v>1454</v>
      </c>
    </row>
    <row r="1678" spans="1:5" x14ac:dyDescent="0.25">
      <c r="A1678" s="364"/>
      <c r="B1678" s="367"/>
      <c r="C1678" s="368"/>
      <c r="D1678" s="370"/>
      <c r="E1678" s="324" t="s">
        <v>1455</v>
      </c>
    </row>
    <row r="1679" spans="1:5" x14ac:dyDescent="0.25">
      <c r="A1679" s="371" t="s">
        <v>2281</v>
      </c>
      <c r="B1679" s="373" t="s">
        <v>2273</v>
      </c>
      <c r="C1679" s="374"/>
      <c r="D1679" s="377" t="s">
        <v>62</v>
      </c>
      <c r="E1679" s="321" t="s">
        <v>1454</v>
      </c>
    </row>
    <row r="1680" spans="1:5" x14ac:dyDescent="0.25">
      <c r="A1680" s="379"/>
      <c r="B1680" s="380"/>
      <c r="C1680" s="381"/>
      <c r="D1680" s="382"/>
      <c r="E1680" s="322" t="s">
        <v>1455</v>
      </c>
    </row>
    <row r="1681" spans="1:5" x14ac:dyDescent="0.25">
      <c r="A1681" s="363" t="s">
        <v>2282</v>
      </c>
      <c r="B1681" s="365" t="s">
        <v>2279</v>
      </c>
      <c r="C1681" s="366"/>
      <c r="D1681" s="369" t="s">
        <v>62</v>
      </c>
      <c r="E1681" s="323" t="s">
        <v>1454</v>
      </c>
    </row>
    <row r="1682" spans="1:5" x14ac:dyDescent="0.25">
      <c r="A1682" s="364"/>
      <c r="B1682" s="367"/>
      <c r="C1682" s="368"/>
      <c r="D1682" s="370"/>
      <c r="E1682" s="324" t="s">
        <v>1455</v>
      </c>
    </row>
    <row r="1683" spans="1:5" x14ac:dyDescent="0.25">
      <c r="A1683" s="371" t="s">
        <v>2283</v>
      </c>
      <c r="B1683" s="373" t="s">
        <v>2279</v>
      </c>
      <c r="C1683" s="374"/>
      <c r="D1683" s="377" t="s">
        <v>62</v>
      </c>
      <c r="E1683" s="321" t="s">
        <v>1454</v>
      </c>
    </row>
    <row r="1684" spans="1:5" x14ac:dyDescent="0.25">
      <c r="A1684" s="379"/>
      <c r="B1684" s="380"/>
      <c r="C1684" s="381"/>
      <c r="D1684" s="382"/>
      <c r="E1684" s="322" t="s">
        <v>1455</v>
      </c>
    </row>
    <row r="1685" spans="1:5" x14ac:dyDescent="0.25">
      <c r="A1685" s="363" t="s">
        <v>2284</v>
      </c>
      <c r="B1685" s="365" t="s">
        <v>2273</v>
      </c>
      <c r="C1685" s="366"/>
      <c r="D1685" s="369" t="s">
        <v>62</v>
      </c>
      <c r="E1685" s="323" t="s">
        <v>1454</v>
      </c>
    </row>
    <row r="1686" spans="1:5" x14ac:dyDescent="0.25">
      <c r="A1686" s="364"/>
      <c r="B1686" s="367"/>
      <c r="C1686" s="368"/>
      <c r="D1686" s="370"/>
      <c r="E1686" s="324" t="s">
        <v>1455</v>
      </c>
    </row>
    <row r="1687" spans="1:5" x14ac:dyDescent="0.25">
      <c r="A1687" s="371" t="s">
        <v>2285</v>
      </c>
      <c r="B1687" s="373" t="s">
        <v>2273</v>
      </c>
      <c r="C1687" s="374"/>
      <c r="D1687" s="377" t="s">
        <v>62</v>
      </c>
      <c r="E1687" s="321" t="s">
        <v>1454</v>
      </c>
    </row>
    <row r="1688" spans="1:5" x14ac:dyDescent="0.25">
      <c r="A1688" s="379"/>
      <c r="B1688" s="380"/>
      <c r="C1688" s="381"/>
      <c r="D1688" s="382"/>
      <c r="E1688" s="322" t="s">
        <v>1455</v>
      </c>
    </row>
    <row r="1689" spans="1:5" x14ac:dyDescent="0.25">
      <c r="A1689" s="363" t="s">
        <v>2286</v>
      </c>
      <c r="B1689" s="365" t="s">
        <v>2273</v>
      </c>
      <c r="C1689" s="366"/>
      <c r="D1689" s="369" t="s">
        <v>62</v>
      </c>
      <c r="E1689" s="323" t="s">
        <v>1454</v>
      </c>
    </row>
    <row r="1690" spans="1:5" x14ac:dyDescent="0.25">
      <c r="A1690" s="364"/>
      <c r="B1690" s="367"/>
      <c r="C1690" s="368"/>
      <c r="D1690" s="370"/>
      <c r="E1690" s="324" t="s">
        <v>1455</v>
      </c>
    </row>
    <row r="1691" spans="1:5" x14ac:dyDescent="0.25">
      <c r="A1691" s="371" t="s">
        <v>2287</v>
      </c>
      <c r="B1691" s="373" t="s">
        <v>2279</v>
      </c>
      <c r="C1691" s="374"/>
      <c r="D1691" s="377" t="s">
        <v>62</v>
      </c>
      <c r="E1691" s="321" t="s">
        <v>1454</v>
      </c>
    </row>
    <row r="1692" spans="1:5" x14ac:dyDescent="0.25">
      <c r="A1692" s="379"/>
      <c r="B1692" s="380"/>
      <c r="C1692" s="381"/>
      <c r="D1692" s="382"/>
      <c r="E1692" s="322" t="s">
        <v>1455</v>
      </c>
    </row>
    <row r="1693" spans="1:5" x14ac:dyDescent="0.25">
      <c r="A1693" s="363" t="s">
        <v>2288</v>
      </c>
      <c r="B1693" s="365" t="s">
        <v>2273</v>
      </c>
      <c r="C1693" s="366"/>
      <c r="D1693" s="369" t="s">
        <v>62</v>
      </c>
      <c r="E1693" s="323" t="s">
        <v>1454</v>
      </c>
    </row>
    <row r="1694" spans="1:5" x14ac:dyDescent="0.25">
      <c r="A1694" s="364"/>
      <c r="B1694" s="367"/>
      <c r="C1694" s="368"/>
      <c r="D1694" s="370"/>
      <c r="E1694" s="324" t="s">
        <v>1455</v>
      </c>
    </row>
    <row r="1695" spans="1:5" x14ac:dyDescent="0.25">
      <c r="A1695" s="371" t="s">
        <v>2289</v>
      </c>
      <c r="B1695" s="373" t="s">
        <v>2273</v>
      </c>
      <c r="C1695" s="374"/>
      <c r="D1695" s="377" t="s">
        <v>62</v>
      </c>
      <c r="E1695" s="321" t="s">
        <v>1454</v>
      </c>
    </row>
    <row r="1696" spans="1:5" x14ac:dyDescent="0.25">
      <c r="A1696" s="379"/>
      <c r="B1696" s="380"/>
      <c r="C1696" s="381"/>
      <c r="D1696" s="382"/>
      <c r="E1696" s="322" t="s">
        <v>1455</v>
      </c>
    </row>
    <row r="1697" spans="1:5" x14ac:dyDescent="0.25">
      <c r="A1697" s="363" t="s">
        <v>2290</v>
      </c>
      <c r="B1697" s="365" t="s">
        <v>2273</v>
      </c>
      <c r="C1697" s="366"/>
      <c r="D1697" s="369" t="s">
        <v>62</v>
      </c>
      <c r="E1697" s="323" t="s">
        <v>1454</v>
      </c>
    </row>
    <row r="1698" spans="1:5" x14ac:dyDescent="0.25">
      <c r="A1698" s="364"/>
      <c r="B1698" s="367"/>
      <c r="C1698" s="368"/>
      <c r="D1698" s="370"/>
      <c r="E1698" s="324" t="s">
        <v>1455</v>
      </c>
    </row>
    <row r="1699" spans="1:5" x14ac:dyDescent="0.25">
      <c r="A1699" s="371" t="s">
        <v>2291</v>
      </c>
      <c r="B1699" s="373" t="s">
        <v>2273</v>
      </c>
      <c r="C1699" s="374"/>
      <c r="D1699" s="377" t="s">
        <v>62</v>
      </c>
      <c r="E1699" s="321" t="s">
        <v>1454</v>
      </c>
    </row>
    <row r="1700" spans="1:5" x14ac:dyDescent="0.25">
      <c r="A1700" s="379"/>
      <c r="B1700" s="380"/>
      <c r="C1700" s="381"/>
      <c r="D1700" s="382"/>
      <c r="E1700" s="322" t="s">
        <v>1455</v>
      </c>
    </row>
    <row r="1701" spans="1:5" x14ac:dyDescent="0.25">
      <c r="A1701" s="363" t="s">
        <v>2292</v>
      </c>
      <c r="B1701" s="365" t="s">
        <v>2273</v>
      </c>
      <c r="C1701" s="366"/>
      <c r="D1701" s="369" t="s">
        <v>62</v>
      </c>
      <c r="E1701" s="323" t="s">
        <v>1454</v>
      </c>
    </row>
    <row r="1702" spans="1:5" x14ac:dyDescent="0.25">
      <c r="A1702" s="364"/>
      <c r="B1702" s="367"/>
      <c r="C1702" s="368"/>
      <c r="D1702" s="370"/>
      <c r="E1702" s="324" t="s">
        <v>1455</v>
      </c>
    </row>
    <row r="1703" spans="1:5" x14ac:dyDescent="0.25">
      <c r="A1703" s="371" t="s">
        <v>2293</v>
      </c>
      <c r="B1703" s="373" t="s">
        <v>2273</v>
      </c>
      <c r="C1703" s="374"/>
      <c r="D1703" s="377" t="s">
        <v>62</v>
      </c>
      <c r="E1703" s="321" t="s">
        <v>1454</v>
      </c>
    </row>
    <row r="1704" spans="1:5" x14ac:dyDescent="0.25">
      <c r="A1704" s="379"/>
      <c r="B1704" s="380"/>
      <c r="C1704" s="381"/>
      <c r="D1704" s="382"/>
      <c r="E1704" s="322" t="s">
        <v>1455</v>
      </c>
    </row>
    <row r="1705" spans="1:5" x14ac:dyDescent="0.25">
      <c r="A1705" s="363" t="s">
        <v>2294</v>
      </c>
      <c r="B1705" s="365" t="s">
        <v>2295</v>
      </c>
      <c r="C1705" s="366"/>
      <c r="D1705" s="369" t="s">
        <v>62</v>
      </c>
      <c r="E1705" s="323" t="s">
        <v>1454</v>
      </c>
    </row>
    <row r="1706" spans="1:5" x14ac:dyDescent="0.25">
      <c r="A1706" s="364"/>
      <c r="B1706" s="367"/>
      <c r="C1706" s="368"/>
      <c r="D1706" s="370"/>
      <c r="E1706" s="324" t="s">
        <v>1455</v>
      </c>
    </row>
    <row r="1707" spans="1:5" x14ac:dyDescent="0.25">
      <c r="A1707" s="371" t="s">
        <v>2296</v>
      </c>
      <c r="B1707" s="373" t="s">
        <v>2295</v>
      </c>
      <c r="C1707" s="374"/>
      <c r="D1707" s="377" t="s">
        <v>62</v>
      </c>
      <c r="E1707" s="321" t="s">
        <v>1454</v>
      </c>
    </row>
    <row r="1708" spans="1:5" x14ac:dyDescent="0.25">
      <c r="A1708" s="379"/>
      <c r="B1708" s="380"/>
      <c r="C1708" s="381"/>
      <c r="D1708" s="382"/>
      <c r="E1708" s="322" t="s">
        <v>1455</v>
      </c>
    </row>
    <row r="1709" spans="1:5" x14ac:dyDescent="0.25">
      <c r="A1709" s="363" t="s">
        <v>2297</v>
      </c>
      <c r="B1709" s="365" t="s">
        <v>2295</v>
      </c>
      <c r="C1709" s="366"/>
      <c r="D1709" s="369" t="s">
        <v>62</v>
      </c>
      <c r="E1709" s="323" t="s">
        <v>1454</v>
      </c>
    </row>
    <row r="1710" spans="1:5" x14ac:dyDescent="0.25">
      <c r="A1710" s="364"/>
      <c r="B1710" s="367"/>
      <c r="C1710" s="368"/>
      <c r="D1710" s="370"/>
      <c r="E1710" s="324" t="s">
        <v>1455</v>
      </c>
    </row>
    <row r="1711" spans="1:5" x14ac:dyDescent="0.25">
      <c r="A1711" s="371" t="s">
        <v>2298</v>
      </c>
      <c r="B1711" s="373" t="s">
        <v>2295</v>
      </c>
      <c r="C1711" s="374"/>
      <c r="D1711" s="377" t="s">
        <v>62</v>
      </c>
      <c r="E1711" s="321" t="s">
        <v>1454</v>
      </c>
    </row>
    <row r="1712" spans="1:5" x14ac:dyDescent="0.25">
      <c r="A1712" s="379"/>
      <c r="B1712" s="380"/>
      <c r="C1712" s="381"/>
      <c r="D1712" s="382"/>
      <c r="E1712" s="322" t="s">
        <v>1455</v>
      </c>
    </row>
    <row r="1713" spans="1:5" x14ac:dyDescent="0.25">
      <c r="A1713" s="363" t="s">
        <v>2299</v>
      </c>
      <c r="B1713" s="365" t="s">
        <v>2295</v>
      </c>
      <c r="C1713" s="366"/>
      <c r="D1713" s="369" t="s">
        <v>62</v>
      </c>
      <c r="E1713" s="323" t="s">
        <v>1454</v>
      </c>
    </row>
    <row r="1714" spans="1:5" x14ac:dyDescent="0.25">
      <c r="A1714" s="364"/>
      <c r="B1714" s="367"/>
      <c r="C1714" s="368"/>
      <c r="D1714" s="370"/>
      <c r="E1714" s="324" t="s">
        <v>1455</v>
      </c>
    </row>
    <row r="1715" spans="1:5" x14ac:dyDescent="0.25">
      <c r="A1715" s="371" t="s">
        <v>2300</v>
      </c>
      <c r="B1715" s="373" t="s">
        <v>2295</v>
      </c>
      <c r="C1715" s="374"/>
      <c r="D1715" s="377" t="s">
        <v>62</v>
      </c>
      <c r="E1715" s="321" t="s">
        <v>1454</v>
      </c>
    </row>
    <row r="1716" spans="1:5" x14ac:dyDescent="0.25">
      <c r="A1716" s="379"/>
      <c r="B1716" s="380"/>
      <c r="C1716" s="381"/>
      <c r="D1716" s="382"/>
      <c r="E1716" s="322" t="s">
        <v>1455</v>
      </c>
    </row>
    <row r="1717" spans="1:5" x14ac:dyDescent="0.25">
      <c r="A1717" s="363" t="s">
        <v>2301</v>
      </c>
      <c r="B1717" s="365" t="s">
        <v>2295</v>
      </c>
      <c r="C1717" s="366"/>
      <c r="D1717" s="369" t="s">
        <v>62</v>
      </c>
      <c r="E1717" s="323" t="s">
        <v>1454</v>
      </c>
    </row>
    <row r="1718" spans="1:5" x14ac:dyDescent="0.25">
      <c r="A1718" s="364"/>
      <c r="B1718" s="367"/>
      <c r="C1718" s="368"/>
      <c r="D1718" s="370"/>
      <c r="E1718" s="324" t="s">
        <v>1455</v>
      </c>
    </row>
    <row r="1719" spans="1:5" x14ac:dyDescent="0.25">
      <c r="A1719" s="371" t="s">
        <v>2263</v>
      </c>
      <c r="B1719" s="373" t="s">
        <v>2295</v>
      </c>
      <c r="C1719" s="374"/>
      <c r="D1719" s="377" t="s">
        <v>62</v>
      </c>
      <c r="E1719" s="321" t="s">
        <v>1454</v>
      </c>
    </row>
    <row r="1720" spans="1:5" x14ac:dyDescent="0.25">
      <c r="A1720" s="379"/>
      <c r="B1720" s="380"/>
      <c r="C1720" s="381"/>
      <c r="D1720" s="382"/>
      <c r="E1720" s="322" t="s">
        <v>1455</v>
      </c>
    </row>
    <row r="1721" spans="1:5" x14ac:dyDescent="0.25">
      <c r="A1721" s="363" t="s">
        <v>2302</v>
      </c>
      <c r="B1721" s="365" t="s">
        <v>2303</v>
      </c>
      <c r="C1721" s="366"/>
      <c r="D1721" s="369" t="s">
        <v>62</v>
      </c>
      <c r="E1721" s="323" t="s">
        <v>1454</v>
      </c>
    </row>
    <row r="1722" spans="1:5" x14ac:dyDescent="0.25">
      <c r="A1722" s="364"/>
      <c r="B1722" s="367"/>
      <c r="C1722" s="368"/>
      <c r="D1722" s="370"/>
      <c r="E1722" s="324" t="s">
        <v>1455</v>
      </c>
    </row>
    <row r="1723" spans="1:5" x14ac:dyDescent="0.25">
      <c r="A1723" s="371" t="s">
        <v>2304</v>
      </c>
      <c r="B1723" s="373" t="s">
        <v>2303</v>
      </c>
      <c r="C1723" s="374"/>
      <c r="D1723" s="377" t="s">
        <v>62</v>
      </c>
      <c r="E1723" s="321" t="s">
        <v>1454</v>
      </c>
    </row>
    <row r="1724" spans="1:5" x14ac:dyDescent="0.25">
      <c r="A1724" s="379"/>
      <c r="B1724" s="380"/>
      <c r="C1724" s="381"/>
      <c r="D1724" s="382"/>
      <c r="E1724" s="322" t="s">
        <v>1455</v>
      </c>
    </row>
    <row r="1725" spans="1:5" x14ac:dyDescent="0.25">
      <c r="A1725" s="363" t="s">
        <v>2305</v>
      </c>
      <c r="B1725" s="365" t="s">
        <v>2303</v>
      </c>
      <c r="C1725" s="366"/>
      <c r="D1725" s="369" t="s">
        <v>62</v>
      </c>
      <c r="E1725" s="323" t="s">
        <v>1454</v>
      </c>
    </row>
    <row r="1726" spans="1:5" x14ac:dyDescent="0.25">
      <c r="A1726" s="364"/>
      <c r="B1726" s="367"/>
      <c r="C1726" s="368"/>
      <c r="D1726" s="370"/>
      <c r="E1726" s="324" t="s">
        <v>1455</v>
      </c>
    </row>
    <row r="1727" spans="1:5" x14ac:dyDescent="0.25">
      <c r="A1727" s="371" t="s">
        <v>2306</v>
      </c>
      <c r="B1727" s="373" t="s">
        <v>2303</v>
      </c>
      <c r="C1727" s="374"/>
      <c r="D1727" s="377" t="s">
        <v>62</v>
      </c>
      <c r="E1727" s="321" t="s">
        <v>1454</v>
      </c>
    </row>
    <row r="1728" spans="1:5" x14ac:dyDescent="0.25">
      <c r="A1728" s="379"/>
      <c r="B1728" s="380"/>
      <c r="C1728" s="381"/>
      <c r="D1728" s="382"/>
      <c r="E1728" s="322" t="s">
        <v>1455</v>
      </c>
    </row>
    <row r="1729" spans="1:5" x14ac:dyDescent="0.25">
      <c r="A1729" s="363" t="s">
        <v>2307</v>
      </c>
      <c r="B1729" s="365" t="s">
        <v>2303</v>
      </c>
      <c r="C1729" s="366"/>
      <c r="D1729" s="369" t="s">
        <v>62</v>
      </c>
      <c r="E1729" s="323" t="s">
        <v>1454</v>
      </c>
    </row>
    <row r="1730" spans="1:5" x14ac:dyDescent="0.25">
      <c r="A1730" s="364"/>
      <c r="B1730" s="367"/>
      <c r="C1730" s="368"/>
      <c r="D1730" s="370"/>
      <c r="E1730" s="324" t="s">
        <v>1455</v>
      </c>
    </row>
    <row r="1731" spans="1:5" x14ac:dyDescent="0.25">
      <c r="A1731" s="371" t="s">
        <v>2308</v>
      </c>
      <c r="B1731" s="373" t="s">
        <v>2303</v>
      </c>
      <c r="C1731" s="374"/>
      <c r="D1731" s="377" t="s">
        <v>62</v>
      </c>
      <c r="E1731" s="321" t="s">
        <v>1454</v>
      </c>
    </row>
    <row r="1732" spans="1:5" x14ac:dyDescent="0.25">
      <c r="A1732" s="379"/>
      <c r="B1732" s="380"/>
      <c r="C1732" s="381"/>
      <c r="D1732" s="382"/>
      <c r="E1732" s="322" t="s">
        <v>1455</v>
      </c>
    </row>
    <row r="1733" spans="1:5" x14ac:dyDescent="0.25">
      <c r="A1733" s="363" t="s">
        <v>2309</v>
      </c>
      <c r="B1733" s="365" t="s">
        <v>2303</v>
      </c>
      <c r="C1733" s="366"/>
      <c r="D1733" s="369" t="s">
        <v>62</v>
      </c>
      <c r="E1733" s="323" t="s">
        <v>1454</v>
      </c>
    </row>
    <row r="1734" spans="1:5" x14ac:dyDescent="0.25">
      <c r="A1734" s="364"/>
      <c r="B1734" s="367"/>
      <c r="C1734" s="368"/>
      <c r="D1734" s="370"/>
      <c r="E1734" s="324" t="s">
        <v>1455</v>
      </c>
    </row>
    <row r="1735" spans="1:5" x14ac:dyDescent="0.25">
      <c r="A1735" s="371" t="s">
        <v>2310</v>
      </c>
      <c r="B1735" s="373" t="s">
        <v>2303</v>
      </c>
      <c r="C1735" s="374"/>
      <c r="D1735" s="377" t="s">
        <v>62</v>
      </c>
      <c r="E1735" s="321" t="s">
        <v>1454</v>
      </c>
    </row>
    <row r="1736" spans="1:5" x14ac:dyDescent="0.25">
      <c r="A1736" s="379"/>
      <c r="B1736" s="380"/>
      <c r="C1736" s="381"/>
      <c r="D1736" s="382"/>
      <c r="E1736" s="322" t="s">
        <v>1455</v>
      </c>
    </row>
    <row r="1737" spans="1:5" x14ac:dyDescent="0.25">
      <c r="A1737" s="363" t="s">
        <v>2311</v>
      </c>
      <c r="B1737" s="365" t="s">
        <v>2303</v>
      </c>
      <c r="C1737" s="366"/>
      <c r="D1737" s="369" t="s">
        <v>62</v>
      </c>
      <c r="E1737" s="323" t="s">
        <v>1454</v>
      </c>
    </row>
    <row r="1738" spans="1:5" x14ac:dyDescent="0.25">
      <c r="A1738" s="364"/>
      <c r="B1738" s="367"/>
      <c r="C1738" s="368"/>
      <c r="D1738" s="370"/>
      <c r="E1738" s="324" t="s">
        <v>1455</v>
      </c>
    </row>
    <row r="1739" spans="1:5" x14ac:dyDescent="0.25">
      <c r="A1739" s="371" t="s">
        <v>2312</v>
      </c>
      <c r="B1739" s="373" t="s">
        <v>2303</v>
      </c>
      <c r="C1739" s="374"/>
      <c r="D1739" s="377" t="s">
        <v>62</v>
      </c>
      <c r="E1739" s="321" t="s">
        <v>1454</v>
      </c>
    </row>
    <row r="1740" spans="1:5" x14ac:dyDescent="0.25">
      <c r="A1740" s="379"/>
      <c r="B1740" s="380"/>
      <c r="C1740" s="381"/>
      <c r="D1740" s="382"/>
      <c r="E1740" s="322" t="s">
        <v>1455</v>
      </c>
    </row>
    <row r="1741" spans="1:5" x14ac:dyDescent="0.25">
      <c r="A1741" s="363" t="s">
        <v>2313</v>
      </c>
      <c r="B1741" s="365" t="s">
        <v>2303</v>
      </c>
      <c r="C1741" s="366"/>
      <c r="D1741" s="369" t="s">
        <v>62</v>
      </c>
      <c r="E1741" s="323" t="s">
        <v>1454</v>
      </c>
    </row>
    <row r="1742" spans="1:5" x14ac:dyDescent="0.25">
      <c r="A1742" s="364"/>
      <c r="B1742" s="367"/>
      <c r="C1742" s="368"/>
      <c r="D1742" s="370"/>
      <c r="E1742" s="324" t="s">
        <v>1455</v>
      </c>
    </row>
    <row r="1743" spans="1:5" x14ac:dyDescent="0.25">
      <c r="A1743" s="371" t="s">
        <v>2314</v>
      </c>
      <c r="B1743" s="373" t="s">
        <v>2303</v>
      </c>
      <c r="C1743" s="374"/>
      <c r="D1743" s="377" t="s">
        <v>62</v>
      </c>
      <c r="E1743" s="321" t="s">
        <v>1454</v>
      </c>
    </row>
    <row r="1744" spans="1:5" x14ac:dyDescent="0.25">
      <c r="A1744" s="379"/>
      <c r="B1744" s="380"/>
      <c r="C1744" s="381"/>
      <c r="D1744" s="382"/>
      <c r="E1744" s="322" t="s">
        <v>1455</v>
      </c>
    </row>
    <row r="1745" spans="1:5" x14ac:dyDescent="0.25">
      <c r="A1745" s="363" t="s">
        <v>2315</v>
      </c>
      <c r="B1745" s="365" t="s">
        <v>2303</v>
      </c>
      <c r="C1745" s="366"/>
      <c r="D1745" s="369" t="s">
        <v>62</v>
      </c>
      <c r="E1745" s="323" t="s">
        <v>1454</v>
      </c>
    </row>
    <row r="1746" spans="1:5" x14ac:dyDescent="0.25">
      <c r="A1746" s="364"/>
      <c r="B1746" s="367"/>
      <c r="C1746" s="368"/>
      <c r="D1746" s="370"/>
      <c r="E1746" s="324" t="s">
        <v>1455</v>
      </c>
    </row>
    <row r="1747" spans="1:5" x14ac:dyDescent="0.25">
      <c r="A1747" s="371" t="s">
        <v>2316</v>
      </c>
      <c r="B1747" s="373" t="s">
        <v>2317</v>
      </c>
      <c r="C1747" s="374"/>
      <c r="D1747" s="377" t="s">
        <v>62</v>
      </c>
      <c r="E1747" s="321" t="s">
        <v>1454</v>
      </c>
    </row>
    <row r="1748" spans="1:5" x14ac:dyDescent="0.25">
      <c r="A1748" s="379"/>
      <c r="B1748" s="380"/>
      <c r="C1748" s="381"/>
      <c r="D1748" s="382"/>
      <c r="E1748" s="322" t="s">
        <v>1455</v>
      </c>
    </row>
    <row r="1749" spans="1:5" x14ac:dyDescent="0.25">
      <c r="A1749" s="363" t="s">
        <v>2318</v>
      </c>
      <c r="B1749" s="365" t="s">
        <v>2317</v>
      </c>
      <c r="C1749" s="366"/>
      <c r="D1749" s="369" t="s">
        <v>62</v>
      </c>
      <c r="E1749" s="323" t="s">
        <v>1454</v>
      </c>
    </row>
    <row r="1750" spans="1:5" x14ac:dyDescent="0.25">
      <c r="A1750" s="364"/>
      <c r="B1750" s="367"/>
      <c r="C1750" s="368"/>
      <c r="D1750" s="370"/>
      <c r="E1750" s="324" t="s">
        <v>1455</v>
      </c>
    </row>
    <row r="1751" spans="1:5" x14ac:dyDescent="0.25">
      <c r="A1751" s="371" t="s">
        <v>2319</v>
      </c>
      <c r="B1751" s="373" t="s">
        <v>2317</v>
      </c>
      <c r="C1751" s="374"/>
      <c r="D1751" s="377" t="s">
        <v>62</v>
      </c>
      <c r="E1751" s="321" t="s">
        <v>1454</v>
      </c>
    </row>
    <row r="1752" spans="1:5" x14ac:dyDescent="0.25">
      <c r="A1752" s="379"/>
      <c r="B1752" s="380"/>
      <c r="C1752" s="381"/>
      <c r="D1752" s="382"/>
      <c r="E1752" s="322" t="s">
        <v>1455</v>
      </c>
    </row>
    <row r="1753" spans="1:5" x14ac:dyDescent="0.25">
      <c r="A1753" s="363" t="s">
        <v>2320</v>
      </c>
      <c r="B1753" s="365" t="s">
        <v>2317</v>
      </c>
      <c r="C1753" s="366"/>
      <c r="D1753" s="369" t="s">
        <v>62</v>
      </c>
      <c r="E1753" s="323" t="s">
        <v>1454</v>
      </c>
    </row>
    <row r="1754" spans="1:5" x14ac:dyDescent="0.25">
      <c r="A1754" s="364"/>
      <c r="B1754" s="367"/>
      <c r="C1754" s="368"/>
      <c r="D1754" s="370"/>
      <c r="E1754" s="324" t="s">
        <v>1455</v>
      </c>
    </row>
    <row r="1755" spans="1:5" x14ac:dyDescent="0.25">
      <c r="A1755" s="371" t="s">
        <v>2321</v>
      </c>
      <c r="B1755" s="373" t="s">
        <v>2317</v>
      </c>
      <c r="C1755" s="374"/>
      <c r="D1755" s="377" t="s">
        <v>62</v>
      </c>
      <c r="E1755" s="321" t="s">
        <v>1454</v>
      </c>
    </row>
    <row r="1756" spans="1:5" x14ac:dyDescent="0.25">
      <c r="A1756" s="379"/>
      <c r="B1756" s="380"/>
      <c r="C1756" s="381"/>
      <c r="D1756" s="382"/>
      <c r="E1756" s="322" t="s">
        <v>1455</v>
      </c>
    </row>
    <row r="1757" spans="1:5" x14ac:dyDescent="0.25">
      <c r="A1757" s="363" t="s">
        <v>2322</v>
      </c>
      <c r="B1757" s="365" t="s">
        <v>2323</v>
      </c>
      <c r="C1757" s="366"/>
      <c r="D1757" s="369" t="s">
        <v>62</v>
      </c>
      <c r="E1757" s="323" t="s">
        <v>1454</v>
      </c>
    </row>
    <row r="1758" spans="1:5" x14ac:dyDescent="0.25">
      <c r="A1758" s="364"/>
      <c r="B1758" s="367"/>
      <c r="C1758" s="368"/>
      <c r="D1758" s="370"/>
      <c r="E1758" s="324" t="s">
        <v>1455</v>
      </c>
    </row>
    <row r="1759" spans="1:5" x14ac:dyDescent="0.25">
      <c r="A1759" s="371" t="s">
        <v>2324</v>
      </c>
      <c r="B1759" s="373" t="s">
        <v>2323</v>
      </c>
      <c r="C1759" s="374"/>
      <c r="D1759" s="377" t="s">
        <v>62</v>
      </c>
      <c r="E1759" s="321" t="s">
        <v>1454</v>
      </c>
    </row>
    <row r="1760" spans="1:5" x14ac:dyDescent="0.25">
      <c r="A1760" s="379"/>
      <c r="B1760" s="380"/>
      <c r="C1760" s="381"/>
      <c r="D1760" s="382"/>
      <c r="E1760" s="322" t="s">
        <v>1455</v>
      </c>
    </row>
    <row r="1761" spans="1:5" x14ac:dyDescent="0.25">
      <c r="A1761" s="363" t="s">
        <v>2325</v>
      </c>
      <c r="B1761" s="365" t="s">
        <v>2323</v>
      </c>
      <c r="C1761" s="366"/>
      <c r="D1761" s="369" t="s">
        <v>62</v>
      </c>
      <c r="E1761" s="323" t="s">
        <v>1454</v>
      </c>
    </row>
    <row r="1762" spans="1:5" x14ac:dyDescent="0.25">
      <c r="A1762" s="364"/>
      <c r="B1762" s="367"/>
      <c r="C1762" s="368"/>
      <c r="D1762" s="370"/>
      <c r="E1762" s="324" t="s">
        <v>1455</v>
      </c>
    </row>
    <row r="1763" spans="1:5" x14ac:dyDescent="0.25">
      <c r="A1763" s="371" t="s">
        <v>2326</v>
      </c>
      <c r="B1763" s="373" t="s">
        <v>2323</v>
      </c>
      <c r="C1763" s="374"/>
      <c r="D1763" s="377" t="s">
        <v>62</v>
      </c>
      <c r="E1763" s="321" t="s">
        <v>1454</v>
      </c>
    </row>
    <row r="1764" spans="1:5" x14ac:dyDescent="0.25">
      <c r="A1764" s="379"/>
      <c r="B1764" s="380"/>
      <c r="C1764" s="381"/>
      <c r="D1764" s="382"/>
      <c r="E1764" s="322" t="s">
        <v>1455</v>
      </c>
    </row>
    <row r="1765" spans="1:5" x14ac:dyDescent="0.25">
      <c r="A1765" s="363" t="s">
        <v>2327</v>
      </c>
      <c r="B1765" s="365" t="s">
        <v>2328</v>
      </c>
      <c r="C1765" s="366"/>
      <c r="D1765" s="369" t="s">
        <v>62</v>
      </c>
      <c r="E1765" s="323" t="s">
        <v>1454</v>
      </c>
    </row>
    <row r="1766" spans="1:5" x14ac:dyDescent="0.25">
      <c r="A1766" s="364"/>
      <c r="B1766" s="367"/>
      <c r="C1766" s="368"/>
      <c r="D1766" s="370"/>
      <c r="E1766" s="324" t="s">
        <v>1455</v>
      </c>
    </row>
    <row r="1767" spans="1:5" x14ac:dyDescent="0.25">
      <c r="A1767" s="371" t="s">
        <v>2329</v>
      </c>
      <c r="B1767" s="373" t="s">
        <v>2328</v>
      </c>
      <c r="C1767" s="374"/>
      <c r="D1767" s="377" t="s">
        <v>62</v>
      </c>
      <c r="E1767" s="321" t="s">
        <v>1454</v>
      </c>
    </row>
    <row r="1768" spans="1:5" x14ac:dyDescent="0.25">
      <c r="A1768" s="379"/>
      <c r="B1768" s="380"/>
      <c r="C1768" s="381"/>
      <c r="D1768" s="382"/>
      <c r="E1768" s="322" t="s">
        <v>1455</v>
      </c>
    </row>
    <row r="1769" spans="1:5" x14ac:dyDescent="0.25">
      <c r="A1769" s="363" t="s">
        <v>2330</v>
      </c>
      <c r="B1769" s="365" t="s">
        <v>2328</v>
      </c>
      <c r="C1769" s="366"/>
      <c r="D1769" s="369" t="s">
        <v>62</v>
      </c>
      <c r="E1769" s="323" t="s">
        <v>1454</v>
      </c>
    </row>
    <row r="1770" spans="1:5" x14ac:dyDescent="0.25">
      <c r="A1770" s="364"/>
      <c r="B1770" s="367"/>
      <c r="C1770" s="368"/>
      <c r="D1770" s="370"/>
      <c r="E1770" s="324" t="s">
        <v>1455</v>
      </c>
    </row>
    <row r="1771" spans="1:5" x14ac:dyDescent="0.25">
      <c r="A1771" s="371" t="s">
        <v>2331</v>
      </c>
      <c r="B1771" s="373" t="s">
        <v>2328</v>
      </c>
      <c r="C1771" s="374"/>
      <c r="D1771" s="377" t="s">
        <v>62</v>
      </c>
      <c r="E1771" s="321" t="s">
        <v>1454</v>
      </c>
    </row>
    <row r="1772" spans="1:5" x14ac:dyDescent="0.25">
      <c r="A1772" s="379"/>
      <c r="B1772" s="380"/>
      <c r="C1772" s="381"/>
      <c r="D1772" s="382"/>
      <c r="E1772" s="322" t="s">
        <v>1455</v>
      </c>
    </row>
    <row r="1773" spans="1:5" x14ac:dyDescent="0.25">
      <c r="A1773" s="363" t="s">
        <v>2332</v>
      </c>
      <c r="B1773" s="365" t="s">
        <v>2328</v>
      </c>
      <c r="C1773" s="366"/>
      <c r="D1773" s="369" t="s">
        <v>62</v>
      </c>
      <c r="E1773" s="323" t="s">
        <v>1454</v>
      </c>
    </row>
    <row r="1774" spans="1:5" x14ac:dyDescent="0.25">
      <c r="A1774" s="364"/>
      <c r="B1774" s="367"/>
      <c r="C1774" s="368"/>
      <c r="D1774" s="370"/>
      <c r="E1774" s="324" t="s">
        <v>1455</v>
      </c>
    </row>
    <row r="1775" spans="1:5" x14ac:dyDescent="0.25">
      <c r="A1775" s="371" t="s">
        <v>2333</v>
      </c>
      <c r="B1775" s="373" t="s">
        <v>2328</v>
      </c>
      <c r="C1775" s="374"/>
      <c r="D1775" s="377" t="s">
        <v>62</v>
      </c>
      <c r="E1775" s="321" t="s">
        <v>1454</v>
      </c>
    </row>
    <row r="1776" spans="1:5" x14ac:dyDescent="0.25">
      <c r="A1776" s="379"/>
      <c r="B1776" s="380"/>
      <c r="C1776" s="381"/>
      <c r="D1776" s="382"/>
      <c r="E1776" s="322" t="s">
        <v>1455</v>
      </c>
    </row>
    <row r="1777" spans="1:5" x14ac:dyDescent="0.25">
      <c r="A1777" s="363" t="s">
        <v>2334</v>
      </c>
      <c r="B1777" s="365" t="s">
        <v>2328</v>
      </c>
      <c r="C1777" s="366"/>
      <c r="D1777" s="369" t="s">
        <v>62</v>
      </c>
      <c r="E1777" s="323" t="s">
        <v>1454</v>
      </c>
    </row>
    <row r="1778" spans="1:5" x14ac:dyDescent="0.25">
      <c r="A1778" s="364"/>
      <c r="B1778" s="367"/>
      <c r="C1778" s="368"/>
      <c r="D1778" s="370"/>
      <c r="E1778" s="324" t="s">
        <v>1455</v>
      </c>
    </row>
    <row r="1779" spans="1:5" x14ac:dyDescent="0.25">
      <c r="A1779" s="371" t="s">
        <v>2335</v>
      </c>
      <c r="B1779" s="373" t="s">
        <v>2328</v>
      </c>
      <c r="C1779" s="374"/>
      <c r="D1779" s="377" t="s">
        <v>62</v>
      </c>
      <c r="E1779" s="321" t="s">
        <v>1454</v>
      </c>
    </row>
    <row r="1780" spans="1:5" x14ac:dyDescent="0.25">
      <c r="A1780" s="379"/>
      <c r="B1780" s="380"/>
      <c r="C1780" s="381"/>
      <c r="D1780" s="382"/>
      <c r="E1780" s="322" t="s">
        <v>1455</v>
      </c>
    </row>
    <row r="1781" spans="1:5" x14ac:dyDescent="0.25">
      <c r="A1781" s="363" t="s">
        <v>2336</v>
      </c>
      <c r="B1781" s="365" t="s">
        <v>2328</v>
      </c>
      <c r="C1781" s="366"/>
      <c r="D1781" s="369" t="s">
        <v>62</v>
      </c>
      <c r="E1781" s="323" t="s">
        <v>1454</v>
      </c>
    </row>
    <row r="1782" spans="1:5" x14ac:dyDescent="0.25">
      <c r="A1782" s="364"/>
      <c r="B1782" s="367"/>
      <c r="C1782" s="368"/>
      <c r="D1782" s="370"/>
      <c r="E1782" s="324" t="s">
        <v>1455</v>
      </c>
    </row>
    <row r="1783" spans="1:5" x14ac:dyDescent="0.25">
      <c r="A1783" s="371" t="s">
        <v>2337</v>
      </c>
      <c r="B1783" s="373" t="s">
        <v>2338</v>
      </c>
      <c r="C1783" s="374"/>
      <c r="D1783" s="377" t="s">
        <v>62</v>
      </c>
      <c r="E1783" s="321" t="s">
        <v>1454</v>
      </c>
    </row>
    <row r="1784" spans="1:5" x14ac:dyDescent="0.25">
      <c r="A1784" s="379"/>
      <c r="B1784" s="380"/>
      <c r="C1784" s="381"/>
      <c r="D1784" s="382"/>
      <c r="E1784" s="322" t="s">
        <v>1455</v>
      </c>
    </row>
    <row r="1785" spans="1:5" x14ac:dyDescent="0.25">
      <c r="A1785" s="363" t="s">
        <v>2339</v>
      </c>
      <c r="B1785" s="365" t="s">
        <v>2338</v>
      </c>
      <c r="C1785" s="366"/>
      <c r="D1785" s="369" t="s">
        <v>62</v>
      </c>
      <c r="E1785" s="323" t="s">
        <v>1454</v>
      </c>
    </row>
    <row r="1786" spans="1:5" x14ac:dyDescent="0.25">
      <c r="A1786" s="364"/>
      <c r="B1786" s="367"/>
      <c r="C1786" s="368"/>
      <c r="D1786" s="370"/>
      <c r="E1786" s="324" t="s">
        <v>1455</v>
      </c>
    </row>
    <row r="1787" spans="1:5" x14ac:dyDescent="0.25">
      <c r="A1787" s="371" t="s">
        <v>2340</v>
      </c>
      <c r="B1787" s="373" t="s">
        <v>2338</v>
      </c>
      <c r="C1787" s="374"/>
      <c r="D1787" s="377" t="s">
        <v>62</v>
      </c>
      <c r="E1787" s="321" t="s">
        <v>1454</v>
      </c>
    </row>
    <row r="1788" spans="1:5" x14ac:dyDescent="0.25">
      <c r="A1788" s="379"/>
      <c r="B1788" s="380"/>
      <c r="C1788" s="381"/>
      <c r="D1788" s="382"/>
      <c r="E1788" s="322" t="s">
        <v>1455</v>
      </c>
    </row>
    <row r="1789" spans="1:5" x14ac:dyDescent="0.25">
      <c r="A1789" s="363" t="s">
        <v>2341</v>
      </c>
      <c r="B1789" s="365" t="s">
        <v>2338</v>
      </c>
      <c r="C1789" s="366"/>
      <c r="D1789" s="369" t="s">
        <v>62</v>
      </c>
      <c r="E1789" s="323" t="s">
        <v>1454</v>
      </c>
    </row>
    <row r="1790" spans="1:5" x14ac:dyDescent="0.25">
      <c r="A1790" s="364"/>
      <c r="B1790" s="367"/>
      <c r="C1790" s="368"/>
      <c r="D1790" s="370"/>
      <c r="E1790" s="324" t="s">
        <v>1455</v>
      </c>
    </row>
    <row r="1791" spans="1:5" x14ac:dyDescent="0.25">
      <c r="A1791" s="371" t="s">
        <v>2342</v>
      </c>
      <c r="B1791" s="373" t="s">
        <v>2338</v>
      </c>
      <c r="C1791" s="374"/>
      <c r="D1791" s="377" t="s">
        <v>62</v>
      </c>
      <c r="E1791" s="321" t="s">
        <v>1454</v>
      </c>
    </row>
    <row r="1792" spans="1:5" x14ac:dyDescent="0.25">
      <c r="A1792" s="379"/>
      <c r="B1792" s="380"/>
      <c r="C1792" s="381"/>
      <c r="D1792" s="382"/>
      <c r="E1792" s="322" t="s">
        <v>1455</v>
      </c>
    </row>
    <row r="1793" spans="1:5" x14ac:dyDescent="0.25">
      <c r="A1793" s="363" t="s">
        <v>2343</v>
      </c>
      <c r="B1793" s="365" t="s">
        <v>2338</v>
      </c>
      <c r="C1793" s="366"/>
      <c r="D1793" s="369" t="s">
        <v>62</v>
      </c>
      <c r="E1793" s="323" t="s">
        <v>1454</v>
      </c>
    </row>
    <row r="1794" spans="1:5" x14ac:dyDescent="0.25">
      <c r="A1794" s="364"/>
      <c r="B1794" s="367"/>
      <c r="C1794" s="368"/>
      <c r="D1794" s="370"/>
      <c r="E1794" s="324" t="s">
        <v>1455</v>
      </c>
    </row>
    <row r="1795" spans="1:5" x14ac:dyDescent="0.25">
      <c r="A1795" s="371" t="s">
        <v>2344</v>
      </c>
      <c r="B1795" s="373" t="s">
        <v>2338</v>
      </c>
      <c r="C1795" s="374"/>
      <c r="D1795" s="377" t="s">
        <v>62</v>
      </c>
      <c r="E1795" s="321" t="s">
        <v>1454</v>
      </c>
    </row>
    <row r="1796" spans="1:5" x14ac:dyDescent="0.25">
      <c r="A1796" s="379"/>
      <c r="B1796" s="380"/>
      <c r="C1796" s="381"/>
      <c r="D1796" s="382"/>
      <c r="E1796" s="322" t="s">
        <v>1455</v>
      </c>
    </row>
    <row r="1797" spans="1:5" x14ac:dyDescent="0.25">
      <c r="A1797" s="363" t="s">
        <v>2345</v>
      </c>
      <c r="B1797" s="365" t="s">
        <v>2338</v>
      </c>
      <c r="C1797" s="366"/>
      <c r="D1797" s="369" t="s">
        <v>62</v>
      </c>
      <c r="E1797" s="323" t="s">
        <v>1454</v>
      </c>
    </row>
    <row r="1798" spans="1:5" x14ac:dyDescent="0.25">
      <c r="A1798" s="364"/>
      <c r="B1798" s="367"/>
      <c r="C1798" s="368"/>
      <c r="D1798" s="370"/>
      <c r="E1798" s="324" t="s">
        <v>1455</v>
      </c>
    </row>
    <row r="1799" spans="1:5" x14ac:dyDescent="0.25">
      <c r="A1799" s="371" t="s">
        <v>2346</v>
      </c>
      <c r="B1799" s="373" t="s">
        <v>2347</v>
      </c>
      <c r="C1799" s="374"/>
      <c r="D1799" s="377" t="s">
        <v>62</v>
      </c>
      <c r="E1799" s="321" t="s">
        <v>1454</v>
      </c>
    </row>
    <row r="1800" spans="1:5" x14ac:dyDescent="0.25">
      <c r="A1800" s="379"/>
      <c r="B1800" s="380"/>
      <c r="C1800" s="381"/>
      <c r="D1800" s="382"/>
      <c r="E1800" s="322" t="s">
        <v>1455</v>
      </c>
    </row>
    <row r="1801" spans="1:5" x14ac:dyDescent="0.25">
      <c r="A1801" s="363" t="s">
        <v>2348</v>
      </c>
      <c r="B1801" s="365" t="s">
        <v>2347</v>
      </c>
      <c r="C1801" s="366"/>
      <c r="D1801" s="369" t="s">
        <v>62</v>
      </c>
      <c r="E1801" s="323" t="s">
        <v>1454</v>
      </c>
    </row>
    <row r="1802" spans="1:5" x14ac:dyDescent="0.25">
      <c r="A1802" s="364"/>
      <c r="B1802" s="367"/>
      <c r="C1802" s="368"/>
      <c r="D1802" s="370"/>
      <c r="E1802" s="324" t="s">
        <v>1455</v>
      </c>
    </row>
    <row r="1803" spans="1:5" x14ac:dyDescent="0.25">
      <c r="A1803" s="371" t="s">
        <v>2349</v>
      </c>
      <c r="B1803" s="373" t="s">
        <v>2347</v>
      </c>
      <c r="C1803" s="374"/>
      <c r="D1803" s="377" t="s">
        <v>62</v>
      </c>
      <c r="E1803" s="321" t="s">
        <v>1454</v>
      </c>
    </row>
    <row r="1804" spans="1:5" x14ac:dyDescent="0.25">
      <c r="A1804" s="379"/>
      <c r="B1804" s="380"/>
      <c r="C1804" s="381"/>
      <c r="D1804" s="382"/>
      <c r="E1804" s="322" t="s">
        <v>1455</v>
      </c>
    </row>
    <row r="1805" spans="1:5" x14ac:dyDescent="0.25">
      <c r="A1805" s="363" t="s">
        <v>2350</v>
      </c>
      <c r="B1805" s="365" t="s">
        <v>2347</v>
      </c>
      <c r="C1805" s="366"/>
      <c r="D1805" s="369" t="s">
        <v>62</v>
      </c>
      <c r="E1805" s="323" t="s">
        <v>1454</v>
      </c>
    </row>
    <row r="1806" spans="1:5" x14ac:dyDescent="0.25">
      <c r="A1806" s="364"/>
      <c r="B1806" s="367"/>
      <c r="C1806" s="368"/>
      <c r="D1806" s="370"/>
      <c r="E1806" s="324" t="s">
        <v>1455</v>
      </c>
    </row>
    <row r="1807" spans="1:5" x14ac:dyDescent="0.25">
      <c r="A1807" s="371" t="s">
        <v>2351</v>
      </c>
      <c r="B1807" s="373" t="s">
        <v>2347</v>
      </c>
      <c r="C1807" s="374"/>
      <c r="D1807" s="377" t="s">
        <v>62</v>
      </c>
      <c r="E1807" s="321" t="s">
        <v>1454</v>
      </c>
    </row>
    <row r="1808" spans="1:5" x14ac:dyDescent="0.25">
      <c r="A1808" s="379"/>
      <c r="B1808" s="380"/>
      <c r="C1808" s="381"/>
      <c r="D1808" s="382"/>
      <c r="E1808" s="322" t="s">
        <v>1455</v>
      </c>
    </row>
    <row r="1809" spans="1:5" x14ac:dyDescent="0.25">
      <c r="A1809" s="363" t="s">
        <v>2352</v>
      </c>
      <c r="B1809" s="365" t="s">
        <v>2347</v>
      </c>
      <c r="C1809" s="366"/>
      <c r="D1809" s="369" t="s">
        <v>62</v>
      </c>
      <c r="E1809" s="323" t="s">
        <v>1454</v>
      </c>
    </row>
    <row r="1810" spans="1:5" x14ac:dyDescent="0.25">
      <c r="A1810" s="364"/>
      <c r="B1810" s="367"/>
      <c r="C1810" s="368"/>
      <c r="D1810" s="370"/>
      <c r="E1810" s="324" t="s">
        <v>1455</v>
      </c>
    </row>
    <row r="1811" spans="1:5" x14ac:dyDescent="0.25">
      <c r="A1811" s="371" t="s">
        <v>2353</v>
      </c>
      <c r="B1811" s="373" t="s">
        <v>2347</v>
      </c>
      <c r="C1811" s="374"/>
      <c r="D1811" s="377" t="s">
        <v>62</v>
      </c>
      <c r="E1811" s="321" t="s">
        <v>1454</v>
      </c>
    </row>
    <row r="1812" spans="1:5" x14ac:dyDescent="0.25">
      <c r="A1812" s="379"/>
      <c r="B1812" s="380"/>
      <c r="C1812" s="381"/>
      <c r="D1812" s="382"/>
      <c r="E1812" s="322" t="s">
        <v>1455</v>
      </c>
    </row>
    <row r="1813" spans="1:5" x14ac:dyDescent="0.25">
      <c r="A1813" s="363" t="s">
        <v>2354</v>
      </c>
      <c r="B1813" s="365" t="s">
        <v>2347</v>
      </c>
      <c r="C1813" s="366"/>
      <c r="D1813" s="369" t="s">
        <v>62</v>
      </c>
      <c r="E1813" s="323" t="s">
        <v>1454</v>
      </c>
    </row>
    <row r="1814" spans="1:5" x14ac:dyDescent="0.25">
      <c r="A1814" s="364"/>
      <c r="B1814" s="367"/>
      <c r="C1814" s="368"/>
      <c r="D1814" s="370"/>
      <c r="E1814" s="324" t="s">
        <v>1455</v>
      </c>
    </row>
    <row r="1815" spans="1:5" x14ac:dyDescent="0.25">
      <c r="A1815" s="371" t="s">
        <v>2355</v>
      </c>
      <c r="B1815" s="373" t="s">
        <v>2347</v>
      </c>
      <c r="C1815" s="374"/>
      <c r="D1815" s="377" t="s">
        <v>62</v>
      </c>
      <c r="E1815" s="321" t="s">
        <v>1454</v>
      </c>
    </row>
    <row r="1816" spans="1:5" x14ac:dyDescent="0.25">
      <c r="A1816" s="379"/>
      <c r="B1816" s="380"/>
      <c r="C1816" s="381"/>
      <c r="D1816" s="382"/>
      <c r="E1816" s="322" t="s">
        <v>1455</v>
      </c>
    </row>
    <row r="1817" spans="1:5" x14ac:dyDescent="0.25">
      <c r="A1817" s="363" t="s">
        <v>2356</v>
      </c>
      <c r="B1817" s="365" t="s">
        <v>2347</v>
      </c>
      <c r="C1817" s="366"/>
      <c r="D1817" s="369" t="s">
        <v>62</v>
      </c>
      <c r="E1817" s="323" t="s">
        <v>1454</v>
      </c>
    </row>
    <row r="1818" spans="1:5" x14ac:dyDescent="0.25">
      <c r="A1818" s="364"/>
      <c r="B1818" s="367"/>
      <c r="C1818" s="368"/>
      <c r="D1818" s="370"/>
      <c r="E1818" s="324" t="s">
        <v>1455</v>
      </c>
    </row>
    <row r="1819" spans="1:5" x14ac:dyDescent="0.25">
      <c r="A1819" s="371" t="s">
        <v>2357</v>
      </c>
      <c r="B1819" s="373" t="s">
        <v>2347</v>
      </c>
      <c r="C1819" s="374"/>
      <c r="D1819" s="377" t="s">
        <v>62</v>
      </c>
      <c r="E1819" s="321" t="s">
        <v>1454</v>
      </c>
    </row>
    <row r="1820" spans="1:5" x14ac:dyDescent="0.25">
      <c r="A1820" s="379"/>
      <c r="B1820" s="380"/>
      <c r="C1820" s="381"/>
      <c r="D1820" s="382"/>
      <c r="E1820" s="322" t="s">
        <v>1455</v>
      </c>
    </row>
    <row r="1821" spans="1:5" x14ac:dyDescent="0.25">
      <c r="A1821" s="363" t="s">
        <v>2358</v>
      </c>
      <c r="B1821" s="365" t="s">
        <v>2347</v>
      </c>
      <c r="C1821" s="366"/>
      <c r="D1821" s="369" t="s">
        <v>62</v>
      </c>
      <c r="E1821" s="323" t="s">
        <v>1454</v>
      </c>
    </row>
    <row r="1822" spans="1:5" x14ac:dyDescent="0.25">
      <c r="A1822" s="364"/>
      <c r="B1822" s="367"/>
      <c r="C1822" s="368"/>
      <c r="D1822" s="370"/>
      <c r="E1822" s="324" t="s">
        <v>1455</v>
      </c>
    </row>
    <row r="1823" spans="1:5" x14ac:dyDescent="0.25">
      <c r="A1823" s="371" t="s">
        <v>2359</v>
      </c>
      <c r="B1823" s="373" t="s">
        <v>2347</v>
      </c>
      <c r="C1823" s="374"/>
      <c r="D1823" s="377" t="s">
        <v>62</v>
      </c>
      <c r="E1823" s="321" t="s">
        <v>1454</v>
      </c>
    </row>
    <row r="1824" spans="1:5" x14ac:dyDescent="0.25">
      <c r="A1824" s="379"/>
      <c r="B1824" s="380"/>
      <c r="C1824" s="381"/>
      <c r="D1824" s="382"/>
      <c r="E1824" s="322" t="s">
        <v>1455</v>
      </c>
    </row>
    <row r="1825" spans="1:5" x14ac:dyDescent="0.25">
      <c r="A1825" s="363" t="s">
        <v>2360</v>
      </c>
      <c r="B1825" s="365" t="s">
        <v>2347</v>
      </c>
      <c r="C1825" s="366"/>
      <c r="D1825" s="369" t="s">
        <v>62</v>
      </c>
      <c r="E1825" s="323" t="s">
        <v>1454</v>
      </c>
    </row>
    <row r="1826" spans="1:5" x14ac:dyDescent="0.25">
      <c r="A1826" s="364"/>
      <c r="B1826" s="367"/>
      <c r="C1826" s="368"/>
      <c r="D1826" s="370"/>
      <c r="E1826" s="324" t="s">
        <v>1455</v>
      </c>
    </row>
    <row r="1827" spans="1:5" x14ac:dyDescent="0.25">
      <c r="A1827" s="371" t="s">
        <v>2361</v>
      </c>
      <c r="B1827" s="373" t="s">
        <v>2347</v>
      </c>
      <c r="C1827" s="374"/>
      <c r="D1827" s="377" t="s">
        <v>62</v>
      </c>
      <c r="E1827" s="321" t="s">
        <v>1454</v>
      </c>
    </row>
    <row r="1828" spans="1:5" x14ac:dyDescent="0.25">
      <c r="A1828" s="379"/>
      <c r="B1828" s="380"/>
      <c r="C1828" s="381"/>
      <c r="D1828" s="382"/>
      <c r="E1828" s="322" t="s">
        <v>1455</v>
      </c>
    </row>
    <row r="1829" spans="1:5" x14ac:dyDescent="0.25">
      <c r="A1829" s="363" t="s">
        <v>2362</v>
      </c>
      <c r="B1829" s="365" t="s">
        <v>2363</v>
      </c>
      <c r="C1829" s="366"/>
      <c r="D1829" s="369" t="s">
        <v>62</v>
      </c>
      <c r="E1829" s="323" t="s">
        <v>1454</v>
      </c>
    </row>
    <row r="1830" spans="1:5" x14ac:dyDescent="0.25">
      <c r="A1830" s="364"/>
      <c r="B1830" s="367"/>
      <c r="C1830" s="368"/>
      <c r="D1830" s="370"/>
      <c r="E1830" s="324" t="s">
        <v>1455</v>
      </c>
    </row>
    <row r="1831" spans="1:5" x14ac:dyDescent="0.25">
      <c r="A1831" s="371" t="s">
        <v>2364</v>
      </c>
      <c r="B1831" s="373" t="s">
        <v>2363</v>
      </c>
      <c r="C1831" s="374"/>
      <c r="D1831" s="377" t="s">
        <v>62</v>
      </c>
      <c r="E1831" s="321" t="s">
        <v>1454</v>
      </c>
    </row>
    <row r="1832" spans="1:5" x14ac:dyDescent="0.25">
      <c r="A1832" s="379"/>
      <c r="B1832" s="380"/>
      <c r="C1832" s="381"/>
      <c r="D1832" s="382"/>
      <c r="E1832" s="322" t="s">
        <v>1455</v>
      </c>
    </row>
    <row r="1833" spans="1:5" x14ac:dyDescent="0.25">
      <c r="A1833" s="363" t="s">
        <v>2365</v>
      </c>
      <c r="B1833" s="365" t="s">
        <v>2363</v>
      </c>
      <c r="C1833" s="366"/>
      <c r="D1833" s="369" t="s">
        <v>62</v>
      </c>
      <c r="E1833" s="323" t="s">
        <v>1454</v>
      </c>
    </row>
    <row r="1834" spans="1:5" x14ac:dyDescent="0.25">
      <c r="A1834" s="364"/>
      <c r="B1834" s="367"/>
      <c r="C1834" s="368"/>
      <c r="D1834" s="370"/>
      <c r="E1834" s="324" t="s">
        <v>1455</v>
      </c>
    </row>
    <row r="1835" spans="1:5" x14ac:dyDescent="0.25">
      <c r="A1835" s="371" t="s">
        <v>2366</v>
      </c>
      <c r="B1835" s="373" t="s">
        <v>2363</v>
      </c>
      <c r="C1835" s="374"/>
      <c r="D1835" s="377" t="s">
        <v>62</v>
      </c>
      <c r="E1835" s="321" t="s">
        <v>1454</v>
      </c>
    </row>
    <row r="1836" spans="1:5" x14ac:dyDescent="0.25">
      <c r="A1836" s="379"/>
      <c r="B1836" s="380"/>
      <c r="C1836" s="381"/>
      <c r="D1836" s="382"/>
      <c r="E1836" s="322" t="s">
        <v>1455</v>
      </c>
    </row>
    <row r="1837" spans="1:5" x14ac:dyDescent="0.25">
      <c r="A1837" s="363" t="s">
        <v>2367</v>
      </c>
      <c r="B1837" s="365" t="s">
        <v>2363</v>
      </c>
      <c r="C1837" s="366"/>
      <c r="D1837" s="369" t="s">
        <v>62</v>
      </c>
      <c r="E1837" s="323" t="s">
        <v>1454</v>
      </c>
    </row>
    <row r="1838" spans="1:5" x14ac:dyDescent="0.25">
      <c r="A1838" s="364"/>
      <c r="B1838" s="367"/>
      <c r="C1838" s="368"/>
      <c r="D1838" s="370"/>
      <c r="E1838" s="324" t="s">
        <v>1455</v>
      </c>
    </row>
    <row r="1839" spans="1:5" x14ac:dyDescent="0.25">
      <c r="A1839" s="371" t="s">
        <v>2368</v>
      </c>
      <c r="B1839" s="373" t="s">
        <v>2363</v>
      </c>
      <c r="C1839" s="374"/>
      <c r="D1839" s="377" t="s">
        <v>62</v>
      </c>
      <c r="E1839" s="321" t="s">
        <v>1454</v>
      </c>
    </row>
    <row r="1840" spans="1:5" x14ac:dyDescent="0.25">
      <c r="A1840" s="379"/>
      <c r="B1840" s="380"/>
      <c r="C1840" s="381"/>
      <c r="D1840" s="382"/>
      <c r="E1840" s="322" t="s">
        <v>1455</v>
      </c>
    </row>
    <row r="1841" spans="1:5" x14ac:dyDescent="0.25">
      <c r="A1841" s="363" t="s">
        <v>2369</v>
      </c>
      <c r="B1841" s="365" t="s">
        <v>2363</v>
      </c>
      <c r="C1841" s="366"/>
      <c r="D1841" s="369" t="s">
        <v>62</v>
      </c>
      <c r="E1841" s="323" t="s">
        <v>1454</v>
      </c>
    </row>
    <row r="1842" spans="1:5" x14ac:dyDescent="0.25">
      <c r="A1842" s="364"/>
      <c r="B1842" s="367"/>
      <c r="C1842" s="368"/>
      <c r="D1842" s="370"/>
      <c r="E1842" s="324" t="s">
        <v>1455</v>
      </c>
    </row>
    <row r="1843" spans="1:5" x14ac:dyDescent="0.25">
      <c r="A1843" s="371" t="s">
        <v>2370</v>
      </c>
      <c r="B1843" s="373" t="s">
        <v>2363</v>
      </c>
      <c r="C1843" s="374"/>
      <c r="D1843" s="377" t="s">
        <v>62</v>
      </c>
      <c r="E1843" s="321" t="s">
        <v>1454</v>
      </c>
    </row>
    <row r="1844" spans="1:5" x14ac:dyDescent="0.25">
      <c r="A1844" s="379"/>
      <c r="B1844" s="380"/>
      <c r="C1844" s="381"/>
      <c r="D1844" s="382"/>
      <c r="E1844" s="322" t="s">
        <v>1455</v>
      </c>
    </row>
    <row r="1845" spans="1:5" x14ac:dyDescent="0.25">
      <c r="A1845" s="363" t="s">
        <v>2371</v>
      </c>
      <c r="B1845" s="365" t="s">
        <v>2363</v>
      </c>
      <c r="C1845" s="366"/>
      <c r="D1845" s="369" t="s">
        <v>62</v>
      </c>
      <c r="E1845" s="323" t="s">
        <v>1454</v>
      </c>
    </row>
    <row r="1846" spans="1:5" x14ac:dyDescent="0.25">
      <c r="A1846" s="364"/>
      <c r="B1846" s="367"/>
      <c r="C1846" s="368"/>
      <c r="D1846" s="370"/>
      <c r="E1846" s="324" t="s">
        <v>1455</v>
      </c>
    </row>
    <row r="1847" spans="1:5" x14ac:dyDescent="0.25">
      <c r="A1847" s="371" t="s">
        <v>2372</v>
      </c>
      <c r="B1847" s="373" t="s">
        <v>2363</v>
      </c>
      <c r="C1847" s="374"/>
      <c r="D1847" s="377" t="s">
        <v>62</v>
      </c>
      <c r="E1847" s="321" t="s">
        <v>1454</v>
      </c>
    </row>
    <row r="1848" spans="1:5" x14ac:dyDescent="0.25">
      <c r="A1848" s="379"/>
      <c r="B1848" s="380"/>
      <c r="C1848" s="381"/>
      <c r="D1848" s="382"/>
      <c r="E1848" s="322" t="s">
        <v>1455</v>
      </c>
    </row>
    <row r="1849" spans="1:5" x14ac:dyDescent="0.25">
      <c r="A1849" s="363" t="s">
        <v>2373</v>
      </c>
      <c r="B1849" s="365" t="s">
        <v>2363</v>
      </c>
      <c r="C1849" s="366"/>
      <c r="D1849" s="369" t="s">
        <v>62</v>
      </c>
      <c r="E1849" s="323" t="s">
        <v>1454</v>
      </c>
    </row>
    <row r="1850" spans="1:5" x14ac:dyDescent="0.25">
      <c r="A1850" s="364"/>
      <c r="B1850" s="367"/>
      <c r="C1850" s="368"/>
      <c r="D1850" s="370"/>
      <c r="E1850" s="324" t="s">
        <v>1455</v>
      </c>
    </row>
    <row r="1851" spans="1:5" x14ac:dyDescent="0.25">
      <c r="A1851" s="371" t="s">
        <v>2374</v>
      </c>
      <c r="B1851" s="373" t="s">
        <v>2363</v>
      </c>
      <c r="C1851" s="374"/>
      <c r="D1851" s="377" t="s">
        <v>62</v>
      </c>
      <c r="E1851" s="321" t="s">
        <v>1454</v>
      </c>
    </row>
    <row r="1852" spans="1:5" x14ac:dyDescent="0.25">
      <c r="A1852" s="379"/>
      <c r="B1852" s="380"/>
      <c r="C1852" s="381"/>
      <c r="D1852" s="382"/>
      <c r="E1852" s="322" t="s">
        <v>1455</v>
      </c>
    </row>
    <row r="1853" spans="1:5" x14ac:dyDescent="0.25">
      <c r="A1853" s="363" t="s">
        <v>2375</v>
      </c>
      <c r="B1853" s="365" t="s">
        <v>2363</v>
      </c>
      <c r="C1853" s="366"/>
      <c r="D1853" s="369" t="s">
        <v>62</v>
      </c>
      <c r="E1853" s="323" t="s">
        <v>1454</v>
      </c>
    </row>
    <row r="1854" spans="1:5" x14ac:dyDescent="0.25">
      <c r="A1854" s="364"/>
      <c r="B1854" s="367"/>
      <c r="C1854" s="368"/>
      <c r="D1854" s="370"/>
      <c r="E1854" s="324" t="s">
        <v>1455</v>
      </c>
    </row>
    <row r="1855" spans="1:5" x14ac:dyDescent="0.25">
      <c r="A1855" s="371" t="s">
        <v>2376</v>
      </c>
      <c r="B1855" s="373" t="s">
        <v>2363</v>
      </c>
      <c r="C1855" s="374"/>
      <c r="D1855" s="377" t="s">
        <v>62</v>
      </c>
      <c r="E1855" s="321" t="s">
        <v>1454</v>
      </c>
    </row>
    <row r="1856" spans="1:5" x14ac:dyDescent="0.25">
      <c r="A1856" s="379"/>
      <c r="B1856" s="380"/>
      <c r="C1856" s="381"/>
      <c r="D1856" s="382"/>
      <c r="E1856" s="322" t="s">
        <v>1455</v>
      </c>
    </row>
    <row r="1857" spans="1:5" x14ac:dyDescent="0.25">
      <c r="A1857" s="363" t="s">
        <v>2377</v>
      </c>
      <c r="B1857" s="365" t="s">
        <v>2363</v>
      </c>
      <c r="C1857" s="366"/>
      <c r="D1857" s="369" t="s">
        <v>62</v>
      </c>
      <c r="E1857" s="323" t="s">
        <v>1454</v>
      </c>
    </row>
    <row r="1858" spans="1:5" x14ac:dyDescent="0.25">
      <c r="A1858" s="364"/>
      <c r="B1858" s="367"/>
      <c r="C1858" s="368"/>
      <c r="D1858" s="370"/>
      <c r="E1858" s="324" t="s">
        <v>1455</v>
      </c>
    </row>
    <row r="1859" spans="1:5" x14ac:dyDescent="0.25">
      <c r="A1859" s="371" t="s">
        <v>2378</v>
      </c>
      <c r="B1859" s="373" t="s">
        <v>2363</v>
      </c>
      <c r="C1859" s="374"/>
      <c r="D1859" s="377" t="s">
        <v>62</v>
      </c>
      <c r="E1859" s="321" t="s">
        <v>1454</v>
      </c>
    </row>
    <row r="1860" spans="1:5" x14ac:dyDescent="0.25">
      <c r="A1860" s="379"/>
      <c r="B1860" s="380"/>
      <c r="C1860" s="381"/>
      <c r="D1860" s="382"/>
      <c r="E1860" s="322" t="s">
        <v>1455</v>
      </c>
    </row>
    <row r="1861" spans="1:5" x14ac:dyDescent="0.25">
      <c r="A1861" s="363" t="s">
        <v>2379</v>
      </c>
      <c r="B1861" s="365" t="s">
        <v>2363</v>
      </c>
      <c r="C1861" s="366"/>
      <c r="D1861" s="369" t="s">
        <v>62</v>
      </c>
      <c r="E1861" s="323" t="s">
        <v>1454</v>
      </c>
    </row>
    <row r="1862" spans="1:5" x14ac:dyDescent="0.25">
      <c r="A1862" s="364"/>
      <c r="B1862" s="367"/>
      <c r="C1862" s="368"/>
      <c r="D1862" s="370"/>
      <c r="E1862" s="324" t="s">
        <v>1455</v>
      </c>
    </row>
    <row r="1863" spans="1:5" x14ac:dyDescent="0.25">
      <c r="A1863" s="371" t="s">
        <v>2380</v>
      </c>
      <c r="B1863" s="373" t="s">
        <v>2381</v>
      </c>
      <c r="C1863" s="374"/>
      <c r="D1863" s="377" t="s">
        <v>62</v>
      </c>
      <c r="E1863" s="321" t="s">
        <v>1454</v>
      </c>
    </row>
    <row r="1864" spans="1:5" x14ac:dyDescent="0.25">
      <c r="A1864" s="379"/>
      <c r="B1864" s="380"/>
      <c r="C1864" s="381"/>
      <c r="D1864" s="382"/>
      <c r="E1864" s="322" t="s">
        <v>1455</v>
      </c>
    </row>
    <row r="1865" spans="1:5" x14ac:dyDescent="0.25">
      <c r="A1865" s="363" t="s">
        <v>2382</v>
      </c>
      <c r="B1865" s="365" t="s">
        <v>2381</v>
      </c>
      <c r="C1865" s="366"/>
      <c r="D1865" s="369" t="s">
        <v>62</v>
      </c>
      <c r="E1865" s="323" t="s">
        <v>1454</v>
      </c>
    </row>
    <row r="1866" spans="1:5" x14ac:dyDescent="0.25">
      <c r="A1866" s="364"/>
      <c r="B1866" s="367"/>
      <c r="C1866" s="368"/>
      <c r="D1866" s="370"/>
      <c r="E1866" s="324" t="s">
        <v>1455</v>
      </c>
    </row>
    <row r="1867" spans="1:5" x14ac:dyDescent="0.25">
      <c r="A1867" s="371" t="s">
        <v>2182</v>
      </c>
      <c r="B1867" s="373" t="s">
        <v>2381</v>
      </c>
      <c r="C1867" s="374"/>
      <c r="D1867" s="377" t="s">
        <v>62</v>
      </c>
      <c r="E1867" s="321" t="s">
        <v>1454</v>
      </c>
    </row>
    <row r="1868" spans="1:5" x14ac:dyDescent="0.25">
      <c r="A1868" s="379"/>
      <c r="B1868" s="380"/>
      <c r="C1868" s="381"/>
      <c r="D1868" s="382"/>
      <c r="E1868" s="322" t="s">
        <v>1455</v>
      </c>
    </row>
    <row r="1869" spans="1:5" x14ac:dyDescent="0.25">
      <c r="A1869" s="363" t="s">
        <v>1941</v>
      </c>
      <c r="B1869" s="365" t="s">
        <v>2381</v>
      </c>
      <c r="C1869" s="366"/>
      <c r="D1869" s="369" t="s">
        <v>62</v>
      </c>
      <c r="E1869" s="323" t="s">
        <v>1454</v>
      </c>
    </row>
    <row r="1870" spans="1:5" x14ac:dyDescent="0.25">
      <c r="A1870" s="364"/>
      <c r="B1870" s="367"/>
      <c r="C1870" s="368"/>
      <c r="D1870" s="370"/>
      <c r="E1870" s="324" t="s">
        <v>1455</v>
      </c>
    </row>
    <row r="1871" spans="1:5" x14ac:dyDescent="0.25">
      <c r="A1871" s="371" t="s">
        <v>2383</v>
      </c>
      <c r="B1871" s="373" t="s">
        <v>2381</v>
      </c>
      <c r="C1871" s="374"/>
      <c r="D1871" s="377" t="s">
        <v>62</v>
      </c>
      <c r="E1871" s="321" t="s">
        <v>1454</v>
      </c>
    </row>
    <row r="1872" spans="1:5" x14ac:dyDescent="0.25">
      <c r="A1872" s="379"/>
      <c r="B1872" s="380"/>
      <c r="C1872" s="381"/>
      <c r="D1872" s="382"/>
      <c r="E1872" s="322" t="s">
        <v>1455</v>
      </c>
    </row>
    <row r="1873" spans="1:5" x14ac:dyDescent="0.25">
      <c r="A1873" s="363" t="s">
        <v>2384</v>
      </c>
      <c r="B1873" s="365" t="s">
        <v>2381</v>
      </c>
      <c r="C1873" s="366"/>
      <c r="D1873" s="369" t="s">
        <v>62</v>
      </c>
      <c r="E1873" s="323" t="s">
        <v>1454</v>
      </c>
    </row>
    <row r="1874" spans="1:5" x14ac:dyDescent="0.25">
      <c r="A1874" s="364"/>
      <c r="B1874" s="367"/>
      <c r="C1874" s="368"/>
      <c r="D1874" s="370"/>
      <c r="E1874" s="324" t="s">
        <v>1455</v>
      </c>
    </row>
    <row r="1875" spans="1:5" x14ac:dyDescent="0.25">
      <c r="A1875" s="371" t="s">
        <v>2385</v>
      </c>
      <c r="B1875" s="373" t="s">
        <v>2381</v>
      </c>
      <c r="C1875" s="374"/>
      <c r="D1875" s="377" t="s">
        <v>62</v>
      </c>
      <c r="E1875" s="321" t="s">
        <v>1454</v>
      </c>
    </row>
    <row r="1876" spans="1:5" x14ac:dyDescent="0.25">
      <c r="A1876" s="379"/>
      <c r="B1876" s="380"/>
      <c r="C1876" s="381"/>
      <c r="D1876" s="382"/>
      <c r="E1876" s="322" t="s">
        <v>1455</v>
      </c>
    </row>
    <row r="1877" spans="1:5" x14ac:dyDescent="0.25">
      <c r="A1877" s="363" t="s">
        <v>2386</v>
      </c>
      <c r="B1877" s="365" t="s">
        <v>2387</v>
      </c>
      <c r="C1877" s="366"/>
      <c r="D1877" s="369" t="s">
        <v>62</v>
      </c>
      <c r="E1877" s="323" t="s">
        <v>1454</v>
      </c>
    </row>
    <row r="1878" spans="1:5" x14ac:dyDescent="0.25">
      <c r="A1878" s="364"/>
      <c r="B1878" s="367"/>
      <c r="C1878" s="368"/>
      <c r="D1878" s="370"/>
      <c r="E1878" s="324" t="s">
        <v>1455</v>
      </c>
    </row>
    <row r="1879" spans="1:5" x14ac:dyDescent="0.25">
      <c r="A1879" s="371" t="s">
        <v>2388</v>
      </c>
      <c r="B1879" s="373" t="s">
        <v>2387</v>
      </c>
      <c r="C1879" s="374"/>
      <c r="D1879" s="377" t="s">
        <v>62</v>
      </c>
      <c r="E1879" s="321" t="s">
        <v>1454</v>
      </c>
    </row>
    <row r="1880" spans="1:5" x14ac:dyDescent="0.25">
      <c r="A1880" s="379"/>
      <c r="B1880" s="380"/>
      <c r="C1880" s="381"/>
      <c r="D1880" s="382"/>
      <c r="E1880" s="322" t="s">
        <v>1455</v>
      </c>
    </row>
    <row r="1881" spans="1:5" x14ac:dyDescent="0.25">
      <c r="A1881" s="363" t="s">
        <v>2389</v>
      </c>
      <c r="B1881" s="365" t="s">
        <v>2387</v>
      </c>
      <c r="C1881" s="366"/>
      <c r="D1881" s="369" t="s">
        <v>62</v>
      </c>
      <c r="E1881" s="323" t="s">
        <v>1454</v>
      </c>
    </row>
    <row r="1882" spans="1:5" x14ac:dyDescent="0.25">
      <c r="A1882" s="364"/>
      <c r="B1882" s="367"/>
      <c r="C1882" s="368"/>
      <c r="D1882" s="370"/>
      <c r="E1882" s="324" t="s">
        <v>1455</v>
      </c>
    </row>
    <row r="1883" spans="1:5" x14ac:dyDescent="0.25">
      <c r="A1883" s="371" t="s">
        <v>2390</v>
      </c>
      <c r="B1883" s="373" t="s">
        <v>2387</v>
      </c>
      <c r="C1883" s="374"/>
      <c r="D1883" s="377" t="s">
        <v>62</v>
      </c>
      <c r="E1883" s="321" t="s">
        <v>1454</v>
      </c>
    </row>
    <row r="1884" spans="1:5" x14ac:dyDescent="0.25">
      <c r="A1884" s="379"/>
      <c r="B1884" s="380"/>
      <c r="C1884" s="381"/>
      <c r="D1884" s="382"/>
      <c r="E1884" s="322" t="s">
        <v>1455</v>
      </c>
    </row>
    <row r="1885" spans="1:5" x14ac:dyDescent="0.25">
      <c r="A1885" s="363" t="s">
        <v>2391</v>
      </c>
      <c r="B1885" s="365" t="s">
        <v>2387</v>
      </c>
      <c r="C1885" s="366"/>
      <c r="D1885" s="369" t="s">
        <v>62</v>
      </c>
      <c r="E1885" s="323" t="s">
        <v>1454</v>
      </c>
    </row>
    <row r="1886" spans="1:5" x14ac:dyDescent="0.25">
      <c r="A1886" s="364"/>
      <c r="B1886" s="367"/>
      <c r="C1886" s="368"/>
      <c r="D1886" s="370"/>
      <c r="E1886" s="324" t="s">
        <v>1455</v>
      </c>
    </row>
    <row r="1887" spans="1:5" x14ac:dyDescent="0.25">
      <c r="A1887" s="371" t="s">
        <v>2392</v>
      </c>
      <c r="B1887" s="373" t="s">
        <v>2387</v>
      </c>
      <c r="C1887" s="374"/>
      <c r="D1887" s="377" t="s">
        <v>62</v>
      </c>
      <c r="E1887" s="321" t="s">
        <v>1454</v>
      </c>
    </row>
    <row r="1888" spans="1:5" x14ac:dyDescent="0.25">
      <c r="A1888" s="379"/>
      <c r="B1888" s="380"/>
      <c r="C1888" s="381"/>
      <c r="D1888" s="382"/>
      <c r="E1888" s="322" t="s">
        <v>1455</v>
      </c>
    </row>
    <row r="1889" spans="1:5" x14ac:dyDescent="0.25">
      <c r="A1889" s="363" t="s">
        <v>2393</v>
      </c>
      <c r="B1889" s="365" t="s">
        <v>2387</v>
      </c>
      <c r="C1889" s="366"/>
      <c r="D1889" s="369" t="s">
        <v>62</v>
      </c>
      <c r="E1889" s="323" t="s">
        <v>1454</v>
      </c>
    </row>
    <row r="1890" spans="1:5" x14ac:dyDescent="0.25">
      <c r="A1890" s="364"/>
      <c r="B1890" s="367"/>
      <c r="C1890" s="368"/>
      <c r="D1890" s="370"/>
      <c r="E1890" s="324" t="s">
        <v>1455</v>
      </c>
    </row>
    <row r="1891" spans="1:5" x14ac:dyDescent="0.25">
      <c r="A1891" s="371" t="s">
        <v>2394</v>
      </c>
      <c r="B1891" s="373" t="s">
        <v>2387</v>
      </c>
      <c r="C1891" s="374"/>
      <c r="D1891" s="377" t="s">
        <v>62</v>
      </c>
      <c r="E1891" s="321" t="s">
        <v>1454</v>
      </c>
    </row>
    <row r="1892" spans="1:5" x14ac:dyDescent="0.25">
      <c r="A1892" s="379"/>
      <c r="B1892" s="380"/>
      <c r="C1892" s="381"/>
      <c r="D1892" s="382"/>
      <c r="E1892" s="322" t="s">
        <v>1455</v>
      </c>
    </row>
    <row r="1893" spans="1:5" x14ac:dyDescent="0.25">
      <c r="A1893" s="363" t="s">
        <v>2395</v>
      </c>
      <c r="B1893" s="365" t="s">
        <v>2387</v>
      </c>
      <c r="C1893" s="366"/>
      <c r="D1893" s="369" t="s">
        <v>62</v>
      </c>
      <c r="E1893" s="323" t="s">
        <v>1454</v>
      </c>
    </row>
    <row r="1894" spans="1:5" x14ac:dyDescent="0.25">
      <c r="A1894" s="364"/>
      <c r="B1894" s="367"/>
      <c r="C1894" s="368"/>
      <c r="D1894" s="370"/>
      <c r="E1894" s="324" t="s">
        <v>1455</v>
      </c>
    </row>
    <row r="1895" spans="1:5" x14ac:dyDescent="0.25">
      <c r="A1895" s="371" t="s">
        <v>2396</v>
      </c>
      <c r="B1895" s="373" t="s">
        <v>2387</v>
      </c>
      <c r="C1895" s="374"/>
      <c r="D1895" s="377" t="s">
        <v>62</v>
      </c>
      <c r="E1895" s="321" t="s">
        <v>1454</v>
      </c>
    </row>
    <row r="1896" spans="1:5" x14ac:dyDescent="0.25">
      <c r="A1896" s="379"/>
      <c r="B1896" s="380"/>
      <c r="C1896" s="381"/>
      <c r="D1896" s="382"/>
      <c r="E1896" s="322" t="s">
        <v>1455</v>
      </c>
    </row>
    <row r="1897" spans="1:5" x14ac:dyDescent="0.25">
      <c r="A1897" s="363" t="s">
        <v>2397</v>
      </c>
      <c r="B1897" s="365" t="s">
        <v>2387</v>
      </c>
      <c r="C1897" s="366"/>
      <c r="D1897" s="369" t="s">
        <v>62</v>
      </c>
      <c r="E1897" s="323" t="s">
        <v>1454</v>
      </c>
    </row>
    <row r="1898" spans="1:5" x14ac:dyDescent="0.25">
      <c r="A1898" s="364"/>
      <c r="B1898" s="367"/>
      <c r="C1898" s="368"/>
      <c r="D1898" s="370"/>
      <c r="E1898" s="324" t="s">
        <v>1455</v>
      </c>
    </row>
    <row r="1899" spans="1:5" x14ac:dyDescent="0.25">
      <c r="A1899" s="371" t="s">
        <v>2398</v>
      </c>
      <c r="B1899" s="373" t="s">
        <v>2387</v>
      </c>
      <c r="C1899" s="374"/>
      <c r="D1899" s="377" t="s">
        <v>62</v>
      </c>
      <c r="E1899" s="321" t="s">
        <v>1454</v>
      </c>
    </row>
    <row r="1900" spans="1:5" x14ac:dyDescent="0.25">
      <c r="A1900" s="379"/>
      <c r="B1900" s="380"/>
      <c r="C1900" s="381"/>
      <c r="D1900" s="382"/>
      <c r="E1900" s="322" t="s">
        <v>1455</v>
      </c>
    </row>
    <row r="1901" spans="1:5" x14ac:dyDescent="0.25">
      <c r="A1901" s="363" t="s">
        <v>2399</v>
      </c>
      <c r="B1901" s="365" t="s">
        <v>2400</v>
      </c>
      <c r="C1901" s="366"/>
      <c r="D1901" s="369" t="s">
        <v>62</v>
      </c>
      <c r="E1901" s="323" t="s">
        <v>1454</v>
      </c>
    </row>
    <row r="1902" spans="1:5" x14ac:dyDescent="0.25">
      <c r="A1902" s="364"/>
      <c r="B1902" s="367"/>
      <c r="C1902" s="368"/>
      <c r="D1902" s="370"/>
      <c r="E1902" s="324" t="s">
        <v>1455</v>
      </c>
    </row>
    <row r="1903" spans="1:5" x14ac:dyDescent="0.25">
      <c r="A1903" s="371" t="s">
        <v>2401</v>
      </c>
      <c r="B1903" s="373" t="s">
        <v>2400</v>
      </c>
      <c r="C1903" s="374"/>
      <c r="D1903" s="377" t="s">
        <v>62</v>
      </c>
      <c r="E1903" s="321" t="s">
        <v>1454</v>
      </c>
    </row>
    <row r="1904" spans="1:5" x14ac:dyDescent="0.25">
      <c r="A1904" s="379"/>
      <c r="B1904" s="380"/>
      <c r="C1904" s="381"/>
      <c r="D1904" s="382"/>
      <c r="E1904" s="322" t="s">
        <v>1455</v>
      </c>
    </row>
    <row r="1905" spans="1:5" x14ac:dyDescent="0.25">
      <c r="A1905" s="363" t="s">
        <v>2027</v>
      </c>
      <c r="B1905" s="365" t="s">
        <v>2400</v>
      </c>
      <c r="C1905" s="366"/>
      <c r="D1905" s="369" t="s">
        <v>62</v>
      </c>
      <c r="E1905" s="323" t="s">
        <v>1454</v>
      </c>
    </row>
    <row r="1906" spans="1:5" x14ac:dyDescent="0.25">
      <c r="A1906" s="364"/>
      <c r="B1906" s="367"/>
      <c r="C1906" s="368"/>
      <c r="D1906" s="370"/>
      <c r="E1906" s="324" t="s">
        <v>1455</v>
      </c>
    </row>
    <row r="1907" spans="1:5" x14ac:dyDescent="0.25">
      <c r="A1907" s="371" t="s">
        <v>2402</v>
      </c>
      <c r="B1907" s="373" t="s">
        <v>2400</v>
      </c>
      <c r="C1907" s="374"/>
      <c r="D1907" s="377" t="s">
        <v>62</v>
      </c>
      <c r="E1907" s="321" t="s">
        <v>1454</v>
      </c>
    </row>
    <row r="1908" spans="1:5" x14ac:dyDescent="0.25">
      <c r="A1908" s="379"/>
      <c r="B1908" s="380"/>
      <c r="C1908" s="381"/>
      <c r="D1908" s="382"/>
      <c r="E1908" s="322" t="s">
        <v>1455</v>
      </c>
    </row>
    <row r="1909" spans="1:5" x14ac:dyDescent="0.25">
      <c r="A1909" s="363" t="s">
        <v>2403</v>
      </c>
      <c r="B1909" s="365" t="s">
        <v>2400</v>
      </c>
      <c r="C1909" s="366"/>
      <c r="D1909" s="369" t="s">
        <v>62</v>
      </c>
      <c r="E1909" s="323" t="s">
        <v>1454</v>
      </c>
    </row>
    <row r="1910" spans="1:5" x14ac:dyDescent="0.25">
      <c r="A1910" s="364"/>
      <c r="B1910" s="367"/>
      <c r="C1910" s="368"/>
      <c r="D1910" s="370"/>
      <c r="E1910" s="324" t="s">
        <v>1455</v>
      </c>
    </row>
    <row r="1911" spans="1:5" x14ac:dyDescent="0.25">
      <c r="A1911" s="371" t="s">
        <v>2404</v>
      </c>
      <c r="B1911" s="373" t="s">
        <v>2405</v>
      </c>
      <c r="C1911" s="374"/>
      <c r="D1911" s="377" t="s">
        <v>62</v>
      </c>
      <c r="E1911" s="321" t="s">
        <v>1454</v>
      </c>
    </row>
    <row r="1912" spans="1:5" x14ac:dyDescent="0.25">
      <c r="A1912" s="379"/>
      <c r="B1912" s="380"/>
      <c r="C1912" s="381"/>
      <c r="D1912" s="382"/>
      <c r="E1912" s="322" t="s">
        <v>1455</v>
      </c>
    </row>
    <row r="1913" spans="1:5" x14ac:dyDescent="0.25">
      <c r="A1913" s="363" t="s">
        <v>2406</v>
      </c>
      <c r="B1913" s="365" t="s">
        <v>2405</v>
      </c>
      <c r="C1913" s="366"/>
      <c r="D1913" s="369" t="s">
        <v>62</v>
      </c>
      <c r="E1913" s="323" t="s">
        <v>1454</v>
      </c>
    </row>
    <row r="1914" spans="1:5" x14ac:dyDescent="0.25">
      <c r="A1914" s="364"/>
      <c r="B1914" s="367"/>
      <c r="C1914" s="368"/>
      <c r="D1914" s="370"/>
      <c r="E1914" s="324" t="s">
        <v>1455</v>
      </c>
    </row>
    <row r="1915" spans="1:5" x14ac:dyDescent="0.25">
      <c r="A1915" s="371" t="s">
        <v>2407</v>
      </c>
      <c r="B1915" s="373" t="s">
        <v>2405</v>
      </c>
      <c r="C1915" s="374"/>
      <c r="D1915" s="377" t="s">
        <v>62</v>
      </c>
      <c r="E1915" s="321" t="s">
        <v>1454</v>
      </c>
    </row>
    <row r="1916" spans="1:5" x14ac:dyDescent="0.25">
      <c r="A1916" s="379"/>
      <c r="B1916" s="380"/>
      <c r="C1916" s="381"/>
      <c r="D1916" s="382"/>
      <c r="E1916" s="322" t="s">
        <v>1455</v>
      </c>
    </row>
    <row r="1917" spans="1:5" x14ac:dyDescent="0.25">
      <c r="A1917" s="363" t="s">
        <v>1755</v>
      </c>
      <c r="B1917" s="365" t="s">
        <v>2405</v>
      </c>
      <c r="C1917" s="366"/>
      <c r="D1917" s="369" t="s">
        <v>62</v>
      </c>
      <c r="E1917" s="323" t="s">
        <v>1454</v>
      </c>
    </row>
    <row r="1918" spans="1:5" x14ac:dyDescent="0.25">
      <c r="A1918" s="364"/>
      <c r="B1918" s="367"/>
      <c r="C1918" s="368"/>
      <c r="D1918" s="370"/>
      <c r="E1918" s="324" t="s">
        <v>1455</v>
      </c>
    </row>
    <row r="1919" spans="1:5" x14ac:dyDescent="0.25">
      <c r="A1919" s="371" t="s">
        <v>2408</v>
      </c>
      <c r="B1919" s="373" t="s">
        <v>2409</v>
      </c>
      <c r="C1919" s="374"/>
      <c r="D1919" s="377" t="s">
        <v>62</v>
      </c>
      <c r="E1919" s="321" t="s">
        <v>1454</v>
      </c>
    </row>
    <row r="1920" spans="1:5" x14ac:dyDescent="0.25">
      <c r="A1920" s="379"/>
      <c r="B1920" s="380"/>
      <c r="C1920" s="381"/>
      <c r="D1920" s="382"/>
      <c r="E1920" s="322" t="s">
        <v>1455</v>
      </c>
    </row>
    <row r="1921" spans="1:5" x14ac:dyDescent="0.25">
      <c r="A1921" s="363" t="s">
        <v>2410</v>
      </c>
      <c r="B1921" s="365" t="s">
        <v>2409</v>
      </c>
      <c r="C1921" s="366"/>
      <c r="D1921" s="369" t="s">
        <v>62</v>
      </c>
      <c r="E1921" s="323" t="s">
        <v>1454</v>
      </c>
    </row>
    <row r="1922" spans="1:5" x14ac:dyDescent="0.25">
      <c r="A1922" s="364"/>
      <c r="B1922" s="367"/>
      <c r="C1922" s="368"/>
      <c r="D1922" s="370"/>
      <c r="E1922" s="324" t="s">
        <v>1455</v>
      </c>
    </row>
    <row r="1923" spans="1:5" x14ac:dyDescent="0.25">
      <c r="A1923" s="371" t="s">
        <v>2411</v>
      </c>
      <c r="B1923" s="373" t="s">
        <v>2409</v>
      </c>
      <c r="C1923" s="374"/>
      <c r="D1923" s="377" t="s">
        <v>62</v>
      </c>
      <c r="E1923" s="321" t="s">
        <v>1454</v>
      </c>
    </row>
    <row r="1924" spans="1:5" x14ac:dyDescent="0.25">
      <c r="A1924" s="379"/>
      <c r="B1924" s="380"/>
      <c r="C1924" s="381"/>
      <c r="D1924" s="382"/>
      <c r="E1924" s="322" t="s">
        <v>1455</v>
      </c>
    </row>
    <row r="1925" spans="1:5" x14ac:dyDescent="0.25">
      <c r="A1925" s="363" t="s">
        <v>2412</v>
      </c>
      <c r="B1925" s="365" t="s">
        <v>2409</v>
      </c>
      <c r="C1925" s="366"/>
      <c r="D1925" s="369" t="s">
        <v>62</v>
      </c>
      <c r="E1925" s="323" t="s">
        <v>1454</v>
      </c>
    </row>
    <row r="1926" spans="1:5" x14ac:dyDescent="0.25">
      <c r="A1926" s="364"/>
      <c r="B1926" s="367"/>
      <c r="C1926" s="368"/>
      <c r="D1926" s="370"/>
      <c r="E1926" s="324" t="s">
        <v>1455</v>
      </c>
    </row>
    <row r="1927" spans="1:5" x14ac:dyDescent="0.25">
      <c r="A1927" s="371" t="s">
        <v>2413</v>
      </c>
      <c r="B1927" s="373" t="s">
        <v>2409</v>
      </c>
      <c r="C1927" s="374"/>
      <c r="D1927" s="377" t="s">
        <v>62</v>
      </c>
      <c r="E1927" s="321" t="s">
        <v>1454</v>
      </c>
    </row>
    <row r="1928" spans="1:5" x14ac:dyDescent="0.25">
      <c r="A1928" s="379"/>
      <c r="B1928" s="380"/>
      <c r="C1928" s="381"/>
      <c r="D1928" s="382"/>
      <c r="E1928" s="322" t="s">
        <v>1455</v>
      </c>
    </row>
    <row r="1929" spans="1:5" x14ac:dyDescent="0.25">
      <c r="A1929" s="363" t="s">
        <v>2414</v>
      </c>
      <c r="B1929" s="365" t="s">
        <v>2409</v>
      </c>
      <c r="C1929" s="366"/>
      <c r="D1929" s="369" t="s">
        <v>62</v>
      </c>
      <c r="E1929" s="323" t="s">
        <v>1454</v>
      </c>
    </row>
    <row r="1930" spans="1:5" x14ac:dyDescent="0.25">
      <c r="A1930" s="364"/>
      <c r="B1930" s="367"/>
      <c r="C1930" s="368"/>
      <c r="D1930" s="370"/>
      <c r="E1930" s="324" t="s">
        <v>1455</v>
      </c>
    </row>
    <row r="1931" spans="1:5" x14ac:dyDescent="0.25">
      <c r="A1931" s="371" t="s">
        <v>2415</v>
      </c>
      <c r="B1931" s="373" t="s">
        <v>2409</v>
      </c>
      <c r="C1931" s="374"/>
      <c r="D1931" s="377" t="s">
        <v>62</v>
      </c>
      <c r="E1931" s="321" t="s">
        <v>1454</v>
      </c>
    </row>
    <row r="1932" spans="1:5" x14ac:dyDescent="0.25">
      <c r="A1932" s="379"/>
      <c r="B1932" s="380"/>
      <c r="C1932" s="381"/>
      <c r="D1932" s="382"/>
      <c r="E1932" s="322" t="s">
        <v>1455</v>
      </c>
    </row>
    <row r="1933" spans="1:5" x14ac:dyDescent="0.25">
      <c r="A1933" s="363" t="s">
        <v>2416</v>
      </c>
      <c r="B1933" s="365" t="s">
        <v>2417</v>
      </c>
      <c r="C1933" s="366"/>
      <c r="D1933" s="369" t="s">
        <v>62</v>
      </c>
      <c r="E1933" s="323" t="s">
        <v>1454</v>
      </c>
    </row>
    <row r="1934" spans="1:5" x14ac:dyDescent="0.25">
      <c r="A1934" s="364"/>
      <c r="B1934" s="367"/>
      <c r="C1934" s="368"/>
      <c r="D1934" s="370"/>
      <c r="E1934" s="324" t="s">
        <v>1455</v>
      </c>
    </row>
    <row r="1935" spans="1:5" x14ac:dyDescent="0.25">
      <c r="A1935" s="371" t="s">
        <v>2418</v>
      </c>
      <c r="B1935" s="373" t="s">
        <v>2417</v>
      </c>
      <c r="C1935" s="374"/>
      <c r="D1935" s="377" t="s">
        <v>62</v>
      </c>
      <c r="E1935" s="321" t="s">
        <v>1454</v>
      </c>
    </row>
    <row r="1936" spans="1:5" x14ac:dyDescent="0.25">
      <c r="A1936" s="379"/>
      <c r="B1936" s="380"/>
      <c r="C1936" s="381"/>
      <c r="D1936" s="382"/>
      <c r="E1936" s="322" t="s">
        <v>1455</v>
      </c>
    </row>
    <row r="1937" spans="1:5" x14ac:dyDescent="0.25">
      <c r="A1937" s="363" t="s">
        <v>2419</v>
      </c>
      <c r="B1937" s="365" t="s">
        <v>2417</v>
      </c>
      <c r="C1937" s="366"/>
      <c r="D1937" s="369" t="s">
        <v>62</v>
      </c>
      <c r="E1937" s="323" t="s">
        <v>1454</v>
      </c>
    </row>
    <row r="1938" spans="1:5" x14ac:dyDescent="0.25">
      <c r="A1938" s="364"/>
      <c r="B1938" s="367"/>
      <c r="C1938" s="368"/>
      <c r="D1938" s="370"/>
      <c r="E1938" s="324" t="s">
        <v>1455</v>
      </c>
    </row>
    <row r="1939" spans="1:5" x14ac:dyDescent="0.25">
      <c r="A1939" s="371" t="s">
        <v>2420</v>
      </c>
      <c r="B1939" s="373" t="s">
        <v>2421</v>
      </c>
      <c r="C1939" s="374"/>
      <c r="D1939" s="377" t="s">
        <v>62</v>
      </c>
      <c r="E1939" s="321" t="s">
        <v>1454</v>
      </c>
    </row>
    <row r="1940" spans="1:5" x14ac:dyDescent="0.25">
      <c r="A1940" s="379"/>
      <c r="B1940" s="380"/>
      <c r="C1940" s="381"/>
      <c r="D1940" s="382"/>
      <c r="E1940" s="322" t="s">
        <v>1455</v>
      </c>
    </row>
    <row r="1941" spans="1:5" x14ac:dyDescent="0.25">
      <c r="A1941" s="363" t="s">
        <v>2422</v>
      </c>
      <c r="B1941" s="365" t="s">
        <v>2421</v>
      </c>
      <c r="C1941" s="366"/>
      <c r="D1941" s="369" t="s">
        <v>62</v>
      </c>
      <c r="E1941" s="323" t="s">
        <v>1454</v>
      </c>
    </row>
    <row r="1942" spans="1:5" x14ac:dyDescent="0.25">
      <c r="A1942" s="364"/>
      <c r="B1942" s="367"/>
      <c r="C1942" s="368"/>
      <c r="D1942" s="370"/>
      <c r="E1942" s="324" t="s">
        <v>1455</v>
      </c>
    </row>
    <row r="1943" spans="1:5" x14ac:dyDescent="0.25">
      <c r="A1943" s="371" t="s">
        <v>2423</v>
      </c>
      <c r="B1943" s="373" t="s">
        <v>2421</v>
      </c>
      <c r="C1943" s="374"/>
      <c r="D1943" s="377" t="s">
        <v>62</v>
      </c>
      <c r="E1943" s="321" t="s">
        <v>1454</v>
      </c>
    </row>
    <row r="1944" spans="1:5" x14ac:dyDescent="0.25">
      <c r="A1944" s="379"/>
      <c r="B1944" s="380"/>
      <c r="C1944" s="381"/>
      <c r="D1944" s="382"/>
      <c r="E1944" s="322" t="s">
        <v>1455</v>
      </c>
    </row>
    <row r="1945" spans="1:5" x14ac:dyDescent="0.25">
      <c r="A1945" s="363" t="s">
        <v>2424</v>
      </c>
      <c r="B1945" s="365" t="s">
        <v>2421</v>
      </c>
      <c r="C1945" s="366"/>
      <c r="D1945" s="369" t="s">
        <v>62</v>
      </c>
      <c r="E1945" s="323" t="s">
        <v>1454</v>
      </c>
    </row>
    <row r="1946" spans="1:5" x14ac:dyDescent="0.25">
      <c r="A1946" s="364"/>
      <c r="B1946" s="367"/>
      <c r="C1946" s="368"/>
      <c r="D1946" s="370"/>
      <c r="E1946" s="324" t="s">
        <v>1455</v>
      </c>
    </row>
    <row r="1947" spans="1:5" x14ac:dyDescent="0.25">
      <c r="A1947" s="371" t="s">
        <v>2231</v>
      </c>
      <c r="B1947" s="373"/>
      <c r="C1947" s="374"/>
      <c r="D1947" s="377" t="s">
        <v>62</v>
      </c>
      <c r="E1947" s="321" t="s">
        <v>1454</v>
      </c>
    </row>
    <row r="1948" spans="1:5" x14ac:dyDescent="0.25">
      <c r="A1948" s="379"/>
      <c r="B1948" s="380"/>
      <c r="C1948" s="381"/>
      <c r="D1948" s="382"/>
      <c r="E1948" s="322" t="s">
        <v>1455</v>
      </c>
    </row>
    <row r="1949" spans="1:5" x14ac:dyDescent="0.25">
      <c r="A1949" s="363" t="s">
        <v>2256</v>
      </c>
      <c r="B1949" s="365"/>
      <c r="C1949" s="366"/>
      <c r="D1949" s="369" t="s">
        <v>62</v>
      </c>
      <c r="E1949" s="323" t="s">
        <v>1454</v>
      </c>
    </row>
    <row r="1950" spans="1:5" x14ac:dyDescent="0.25">
      <c r="A1950" s="364"/>
      <c r="B1950" s="367"/>
      <c r="C1950" s="368"/>
      <c r="D1950" s="370"/>
      <c r="E1950" s="324" t="s">
        <v>1455</v>
      </c>
    </row>
    <row r="1951" spans="1:5" x14ac:dyDescent="0.25">
      <c r="A1951" s="371" t="s">
        <v>2264</v>
      </c>
      <c r="B1951" s="373"/>
      <c r="C1951" s="374"/>
      <c r="D1951" s="377" t="s">
        <v>62</v>
      </c>
      <c r="E1951" s="321" t="s">
        <v>1454</v>
      </c>
    </row>
    <row r="1952" spans="1:5" x14ac:dyDescent="0.25">
      <c r="A1952" s="379"/>
      <c r="B1952" s="380"/>
      <c r="C1952" s="381"/>
      <c r="D1952" s="382"/>
      <c r="E1952" s="322" t="s">
        <v>1455</v>
      </c>
    </row>
    <row r="1953" spans="1:5" x14ac:dyDescent="0.25">
      <c r="A1953" s="363" t="s">
        <v>2273</v>
      </c>
      <c r="B1953" s="365"/>
      <c r="C1953" s="366"/>
      <c r="D1953" s="369" t="s">
        <v>62</v>
      </c>
      <c r="E1953" s="323" t="s">
        <v>1454</v>
      </c>
    </row>
    <row r="1954" spans="1:5" x14ac:dyDescent="0.25">
      <c r="A1954" s="364"/>
      <c r="B1954" s="367"/>
      <c r="C1954" s="368"/>
      <c r="D1954" s="370"/>
      <c r="E1954" s="324" t="s">
        <v>1455</v>
      </c>
    </row>
    <row r="1955" spans="1:5" x14ac:dyDescent="0.25">
      <c r="A1955" s="371" t="s">
        <v>2425</v>
      </c>
      <c r="B1955" s="373"/>
      <c r="C1955" s="374"/>
      <c r="D1955" s="377" t="s">
        <v>62</v>
      </c>
      <c r="E1955" s="321" t="s">
        <v>1454</v>
      </c>
    </row>
    <row r="1956" spans="1:5" x14ac:dyDescent="0.25">
      <c r="A1956" s="379"/>
      <c r="B1956" s="380"/>
      <c r="C1956" s="381"/>
      <c r="D1956" s="382"/>
      <c r="E1956" s="322" t="s">
        <v>1455</v>
      </c>
    </row>
    <row r="1957" spans="1:5" x14ac:dyDescent="0.25">
      <c r="A1957" s="363" t="s">
        <v>2295</v>
      </c>
      <c r="B1957" s="365"/>
      <c r="C1957" s="366"/>
      <c r="D1957" s="369" t="s">
        <v>62</v>
      </c>
      <c r="E1957" s="323" t="s">
        <v>1454</v>
      </c>
    </row>
    <row r="1958" spans="1:5" x14ac:dyDescent="0.25">
      <c r="A1958" s="364"/>
      <c r="B1958" s="367"/>
      <c r="C1958" s="368"/>
      <c r="D1958" s="370"/>
      <c r="E1958" s="324" t="s">
        <v>1455</v>
      </c>
    </row>
    <row r="1959" spans="1:5" x14ac:dyDescent="0.25">
      <c r="A1959" s="371" t="s">
        <v>2303</v>
      </c>
      <c r="B1959" s="373"/>
      <c r="C1959" s="374"/>
      <c r="D1959" s="377" t="s">
        <v>62</v>
      </c>
      <c r="E1959" s="321" t="s">
        <v>1454</v>
      </c>
    </row>
    <row r="1960" spans="1:5" x14ac:dyDescent="0.25">
      <c r="A1960" s="379"/>
      <c r="B1960" s="380"/>
      <c r="C1960" s="381"/>
      <c r="D1960" s="382"/>
      <c r="E1960" s="322" t="s">
        <v>1455</v>
      </c>
    </row>
    <row r="1961" spans="1:5" x14ac:dyDescent="0.25">
      <c r="A1961" s="363" t="s">
        <v>2317</v>
      </c>
      <c r="B1961" s="365"/>
      <c r="C1961" s="366"/>
      <c r="D1961" s="369" t="s">
        <v>62</v>
      </c>
      <c r="E1961" s="323" t="s">
        <v>1454</v>
      </c>
    </row>
    <row r="1962" spans="1:5" x14ac:dyDescent="0.25">
      <c r="A1962" s="364"/>
      <c r="B1962" s="367"/>
      <c r="C1962" s="368"/>
      <c r="D1962" s="370"/>
      <c r="E1962" s="324" t="s">
        <v>1455</v>
      </c>
    </row>
    <row r="1963" spans="1:5" x14ac:dyDescent="0.25">
      <c r="A1963" s="371" t="s">
        <v>2323</v>
      </c>
      <c r="B1963" s="373"/>
      <c r="C1963" s="374"/>
      <c r="D1963" s="377" t="s">
        <v>62</v>
      </c>
      <c r="E1963" s="321" t="s">
        <v>1454</v>
      </c>
    </row>
    <row r="1964" spans="1:5" x14ac:dyDescent="0.25">
      <c r="A1964" s="379"/>
      <c r="B1964" s="380"/>
      <c r="C1964" s="381"/>
      <c r="D1964" s="382"/>
      <c r="E1964" s="322" t="s">
        <v>1455</v>
      </c>
    </row>
    <row r="1965" spans="1:5" x14ac:dyDescent="0.25">
      <c r="A1965" s="363" t="s">
        <v>2328</v>
      </c>
      <c r="B1965" s="365"/>
      <c r="C1965" s="366"/>
      <c r="D1965" s="369" t="s">
        <v>62</v>
      </c>
      <c r="E1965" s="323" t="s">
        <v>1454</v>
      </c>
    </row>
    <row r="1966" spans="1:5" x14ac:dyDescent="0.25">
      <c r="A1966" s="364"/>
      <c r="B1966" s="367"/>
      <c r="C1966" s="368"/>
      <c r="D1966" s="370"/>
      <c r="E1966" s="324" t="s">
        <v>1455</v>
      </c>
    </row>
    <row r="1967" spans="1:5" x14ac:dyDescent="0.25">
      <c r="A1967" s="371" t="s">
        <v>2338</v>
      </c>
      <c r="B1967" s="373"/>
      <c r="C1967" s="374"/>
      <c r="D1967" s="377" t="s">
        <v>62</v>
      </c>
      <c r="E1967" s="321" t="s">
        <v>1454</v>
      </c>
    </row>
    <row r="1968" spans="1:5" x14ac:dyDescent="0.25">
      <c r="A1968" s="379"/>
      <c r="B1968" s="380"/>
      <c r="C1968" s="381"/>
      <c r="D1968" s="382"/>
      <c r="E1968" s="322" t="s">
        <v>1455</v>
      </c>
    </row>
    <row r="1969" spans="1:5" x14ac:dyDescent="0.25">
      <c r="A1969" s="363" t="s">
        <v>2363</v>
      </c>
      <c r="B1969" s="365"/>
      <c r="C1969" s="366"/>
      <c r="D1969" s="369" t="s">
        <v>62</v>
      </c>
      <c r="E1969" s="323" t="s">
        <v>1454</v>
      </c>
    </row>
    <row r="1970" spans="1:5" x14ac:dyDescent="0.25">
      <c r="A1970" s="364"/>
      <c r="B1970" s="367"/>
      <c r="C1970" s="368"/>
      <c r="D1970" s="370"/>
      <c r="E1970" s="324" t="s">
        <v>1455</v>
      </c>
    </row>
    <row r="1971" spans="1:5" x14ac:dyDescent="0.25">
      <c r="A1971" s="371" t="s">
        <v>2381</v>
      </c>
      <c r="B1971" s="373"/>
      <c r="C1971" s="374"/>
      <c r="D1971" s="377" t="s">
        <v>62</v>
      </c>
      <c r="E1971" s="321" t="s">
        <v>1454</v>
      </c>
    </row>
    <row r="1972" spans="1:5" x14ac:dyDescent="0.25">
      <c r="A1972" s="379"/>
      <c r="B1972" s="380"/>
      <c r="C1972" s="381"/>
      <c r="D1972" s="382"/>
      <c r="E1972" s="322" t="s">
        <v>1455</v>
      </c>
    </row>
    <row r="1973" spans="1:5" x14ac:dyDescent="0.25">
      <c r="A1973" s="363" t="s">
        <v>2387</v>
      </c>
      <c r="B1973" s="365"/>
      <c r="C1973" s="366"/>
      <c r="D1973" s="369" t="s">
        <v>62</v>
      </c>
      <c r="E1973" s="323" t="s">
        <v>1454</v>
      </c>
    </row>
    <row r="1974" spans="1:5" x14ac:dyDescent="0.25">
      <c r="A1974" s="364"/>
      <c r="B1974" s="367"/>
      <c r="C1974" s="368"/>
      <c r="D1974" s="370"/>
      <c r="E1974" s="324" t="s">
        <v>1455</v>
      </c>
    </row>
    <row r="1975" spans="1:5" x14ac:dyDescent="0.25">
      <c r="A1975" s="371" t="s">
        <v>2400</v>
      </c>
      <c r="B1975" s="373"/>
      <c r="C1975" s="374"/>
      <c r="D1975" s="377" t="s">
        <v>62</v>
      </c>
      <c r="E1975" s="321" t="s">
        <v>1454</v>
      </c>
    </row>
    <row r="1976" spans="1:5" x14ac:dyDescent="0.25">
      <c r="A1976" s="379"/>
      <c r="B1976" s="380"/>
      <c r="C1976" s="381"/>
      <c r="D1976" s="382"/>
      <c r="E1976" s="322" t="s">
        <v>1455</v>
      </c>
    </row>
    <row r="1977" spans="1:5" x14ac:dyDescent="0.25">
      <c r="A1977" s="363" t="s">
        <v>2405</v>
      </c>
      <c r="B1977" s="365"/>
      <c r="C1977" s="366"/>
      <c r="D1977" s="369" t="s">
        <v>62</v>
      </c>
      <c r="E1977" s="323" t="s">
        <v>1454</v>
      </c>
    </row>
    <row r="1978" spans="1:5" x14ac:dyDescent="0.25">
      <c r="A1978" s="364"/>
      <c r="B1978" s="367"/>
      <c r="C1978" s="368"/>
      <c r="D1978" s="370"/>
      <c r="E1978" s="324" t="s">
        <v>1455</v>
      </c>
    </row>
    <row r="1979" spans="1:5" x14ac:dyDescent="0.25">
      <c r="A1979" s="371" t="s">
        <v>2409</v>
      </c>
      <c r="B1979" s="373"/>
      <c r="C1979" s="374"/>
      <c r="D1979" s="377" t="s">
        <v>62</v>
      </c>
      <c r="E1979" s="321" t="s">
        <v>1454</v>
      </c>
    </row>
    <row r="1980" spans="1:5" x14ac:dyDescent="0.25">
      <c r="A1980" s="379"/>
      <c r="B1980" s="380"/>
      <c r="C1980" s="381"/>
      <c r="D1980" s="382"/>
      <c r="E1980" s="322" t="s">
        <v>1455</v>
      </c>
    </row>
    <row r="1981" spans="1:5" x14ac:dyDescent="0.25">
      <c r="A1981" s="363" t="s">
        <v>2417</v>
      </c>
      <c r="B1981" s="365"/>
      <c r="C1981" s="366"/>
      <c r="D1981" s="369" t="s">
        <v>62</v>
      </c>
      <c r="E1981" s="323" t="s">
        <v>1454</v>
      </c>
    </row>
    <row r="1982" spans="1:5" x14ac:dyDescent="0.25">
      <c r="A1982" s="364"/>
      <c r="B1982" s="367"/>
      <c r="C1982" s="368"/>
      <c r="D1982" s="370"/>
      <c r="E1982" s="324" t="s">
        <v>1455</v>
      </c>
    </row>
    <row r="1983" spans="1:5" x14ac:dyDescent="0.25">
      <c r="A1983" s="371" t="s">
        <v>2347</v>
      </c>
      <c r="B1983" s="373"/>
      <c r="C1983" s="374"/>
      <c r="D1983" s="377" t="s">
        <v>62</v>
      </c>
      <c r="E1983" s="321" t="s">
        <v>1454</v>
      </c>
    </row>
    <row r="1984" spans="1:5" x14ac:dyDescent="0.25">
      <c r="A1984" s="379"/>
      <c r="B1984" s="380"/>
      <c r="C1984" s="381"/>
      <c r="D1984" s="382"/>
      <c r="E1984" s="322" t="s">
        <v>1455</v>
      </c>
    </row>
    <row r="1985" spans="1:5" x14ac:dyDescent="0.25">
      <c r="A1985" s="363" t="s">
        <v>2426</v>
      </c>
      <c r="B1985" s="365" t="s">
        <v>2231</v>
      </c>
      <c r="C1985" s="366"/>
      <c r="D1985" s="369" t="s">
        <v>62</v>
      </c>
      <c r="E1985" s="323" t="s">
        <v>1454</v>
      </c>
    </row>
    <row r="1986" spans="1:5" x14ac:dyDescent="0.25">
      <c r="A1986" s="364"/>
      <c r="B1986" s="367"/>
      <c r="C1986" s="368"/>
      <c r="D1986" s="370"/>
      <c r="E1986" s="324" t="s">
        <v>1455</v>
      </c>
    </row>
    <row r="1987" spans="1:5" x14ac:dyDescent="0.25">
      <c r="A1987" s="371" t="s">
        <v>2427</v>
      </c>
      <c r="B1987" s="373" t="s">
        <v>2231</v>
      </c>
      <c r="C1987" s="374"/>
      <c r="D1987" s="377" t="s">
        <v>62</v>
      </c>
      <c r="E1987" s="321" t="s">
        <v>1454</v>
      </c>
    </row>
    <row r="1988" spans="1:5" x14ac:dyDescent="0.25">
      <c r="A1988" s="379"/>
      <c r="B1988" s="380"/>
      <c r="C1988" s="381"/>
      <c r="D1988" s="382"/>
      <c r="E1988" s="322" t="s">
        <v>1455</v>
      </c>
    </row>
    <row r="1989" spans="1:5" x14ac:dyDescent="0.25">
      <c r="A1989" s="363" t="s">
        <v>2428</v>
      </c>
      <c r="B1989" s="365" t="s">
        <v>2231</v>
      </c>
      <c r="C1989" s="366"/>
      <c r="D1989" s="369" t="s">
        <v>62</v>
      </c>
      <c r="E1989" s="323" t="s">
        <v>1454</v>
      </c>
    </row>
    <row r="1990" spans="1:5" x14ac:dyDescent="0.25">
      <c r="A1990" s="364"/>
      <c r="B1990" s="367"/>
      <c r="C1990" s="368"/>
      <c r="D1990" s="370"/>
      <c r="E1990" s="324" t="s">
        <v>1455</v>
      </c>
    </row>
    <row r="1991" spans="1:5" x14ac:dyDescent="0.25">
      <c r="A1991" s="371" t="s">
        <v>2429</v>
      </c>
      <c r="B1991" s="373" t="s">
        <v>2256</v>
      </c>
      <c r="C1991" s="374"/>
      <c r="D1991" s="377" t="s">
        <v>62</v>
      </c>
      <c r="E1991" s="321" t="s">
        <v>1454</v>
      </c>
    </row>
    <row r="1992" spans="1:5" x14ac:dyDescent="0.25">
      <c r="A1992" s="379"/>
      <c r="B1992" s="380"/>
      <c r="C1992" s="381"/>
      <c r="D1992" s="382"/>
      <c r="E1992" s="322" t="s">
        <v>1455</v>
      </c>
    </row>
    <row r="1993" spans="1:5" x14ac:dyDescent="0.25">
      <c r="A1993" s="363" t="s">
        <v>2430</v>
      </c>
      <c r="B1993" s="365" t="s">
        <v>2256</v>
      </c>
      <c r="C1993" s="366"/>
      <c r="D1993" s="369" t="s">
        <v>62</v>
      </c>
      <c r="E1993" s="323" t="s">
        <v>1454</v>
      </c>
    </row>
    <row r="1994" spans="1:5" x14ac:dyDescent="0.25">
      <c r="A1994" s="364"/>
      <c r="B1994" s="367"/>
      <c r="C1994" s="368"/>
      <c r="D1994" s="370"/>
      <c r="E1994" s="324" t="s">
        <v>1455</v>
      </c>
    </row>
    <row r="1995" spans="1:5" x14ac:dyDescent="0.25">
      <c r="A1995" s="371" t="s">
        <v>1799</v>
      </c>
      <c r="B1995" s="373" t="s">
        <v>2264</v>
      </c>
      <c r="C1995" s="374"/>
      <c r="D1995" s="377" t="s">
        <v>62</v>
      </c>
      <c r="E1995" s="321" t="s">
        <v>1454</v>
      </c>
    </row>
    <row r="1996" spans="1:5" x14ac:dyDescent="0.25">
      <c r="A1996" s="379"/>
      <c r="B1996" s="380"/>
      <c r="C1996" s="381"/>
      <c r="D1996" s="382"/>
      <c r="E1996" s="322" t="s">
        <v>1455</v>
      </c>
    </row>
    <row r="1997" spans="1:5" x14ac:dyDescent="0.25">
      <c r="A1997" s="363" t="s">
        <v>2431</v>
      </c>
      <c r="B1997" s="365" t="s">
        <v>2264</v>
      </c>
      <c r="C1997" s="366"/>
      <c r="D1997" s="369" t="s">
        <v>62</v>
      </c>
      <c r="E1997" s="323" t="s">
        <v>1454</v>
      </c>
    </row>
    <row r="1998" spans="1:5" x14ac:dyDescent="0.25">
      <c r="A1998" s="364"/>
      <c r="B1998" s="367"/>
      <c r="C1998" s="368"/>
      <c r="D1998" s="370"/>
      <c r="E1998" s="324" t="s">
        <v>1455</v>
      </c>
    </row>
    <row r="1999" spans="1:5" x14ac:dyDescent="0.25">
      <c r="A1999" s="371" t="s">
        <v>2432</v>
      </c>
      <c r="B1999" s="373" t="s">
        <v>2264</v>
      </c>
      <c r="C1999" s="374"/>
      <c r="D1999" s="377" t="s">
        <v>62</v>
      </c>
      <c r="E1999" s="321" t="s">
        <v>1454</v>
      </c>
    </row>
    <row r="2000" spans="1:5" x14ac:dyDescent="0.25">
      <c r="A2000" s="379"/>
      <c r="B2000" s="380"/>
      <c r="C2000" s="381"/>
      <c r="D2000" s="382"/>
      <c r="E2000" s="322" t="s">
        <v>1455</v>
      </c>
    </row>
    <row r="2001" spans="1:5" x14ac:dyDescent="0.25">
      <c r="A2001" s="363" t="s">
        <v>2433</v>
      </c>
      <c r="B2001" s="365" t="s">
        <v>2295</v>
      </c>
      <c r="C2001" s="366"/>
      <c r="D2001" s="369" t="s">
        <v>62</v>
      </c>
      <c r="E2001" s="323" t="s">
        <v>1454</v>
      </c>
    </row>
    <row r="2002" spans="1:5" x14ac:dyDescent="0.25">
      <c r="A2002" s="364"/>
      <c r="B2002" s="367"/>
      <c r="C2002" s="368"/>
      <c r="D2002" s="370"/>
      <c r="E2002" s="324" t="s">
        <v>1455</v>
      </c>
    </row>
    <row r="2003" spans="1:5" x14ac:dyDescent="0.25">
      <c r="A2003" s="371" t="s">
        <v>2434</v>
      </c>
      <c r="B2003" s="373" t="s">
        <v>2303</v>
      </c>
      <c r="C2003" s="374"/>
      <c r="D2003" s="377" t="s">
        <v>62</v>
      </c>
      <c r="E2003" s="321" t="s">
        <v>1454</v>
      </c>
    </row>
    <row r="2004" spans="1:5" x14ac:dyDescent="0.25">
      <c r="A2004" s="379"/>
      <c r="B2004" s="380"/>
      <c r="C2004" s="381"/>
      <c r="D2004" s="382"/>
      <c r="E2004" s="322" t="s">
        <v>1455</v>
      </c>
    </row>
    <row r="2005" spans="1:5" x14ac:dyDescent="0.25">
      <c r="A2005" s="363" t="s">
        <v>2435</v>
      </c>
      <c r="B2005" s="365" t="s">
        <v>2317</v>
      </c>
      <c r="C2005" s="366"/>
      <c r="D2005" s="369" t="s">
        <v>62</v>
      </c>
      <c r="E2005" s="323" t="s">
        <v>1454</v>
      </c>
    </row>
    <row r="2006" spans="1:5" x14ac:dyDescent="0.25">
      <c r="A2006" s="364"/>
      <c r="B2006" s="367"/>
      <c r="C2006" s="368"/>
      <c r="D2006" s="370"/>
      <c r="E2006" s="324" t="s">
        <v>1455</v>
      </c>
    </row>
    <row r="2007" spans="1:5" x14ac:dyDescent="0.25">
      <c r="A2007" s="371" t="s">
        <v>2436</v>
      </c>
      <c r="B2007" s="373" t="s">
        <v>2328</v>
      </c>
      <c r="C2007" s="374"/>
      <c r="D2007" s="377" t="s">
        <v>62</v>
      </c>
      <c r="E2007" s="321" t="s">
        <v>1454</v>
      </c>
    </row>
    <row r="2008" spans="1:5" x14ac:dyDescent="0.25">
      <c r="A2008" s="379"/>
      <c r="B2008" s="380"/>
      <c r="C2008" s="381"/>
      <c r="D2008" s="382"/>
      <c r="E2008" s="322" t="s">
        <v>1455</v>
      </c>
    </row>
    <row r="2009" spans="1:5" x14ac:dyDescent="0.25">
      <c r="A2009" s="363" t="s">
        <v>2437</v>
      </c>
      <c r="B2009" s="365" t="s">
        <v>2328</v>
      </c>
      <c r="C2009" s="366"/>
      <c r="D2009" s="369" t="s">
        <v>62</v>
      </c>
      <c r="E2009" s="323" t="s">
        <v>1454</v>
      </c>
    </row>
    <row r="2010" spans="1:5" x14ac:dyDescent="0.25">
      <c r="A2010" s="364"/>
      <c r="B2010" s="367"/>
      <c r="C2010" s="368"/>
      <c r="D2010" s="370"/>
      <c r="E2010" s="324" t="s">
        <v>1455</v>
      </c>
    </row>
    <row r="2011" spans="1:5" x14ac:dyDescent="0.25">
      <c r="A2011" s="371" t="s">
        <v>2438</v>
      </c>
      <c r="B2011" s="373" t="s">
        <v>2338</v>
      </c>
      <c r="C2011" s="374"/>
      <c r="D2011" s="377" t="s">
        <v>62</v>
      </c>
      <c r="E2011" s="321" t="s">
        <v>1454</v>
      </c>
    </row>
    <row r="2012" spans="1:5" x14ac:dyDescent="0.25">
      <c r="A2012" s="379"/>
      <c r="B2012" s="380"/>
      <c r="C2012" s="381"/>
      <c r="D2012" s="382"/>
      <c r="E2012" s="322" t="s">
        <v>1455</v>
      </c>
    </row>
    <row r="2013" spans="1:5" x14ac:dyDescent="0.25">
      <c r="A2013" s="363" t="s">
        <v>2439</v>
      </c>
      <c r="B2013" s="365" t="s">
        <v>2338</v>
      </c>
      <c r="C2013" s="366"/>
      <c r="D2013" s="369" t="s">
        <v>62</v>
      </c>
      <c r="E2013" s="323" t="s">
        <v>1454</v>
      </c>
    </row>
    <row r="2014" spans="1:5" x14ac:dyDescent="0.25">
      <c r="A2014" s="364"/>
      <c r="B2014" s="367"/>
      <c r="C2014" s="368"/>
      <c r="D2014" s="370"/>
      <c r="E2014" s="324" t="s">
        <v>1455</v>
      </c>
    </row>
    <row r="2015" spans="1:5" x14ac:dyDescent="0.25">
      <c r="A2015" s="371" t="s">
        <v>2440</v>
      </c>
      <c r="B2015" s="373" t="s">
        <v>2381</v>
      </c>
      <c r="C2015" s="374"/>
      <c r="D2015" s="377" t="s">
        <v>62</v>
      </c>
      <c r="E2015" s="321" t="s">
        <v>1454</v>
      </c>
    </row>
    <row r="2016" spans="1:5" x14ac:dyDescent="0.25">
      <c r="A2016" s="379"/>
      <c r="B2016" s="380"/>
      <c r="C2016" s="381"/>
      <c r="D2016" s="382"/>
      <c r="E2016" s="322" t="s">
        <v>1455</v>
      </c>
    </row>
    <row r="2017" spans="1:5" x14ac:dyDescent="0.25">
      <c r="A2017" s="363" t="s">
        <v>2441</v>
      </c>
      <c r="B2017" s="365" t="s">
        <v>2409</v>
      </c>
      <c r="C2017" s="366"/>
      <c r="D2017" s="369" t="s">
        <v>62</v>
      </c>
      <c r="E2017" s="323" t="s">
        <v>1454</v>
      </c>
    </row>
    <row r="2018" spans="1:5" x14ac:dyDescent="0.25">
      <c r="A2018" s="364"/>
      <c r="B2018" s="367"/>
      <c r="C2018" s="368"/>
      <c r="D2018" s="370"/>
      <c r="E2018" s="324" t="s">
        <v>1455</v>
      </c>
    </row>
    <row r="2019" spans="1:5" x14ac:dyDescent="0.25">
      <c r="A2019" s="317" t="s">
        <v>2442</v>
      </c>
      <c r="B2019" s="383"/>
      <c r="C2019" s="384"/>
      <c r="D2019" s="308" t="s">
        <v>62</v>
      </c>
      <c r="E2019" s="318"/>
    </row>
    <row r="2020" spans="1:5" x14ac:dyDescent="0.25">
      <c r="A2020" s="363" t="s">
        <v>2443</v>
      </c>
      <c r="B2020" s="365" t="s">
        <v>2363</v>
      </c>
      <c r="C2020" s="366"/>
      <c r="D2020" s="369" t="s">
        <v>62</v>
      </c>
      <c r="E2020" s="323" t="s">
        <v>1454</v>
      </c>
    </row>
    <row r="2021" spans="1:5" x14ac:dyDescent="0.25">
      <c r="A2021" s="364"/>
      <c r="B2021" s="367"/>
      <c r="C2021" s="368"/>
      <c r="D2021" s="370"/>
      <c r="E2021" s="324" t="s">
        <v>1455</v>
      </c>
    </row>
    <row r="2022" spans="1:5" x14ac:dyDescent="0.25">
      <c r="A2022" s="371" t="s">
        <v>2444</v>
      </c>
      <c r="B2022" s="373" t="s">
        <v>2387</v>
      </c>
      <c r="C2022" s="374"/>
      <c r="D2022" s="377" t="s">
        <v>62</v>
      </c>
      <c r="E2022" s="321" t="s">
        <v>1454</v>
      </c>
    </row>
    <row r="2023" spans="1:5" x14ac:dyDescent="0.25">
      <c r="A2023" s="379"/>
      <c r="B2023" s="380"/>
      <c r="C2023" s="381"/>
      <c r="D2023" s="382"/>
      <c r="E2023" s="322" t="s">
        <v>1455</v>
      </c>
    </row>
    <row r="2024" spans="1:5" x14ac:dyDescent="0.25">
      <c r="A2024" s="363" t="s">
        <v>2445</v>
      </c>
      <c r="B2024" s="365" t="s">
        <v>2417</v>
      </c>
      <c r="C2024" s="366"/>
      <c r="D2024" s="369" t="s">
        <v>62</v>
      </c>
      <c r="E2024" s="323" t="s">
        <v>1454</v>
      </c>
    </row>
    <row r="2025" spans="1:5" x14ac:dyDescent="0.25">
      <c r="A2025" s="364"/>
      <c r="B2025" s="367"/>
      <c r="C2025" s="368"/>
      <c r="D2025" s="370"/>
      <c r="E2025" s="324" t="s">
        <v>1455</v>
      </c>
    </row>
    <row r="2026" spans="1:5" x14ac:dyDescent="0.25">
      <c r="A2026" s="371" t="s">
        <v>2446</v>
      </c>
      <c r="B2026" s="373" t="s">
        <v>2421</v>
      </c>
      <c r="C2026" s="374"/>
      <c r="D2026" s="377" t="s">
        <v>62</v>
      </c>
      <c r="E2026" s="321" t="s">
        <v>1454</v>
      </c>
    </row>
    <row r="2027" spans="1:5" x14ac:dyDescent="0.25">
      <c r="A2027" s="379"/>
      <c r="B2027" s="380"/>
      <c r="C2027" s="381"/>
      <c r="D2027" s="382"/>
      <c r="E2027" s="322" t="s">
        <v>1455</v>
      </c>
    </row>
    <row r="2028" spans="1:5" x14ac:dyDescent="0.25">
      <c r="A2028" s="363" t="s">
        <v>2447</v>
      </c>
      <c r="B2028" s="365" t="s">
        <v>2363</v>
      </c>
      <c r="C2028" s="366"/>
      <c r="D2028" s="369" t="s">
        <v>62</v>
      </c>
      <c r="E2028" s="323" t="s">
        <v>1454</v>
      </c>
    </row>
    <row r="2029" spans="1:5" x14ac:dyDescent="0.25">
      <c r="A2029" s="364"/>
      <c r="B2029" s="367"/>
      <c r="C2029" s="368"/>
      <c r="D2029" s="370"/>
      <c r="E2029" s="324" t="s">
        <v>1455</v>
      </c>
    </row>
    <row r="2030" spans="1:5" x14ac:dyDescent="0.25">
      <c r="A2030" s="371" t="s">
        <v>2448</v>
      </c>
      <c r="B2030" s="373" t="s">
        <v>2256</v>
      </c>
      <c r="C2030" s="374"/>
      <c r="D2030" s="377" t="s">
        <v>62</v>
      </c>
      <c r="E2030" s="321" t="s">
        <v>1454</v>
      </c>
    </row>
    <row r="2031" spans="1:5" x14ac:dyDescent="0.25">
      <c r="A2031" s="379"/>
      <c r="B2031" s="380"/>
      <c r="C2031" s="381"/>
      <c r="D2031" s="382"/>
      <c r="E2031" s="322" t="s">
        <v>1455</v>
      </c>
    </row>
    <row r="2032" spans="1:5" x14ac:dyDescent="0.25">
      <c r="A2032" s="363" t="s">
        <v>2449</v>
      </c>
      <c r="B2032" s="365" t="s">
        <v>2273</v>
      </c>
      <c r="C2032" s="366"/>
      <c r="D2032" s="369" t="s">
        <v>62</v>
      </c>
      <c r="E2032" s="323" t="s">
        <v>1454</v>
      </c>
    </row>
    <row r="2033" spans="1:5" x14ac:dyDescent="0.25">
      <c r="A2033" s="364"/>
      <c r="B2033" s="367"/>
      <c r="C2033" s="368"/>
      <c r="D2033" s="370"/>
      <c r="E2033" s="324" t="s">
        <v>1455</v>
      </c>
    </row>
    <row r="2034" spans="1:5" x14ac:dyDescent="0.25">
      <c r="A2034" s="371" t="s">
        <v>2450</v>
      </c>
      <c r="B2034" s="373" t="s">
        <v>2328</v>
      </c>
      <c r="C2034" s="374"/>
      <c r="D2034" s="377" t="s">
        <v>62</v>
      </c>
      <c r="E2034" s="321" t="s">
        <v>1454</v>
      </c>
    </row>
    <row r="2035" spans="1:5" x14ac:dyDescent="0.25">
      <c r="A2035" s="379"/>
      <c r="B2035" s="380"/>
      <c r="C2035" s="381"/>
      <c r="D2035" s="382"/>
      <c r="E2035" s="322" t="s">
        <v>1455</v>
      </c>
    </row>
    <row r="2036" spans="1:5" x14ac:dyDescent="0.25">
      <c r="A2036" s="363" t="s">
        <v>2451</v>
      </c>
      <c r="B2036" s="365" t="s">
        <v>2363</v>
      </c>
      <c r="C2036" s="366"/>
      <c r="D2036" s="369" t="s">
        <v>62</v>
      </c>
      <c r="E2036" s="323" t="s">
        <v>1454</v>
      </c>
    </row>
    <row r="2037" spans="1:5" x14ac:dyDescent="0.25">
      <c r="A2037" s="364"/>
      <c r="B2037" s="367"/>
      <c r="C2037" s="368"/>
      <c r="D2037" s="370"/>
      <c r="E2037" s="324" t="s">
        <v>1455</v>
      </c>
    </row>
    <row r="2038" spans="1:5" x14ac:dyDescent="0.25">
      <c r="A2038" s="371" t="s">
        <v>1879</v>
      </c>
      <c r="B2038" s="373" t="s">
        <v>2381</v>
      </c>
      <c r="C2038" s="374"/>
      <c r="D2038" s="377" t="s">
        <v>62</v>
      </c>
      <c r="E2038" s="321" t="s">
        <v>1454</v>
      </c>
    </row>
    <row r="2039" spans="1:5" x14ac:dyDescent="0.25">
      <c r="A2039" s="379"/>
      <c r="B2039" s="380"/>
      <c r="C2039" s="381"/>
      <c r="D2039" s="382"/>
      <c r="E2039" s="322" t="s">
        <v>1455</v>
      </c>
    </row>
    <row r="2040" spans="1:5" x14ac:dyDescent="0.25">
      <c r="A2040" s="363" t="s">
        <v>2452</v>
      </c>
      <c r="B2040" s="365" t="s">
        <v>2387</v>
      </c>
      <c r="C2040" s="366"/>
      <c r="D2040" s="369" t="s">
        <v>62</v>
      </c>
      <c r="E2040" s="323" t="s">
        <v>1454</v>
      </c>
    </row>
    <row r="2041" spans="1:5" x14ac:dyDescent="0.25">
      <c r="A2041" s="364"/>
      <c r="B2041" s="367"/>
      <c r="C2041" s="368"/>
      <c r="D2041" s="370"/>
      <c r="E2041" s="324" t="s">
        <v>1455</v>
      </c>
    </row>
    <row r="2042" spans="1:5" x14ac:dyDescent="0.25">
      <c r="A2042" s="371" t="s">
        <v>2453</v>
      </c>
      <c r="B2042" s="373" t="s">
        <v>2409</v>
      </c>
      <c r="C2042" s="374"/>
      <c r="D2042" s="377" t="s">
        <v>62</v>
      </c>
      <c r="E2042" s="321" t="s">
        <v>1454</v>
      </c>
    </row>
    <row r="2043" spans="1:5" x14ac:dyDescent="0.25">
      <c r="A2043" s="379"/>
      <c r="B2043" s="380"/>
      <c r="C2043" s="381"/>
      <c r="D2043" s="382"/>
      <c r="E2043" s="322" t="s">
        <v>1455</v>
      </c>
    </row>
    <row r="2044" spans="1:5" x14ac:dyDescent="0.25">
      <c r="A2044" s="363" t="s">
        <v>2454</v>
      </c>
      <c r="B2044" s="365" t="s">
        <v>2231</v>
      </c>
      <c r="C2044" s="366"/>
      <c r="D2044" s="369" t="s">
        <v>62</v>
      </c>
      <c r="E2044" s="323" t="s">
        <v>1454</v>
      </c>
    </row>
    <row r="2045" spans="1:5" x14ac:dyDescent="0.25">
      <c r="A2045" s="364"/>
      <c r="B2045" s="367"/>
      <c r="C2045" s="368"/>
      <c r="D2045" s="370"/>
      <c r="E2045" s="324" t="s">
        <v>1455</v>
      </c>
    </row>
    <row r="2046" spans="1:5" x14ac:dyDescent="0.25">
      <c r="A2046" s="371" t="s">
        <v>2455</v>
      </c>
      <c r="B2046" s="373" t="s">
        <v>2256</v>
      </c>
      <c r="C2046" s="374"/>
      <c r="D2046" s="377" t="s">
        <v>62</v>
      </c>
      <c r="E2046" s="321" t="s">
        <v>1454</v>
      </c>
    </row>
    <row r="2047" spans="1:5" x14ac:dyDescent="0.25">
      <c r="A2047" s="379"/>
      <c r="B2047" s="380"/>
      <c r="C2047" s="381"/>
      <c r="D2047" s="382"/>
      <c r="E2047" s="322" t="s">
        <v>1455</v>
      </c>
    </row>
    <row r="2048" spans="1:5" x14ac:dyDescent="0.25">
      <c r="A2048" s="363" t="s">
        <v>2421</v>
      </c>
      <c r="B2048" s="365"/>
      <c r="C2048" s="366"/>
      <c r="D2048" s="369" t="s">
        <v>62</v>
      </c>
      <c r="E2048" s="323" t="s">
        <v>1454</v>
      </c>
    </row>
    <row r="2049" spans="1:5" x14ac:dyDescent="0.25">
      <c r="A2049" s="364"/>
      <c r="B2049" s="367"/>
      <c r="C2049" s="368"/>
      <c r="D2049" s="370"/>
      <c r="E2049" s="324" t="s">
        <v>1455</v>
      </c>
    </row>
    <row r="2050" spans="1:5" x14ac:dyDescent="0.25">
      <c r="A2050" s="371" t="s">
        <v>2279</v>
      </c>
      <c r="B2050" s="373"/>
      <c r="C2050" s="374"/>
      <c r="D2050" s="377" t="s">
        <v>62</v>
      </c>
      <c r="E2050" s="321" t="s">
        <v>1454</v>
      </c>
    </row>
    <row r="2051" spans="1:5" ht="14.4" thickBot="1" x14ac:dyDescent="0.3">
      <c r="A2051" s="372"/>
      <c r="B2051" s="375"/>
      <c r="C2051" s="376"/>
      <c r="D2051" s="378"/>
      <c r="E2051" s="325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R14" sqref="R14"/>
    </sheetView>
  </sheetViews>
  <sheetFormatPr defaultRowHeight="21" x14ac:dyDescent="0.6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 x14ac:dyDescent="0.6">
      <c r="M1" s="394" t="s">
        <v>66</v>
      </c>
      <c r="N1" s="394"/>
    </row>
    <row r="2" spans="1:14" x14ac:dyDescent="0.6">
      <c r="A2" s="395" t="s">
        <v>67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</row>
    <row r="3" spans="1:14" x14ac:dyDescent="0.6">
      <c r="A3" s="395" t="str">
        <f>'1.สรุปรายงานการส่งงบ '!A3:H3</f>
        <v>สำหรับเดือน กรกฎาคม 2564  ปีงบประมาณ 2564 (ข้อมูล ณ วันที่ 26 สิงหาคม 2564 เวลา 09.30 น.)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</row>
    <row r="4" spans="1:14" x14ac:dyDescent="0.6">
      <c r="A4" s="396" t="s">
        <v>68</v>
      </c>
      <c r="B4" s="396"/>
      <c r="C4" s="397" t="s">
        <v>69</v>
      </c>
      <c r="D4" s="397"/>
      <c r="E4" s="396" t="s">
        <v>70</v>
      </c>
      <c r="F4" s="396"/>
      <c r="G4" s="398" t="s">
        <v>71</v>
      </c>
      <c r="H4" s="398"/>
      <c r="I4" s="398" t="s">
        <v>72</v>
      </c>
      <c r="J4" s="398"/>
      <c r="K4" s="398" t="s">
        <v>73</v>
      </c>
      <c r="L4" s="398"/>
      <c r="M4" s="398" t="s">
        <v>74</v>
      </c>
      <c r="N4" s="398"/>
    </row>
    <row r="5" spans="1:14" x14ac:dyDescent="0.6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6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6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6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6">
      <c r="A9" s="3" t="s">
        <v>91</v>
      </c>
      <c r="B9" s="61">
        <v>50</v>
      </c>
      <c r="C9" s="12" t="s">
        <v>92</v>
      </c>
      <c r="D9" s="61">
        <v>45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6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6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1.6" thickBot="1" x14ac:dyDescent="0.6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1.6" thickTop="1" x14ac:dyDescent="0.6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40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1.6" thickBot="1" x14ac:dyDescent="0.65">
      <c r="A14" s="3" t="s">
        <v>125</v>
      </c>
      <c r="B14" s="61">
        <v>50</v>
      </c>
      <c r="C14" s="7" t="s">
        <v>117</v>
      </c>
      <c r="D14" s="11">
        <f>AVERAGE(D6:D13)</f>
        <v>49.375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2.2" thickTop="1" thickBot="1" x14ac:dyDescent="0.6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1.6" thickTop="1" x14ac:dyDescent="0.6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6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1.6" thickBot="1" x14ac:dyDescent="0.65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1.6" thickTop="1" x14ac:dyDescent="0.6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1.6" thickBot="1" x14ac:dyDescent="0.65">
      <c r="E20" s="10" t="s">
        <v>117</v>
      </c>
      <c r="F20" s="8">
        <f>AVERAGE(F6:F19)</f>
        <v>49.285714285714285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1.6" thickTop="1" x14ac:dyDescent="0.6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6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6">
      <c r="G23" s="3" t="s">
        <v>154</v>
      </c>
      <c r="H23" s="61">
        <v>50</v>
      </c>
      <c r="M23" s="3" t="s">
        <v>155</v>
      </c>
      <c r="N23" s="61">
        <v>50</v>
      </c>
    </row>
    <row r="24" spans="1:14" ht="21.6" thickBot="1" x14ac:dyDescent="0.65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1.6" thickTop="1" x14ac:dyDescent="0.6">
      <c r="M25" s="3" t="s">
        <v>157</v>
      </c>
      <c r="N25" s="61">
        <v>50</v>
      </c>
    </row>
    <row r="26" spans="1:14" x14ac:dyDescent="0.6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1.6" thickBot="1" x14ac:dyDescent="0.65">
      <c r="B27" s="4" t="s">
        <v>160</v>
      </c>
      <c r="M27" s="10" t="s">
        <v>117</v>
      </c>
      <c r="N27" s="11">
        <f>AVERAGE(N6:N26)</f>
        <v>50</v>
      </c>
    </row>
    <row r="28" spans="1:14" ht="21.6" thickTop="1" x14ac:dyDescent="0.6"/>
    <row r="33" spans="2:8" x14ac:dyDescent="0.6">
      <c r="D33" s="49"/>
      <c r="E33" s="49"/>
      <c r="F33" s="49"/>
      <c r="G33" s="49"/>
      <c r="H33" s="49"/>
    </row>
    <row r="35" spans="2:8" x14ac:dyDescent="0.6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6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6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zoomScale="90" zoomScaleNormal="90" workbookViewId="0">
      <pane xSplit="2" ySplit="4" topLeftCell="C1024" activePane="bottomRight" state="frozen"/>
      <selection activeCell="B12" sqref="B12"/>
      <selection pane="topRight" activeCell="B12" sqref="B12"/>
      <selection pane="bottomLeft" activeCell="B12" sqref="B12"/>
      <selection pane="bottomRight" activeCell="J1071" sqref="J1071"/>
    </sheetView>
  </sheetViews>
  <sheetFormatPr defaultRowHeight="24.6" x14ac:dyDescent="0.7"/>
  <cols>
    <col min="1" max="1" width="5.5" style="95" customWidth="1"/>
    <col min="2" max="2" width="9.296875" style="95" customWidth="1"/>
    <col min="3" max="3" width="5.69921875" style="95" customWidth="1"/>
    <col min="4" max="4" width="12" style="95" customWidth="1"/>
    <col min="5" max="5" width="13.5" style="95" customWidth="1"/>
    <col min="6" max="6" width="5.69921875" style="95" customWidth="1"/>
    <col min="7" max="7" width="21.796875" style="95" customWidth="1"/>
    <col min="8" max="8" width="11.5" style="171" customWidth="1"/>
    <col min="9" max="9" width="4.8984375" style="209" customWidth="1"/>
    <col min="10" max="10" width="16.296875" style="94" customWidth="1"/>
    <col min="11" max="11" width="15.796875" style="93" customWidth="1"/>
    <col min="12" max="12" width="17.59765625" style="94" customWidth="1"/>
    <col min="13" max="13" width="17.3984375" style="94" customWidth="1"/>
    <col min="14" max="16" width="7.8984375" style="95" customWidth="1"/>
    <col min="17" max="17" width="17.19921875" style="93" bestFit="1" customWidth="1"/>
    <col min="18" max="18" width="10.69921875" style="94" bestFit="1" customWidth="1"/>
    <col min="19" max="238" width="9.09765625" style="95"/>
    <col min="239" max="239" width="6.59765625" style="95" customWidth="1"/>
    <col min="240" max="240" width="11.3984375" style="95" customWidth="1"/>
    <col min="241" max="241" width="6.8984375" style="95" customWidth="1"/>
    <col min="242" max="242" width="16.3984375" style="95" customWidth="1"/>
    <col min="243" max="243" width="14.09765625" style="95" customWidth="1"/>
    <col min="244" max="244" width="5.3984375" style="95" customWidth="1"/>
    <col min="245" max="245" width="44.8984375" style="95" customWidth="1"/>
    <col min="246" max="246" width="7.19921875" style="95" customWidth="1"/>
    <col min="247" max="247" width="6.3984375" style="95" customWidth="1"/>
    <col min="248" max="248" width="11.8984375" style="95" customWidth="1"/>
    <col min="249" max="249" width="14.59765625" style="95" customWidth="1"/>
    <col min="250" max="250" width="14.3984375" style="95" customWidth="1"/>
    <col min="251" max="251" width="12.69921875" style="95" customWidth="1"/>
    <col min="252" max="252" width="13.8984375" style="95" customWidth="1"/>
    <col min="253" max="253" width="14.3984375" style="95" customWidth="1"/>
    <col min="254" max="254" width="12.69921875" style="95" customWidth="1"/>
    <col min="255" max="255" width="13.8984375" style="95" customWidth="1"/>
    <col min="256" max="256" width="14.3984375" style="95" customWidth="1"/>
    <col min="257" max="257" width="12.69921875" style="95" customWidth="1"/>
    <col min="258" max="260" width="7.3984375" style="95" customWidth="1"/>
    <col min="261" max="261" width="10.69921875" style="95" customWidth="1"/>
    <col min="262" max="494" width="9.09765625" style="95"/>
    <col min="495" max="495" width="6.59765625" style="95" customWidth="1"/>
    <col min="496" max="496" width="11.3984375" style="95" customWidth="1"/>
    <col min="497" max="497" width="6.8984375" style="95" customWidth="1"/>
    <col min="498" max="498" width="16.3984375" style="95" customWidth="1"/>
    <col min="499" max="499" width="14.09765625" style="95" customWidth="1"/>
    <col min="500" max="500" width="5.3984375" style="95" customWidth="1"/>
    <col min="501" max="501" width="44.8984375" style="95" customWidth="1"/>
    <col min="502" max="502" width="7.19921875" style="95" customWidth="1"/>
    <col min="503" max="503" width="6.3984375" style="95" customWidth="1"/>
    <col min="504" max="504" width="11.8984375" style="95" customWidth="1"/>
    <col min="505" max="505" width="14.59765625" style="95" customWidth="1"/>
    <col min="506" max="506" width="14.3984375" style="95" customWidth="1"/>
    <col min="507" max="507" width="12.69921875" style="95" customWidth="1"/>
    <col min="508" max="508" width="13.8984375" style="95" customWidth="1"/>
    <col min="509" max="509" width="14.3984375" style="95" customWidth="1"/>
    <col min="510" max="510" width="12.69921875" style="95" customWidth="1"/>
    <col min="511" max="511" width="13.8984375" style="95" customWidth="1"/>
    <col min="512" max="512" width="14.3984375" style="95" customWidth="1"/>
    <col min="513" max="513" width="12.69921875" style="95" customWidth="1"/>
    <col min="514" max="516" width="7.3984375" style="95" customWidth="1"/>
    <col min="517" max="517" width="10.69921875" style="95" customWidth="1"/>
    <col min="518" max="750" width="9.09765625" style="95"/>
    <col min="751" max="751" width="6.59765625" style="95" customWidth="1"/>
    <col min="752" max="752" width="11.3984375" style="95" customWidth="1"/>
    <col min="753" max="753" width="6.8984375" style="95" customWidth="1"/>
    <col min="754" max="754" width="16.3984375" style="95" customWidth="1"/>
    <col min="755" max="755" width="14.09765625" style="95" customWidth="1"/>
    <col min="756" max="756" width="5.3984375" style="95" customWidth="1"/>
    <col min="757" max="757" width="44.8984375" style="95" customWidth="1"/>
    <col min="758" max="758" width="7.19921875" style="95" customWidth="1"/>
    <col min="759" max="759" width="6.3984375" style="95" customWidth="1"/>
    <col min="760" max="760" width="11.8984375" style="95" customWidth="1"/>
    <col min="761" max="761" width="14.59765625" style="95" customWidth="1"/>
    <col min="762" max="762" width="14.3984375" style="95" customWidth="1"/>
    <col min="763" max="763" width="12.69921875" style="95" customWidth="1"/>
    <col min="764" max="764" width="13.8984375" style="95" customWidth="1"/>
    <col min="765" max="765" width="14.3984375" style="95" customWidth="1"/>
    <col min="766" max="766" width="12.69921875" style="95" customWidth="1"/>
    <col min="767" max="767" width="13.8984375" style="95" customWidth="1"/>
    <col min="768" max="768" width="14.3984375" style="95" customWidth="1"/>
    <col min="769" max="769" width="12.69921875" style="95" customWidth="1"/>
    <col min="770" max="772" width="7.3984375" style="95" customWidth="1"/>
    <col min="773" max="773" width="10.69921875" style="95" customWidth="1"/>
    <col min="774" max="1006" width="9.09765625" style="95"/>
    <col min="1007" max="1007" width="6.59765625" style="95" customWidth="1"/>
    <col min="1008" max="1008" width="11.3984375" style="95" customWidth="1"/>
    <col min="1009" max="1009" width="6.8984375" style="95" customWidth="1"/>
    <col min="1010" max="1010" width="16.3984375" style="95" customWidth="1"/>
    <col min="1011" max="1011" width="14.09765625" style="95" customWidth="1"/>
    <col min="1012" max="1012" width="5.3984375" style="95" customWidth="1"/>
    <col min="1013" max="1013" width="44.8984375" style="95" customWidth="1"/>
    <col min="1014" max="1014" width="7.19921875" style="95" customWidth="1"/>
    <col min="1015" max="1015" width="6.3984375" style="95" customWidth="1"/>
    <col min="1016" max="1016" width="11.8984375" style="95" customWidth="1"/>
    <col min="1017" max="1017" width="14.59765625" style="95" customWidth="1"/>
    <col min="1018" max="1018" width="14.3984375" style="95" customWidth="1"/>
    <col min="1019" max="1019" width="12.69921875" style="95" customWidth="1"/>
    <col min="1020" max="1020" width="13.8984375" style="95" customWidth="1"/>
    <col min="1021" max="1021" width="14.3984375" style="95" customWidth="1"/>
    <col min="1022" max="1022" width="12.69921875" style="95" customWidth="1"/>
    <col min="1023" max="1023" width="13.8984375" style="95" customWidth="1"/>
    <col min="1024" max="1024" width="14.3984375" style="95" customWidth="1"/>
    <col min="1025" max="1025" width="12.69921875" style="95" customWidth="1"/>
    <col min="1026" max="1028" width="7.3984375" style="95" customWidth="1"/>
    <col min="1029" max="1029" width="10.69921875" style="95" customWidth="1"/>
    <col min="1030" max="1262" width="9.09765625" style="95"/>
    <col min="1263" max="1263" width="6.59765625" style="95" customWidth="1"/>
    <col min="1264" max="1264" width="11.3984375" style="95" customWidth="1"/>
    <col min="1265" max="1265" width="6.8984375" style="95" customWidth="1"/>
    <col min="1266" max="1266" width="16.3984375" style="95" customWidth="1"/>
    <col min="1267" max="1267" width="14.09765625" style="95" customWidth="1"/>
    <col min="1268" max="1268" width="5.3984375" style="95" customWidth="1"/>
    <col min="1269" max="1269" width="44.8984375" style="95" customWidth="1"/>
    <col min="1270" max="1270" width="7.19921875" style="95" customWidth="1"/>
    <col min="1271" max="1271" width="6.3984375" style="95" customWidth="1"/>
    <col min="1272" max="1272" width="11.8984375" style="95" customWidth="1"/>
    <col min="1273" max="1273" width="14.59765625" style="95" customWidth="1"/>
    <col min="1274" max="1274" width="14.3984375" style="95" customWidth="1"/>
    <col min="1275" max="1275" width="12.69921875" style="95" customWidth="1"/>
    <col min="1276" max="1276" width="13.8984375" style="95" customWidth="1"/>
    <col min="1277" max="1277" width="14.3984375" style="95" customWidth="1"/>
    <col min="1278" max="1278" width="12.69921875" style="95" customWidth="1"/>
    <col min="1279" max="1279" width="13.8984375" style="95" customWidth="1"/>
    <col min="1280" max="1280" width="14.3984375" style="95" customWidth="1"/>
    <col min="1281" max="1281" width="12.69921875" style="95" customWidth="1"/>
    <col min="1282" max="1284" width="7.3984375" style="95" customWidth="1"/>
    <col min="1285" max="1285" width="10.69921875" style="95" customWidth="1"/>
    <col min="1286" max="1518" width="9.09765625" style="95"/>
    <col min="1519" max="1519" width="6.59765625" style="95" customWidth="1"/>
    <col min="1520" max="1520" width="11.3984375" style="95" customWidth="1"/>
    <col min="1521" max="1521" width="6.8984375" style="95" customWidth="1"/>
    <col min="1522" max="1522" width="16.3984375" style="95" customWidth="1"/>
    <col min="1523" max="1523" width="14.09765625" style="95" customWidth="1"/>
    <col min="1524" max="1524" width="5.3984375" style="95" customWidth="1"/>
    <col min="1525" max="1525" width="44.8984375" style="95" customWidth="1"/>
    <col min="1526" max="1526" width="7.19921875" style="95" customWidth="1"/>
    <col min="1527" max="1527" width="6.3984375" style="95" customWidth="1"/>
    <col min="1528" max="1528" width="11.8984375" style="95" customWidth="1"/>
    <col min="1529" max="1529" width="14.59765625" style="95" customWidth="1"/>
    <col min="1530" max="1530" width="14.3984375" style="95" customWidth="1"/>
    <col min="1531" max="1531" width="12.69921875" style="95" customWidth="1"/>
    <col min="1532" max="1532" width="13.8984375" style="95" customWidth="1"/>
    <col min="1533" max="1533" width="14.3984375" style="95" customWidth="1"/>
    <col min="1534" max="1534" width="12.69921875" style="95" customWidth="1"/>
    <col min="1535" max="1535" width="13.8984375" style="95" customWidth="1"/>
    <col min="1536" max="1536" width="14.3984375" style="95" customWidth="1"/>
    <col min="1537" max="1537" width="12.69921875" style="95" customWidth="1"/>
    <col min="1538" max="1540" width="7.3984375" style="95" customWidth="1"/>
    <col min="1541" max="1541" width="10.69921875" style="95" customWidth="1"/>
    <col min="1542" max="1774" width="9.09765625" style="95"/>
    <col min="1775" max="1775" width="6.59765625" style="95" customWidth="1"/>
    <col min="1776" max="1776" width="11.3984375" style="95" customWidth="1"/>
    <col min="1777" max="1777" width="6.8984375" style="95" customWidth="1"/>
    <col min="1778" max="1778" width="16.3984375" style="95" customWidth="1"/>
    <col min="1779" max="1779" width="14.09765625" style="95" customWidth="1"/>
    <col min="1780" max="1780" width="5.3984375" style="95" customWidth="1"/>
    <col min="1781" max="1781" width="44.8984375" style="95" customWidth="1"/>
    <col min="1782" max="1782" width="7.19921875" style="95" customWidth="1"/>
    <col min="1783" max="1783" width="6.3984375" style="95" customWidth="1"/>
    <col min="1784" max="1784" width="11.8984375" style="95" customWidth="1"/>
    <col min="1785" max="1785" width="14.59765625" style="95" customWidth="1"/>
    <col min="1786" max="1786" width="14.3984375" style="95" customWidth="1"/>
    <col min="1787" max="1787" width="12.69921875" style="95" customWidth="1"/>
    <col min="1788" max="1788" width="13.8984375" style="95" customWidth="1"/>
    <col min="1789" max="1789" width="14.3984375" style="95" customWidth="1"/>
    <col min="1790" max="1790" width="12.69921875" style="95" customWidth="1"/>
    <col min="1791" max="1791" width="13.8984375" style="95" customWidth="1"/>
    <col min="1792" max="1792" width="14.3984375" style="95" customWidth="1"/>
    <col min="1793" max="1793" width="12.69921875" style="95" customWidth="1"/>
    <col min="1794" max="1796" width="7.3984375" style="95" customWidth="1"/>
    <col min="1797" max="1797" width="10.69921875" style="95" customWidth="1"/>
    <col min="1798" max="2030" width="9.09765625" style="95"/>
    <col min="2031" max="2031" width="6.59765625" style="95" customWidth="1"/>
    <col min="2032" max="2032" width="11.3984375" style="95" customWidth="1"/>
    <col min="2033" max="2033" width="6.8984375" style="95" customWidth="1"/>
    <col min="2034" max="2034" width="16.3984375" style="95" customWidth="1"/>
    <col min="2035" max="2035" width="14.09765625" style="95" customWidth="1"/>
    <col min="2036" max="2036" width="5.3984375" style="95" customWidth="1"/>
    <col min="2037" max="2037" width="44.8984375" style="95" customWidth="1"/>
    <col min="2038" max="2038" width="7.19921875" style="95" customWidth="1"/>
    <col min="2039" max="2039" width="6.3984375" style="95" customWidth="1"/>
    <col min="2040" max="2040" width="11.8984375" style="95" customWidth="1"/>
    <col min="2041" max="2041" width="14.59765625" style="95" customWidth="1"/>
    <col min="2042" max="2042" width="14.3984375" style="95" customWidth="1"/>
    <col min="2043" max="2043" width="12.69921875" style="95" customWidth="1"/>
    <col min="2044" max="2044" width="13.8984375" style="95" customWidth="1"/>
    <col min="2045" max="2045" width="14.3984375" style="95" customWidth="1"/>
    <col min="2046" max="2046" width="12.69921875" style="95" customWidth="1"/>
    <col min="2047" max="2047" width="13.8984375" style="95" customWidth="1"/>
    <col min="2048" max="2048" width="14.3984375" style="95" customWidth="1"/>
    <col min="2049" max="2049" width="12.69921875" style="95" customWidth="1"/>
    <col min="2050" max="2052" width="7.3984375" style="95" customWidth="1"/>
    <col min="2053" max="2053" width="10.69921875" style="95" customWidth="1"/>
    <col min="2054" max="2286" width="9.09765625" style="95"/>
    <col min="2287" max="2287" width="6.59765625" style="95" customWidth="1"/>
    <col min="2288" max="2288" width="11.3984375" style="95" customWidth="1"/>
    <col min="2289" max="2289" width="6.8984375" style="95" customWidth="1"/>
    <col min="2290" max="2290" width="16.3984375" style="95" customWidth="1"/>
    <col min="2291" max="2291" width="14.09765625" style="95" customWidth="1"/>
    <col min="2292" max="2292" width="5.3984375" style="95" customWidth="1"/>
    <col min="2293" max="2293" width="44.8984375" style="95" customWidth="1"/>
    <col min="2294" max="2294" width="7.19921875" style="95" customWidth="1"/>
    <col min="2295" max="2295" width="6.3984375" style="95" customWidth="1"/>
    <col min="2296" max="2296" width="11.8984375" style="95" customWidth="1"/>
    <col min="2297" max="2297" width="14.59765625" style="95" customWidth="1"/>
    <col min="2298" max="2298" width="14.3984375" style="95" customWidth="1"/>
    <col min="2299" max="2299" width="12.69921875" style="95" customWidth="1"/>
    <col min="2300" max="2300" width="13.8984375" style="95" customWidth="1"/>
    <col min="2301" max="2301" width="14.3984375" style="95" customWidth="1"/>
    <col min="2302" max="2302" width="12.69921875" style="95" customWidth="1"/>
    <col min="2303" max="2303" width="13.8984375" style="95" customWidth="1"/>
    <col min="2304" max="2304" width="14.3984375" style="95" customWidth="1"/>
    <col min="2305" max="2305" width="12.69921875" style="95" customWidth="1"/>
    <col min="2306" max="2308" width="7.3984375" style="95" customWidth="1"/>
    <col min="2309" max="2309" width="10.69921875" style="95" customWidth="1"/>
    <col min="2310" max="2542" width="9.09765625" style="95"/>
    <col min="2543" max="2543" width="6.59765625" style="95" customWidth="1"/>
    <col min="2544" max="2544" width="11.3984375" style="95" customWidth="1"/>
    <col min="2545" max="2545" width="6.8984375" style="95" customWidth="1"/>
    <col min="2546" max="2546" width="16.3984375" style="95" customWidth="1"/>
    <col min="2547" max="2547" width="14.09765625" style="95" customWidth="1"/>
    <col min="2548" max="2548" width="5.3984375" style="95" customWidth="1"/>
    <col min="2549" max="2549" width="44.8984375" style="95" customWidth="1"/>
    <col min="2550" max="2550" width="7.19921875" style="95" customWidth="1"/>
    <col min="2551" max="2551" width="6.3984375" style="95" customWidth="1"/>
    <col min="2552" max="2552" width="11.8984375" style="95" customWidth="1"/>
    <col min="2553" max="2553" width="14.59765625" style="95" customWidth="1"/>
    <col min="2554" max="2554" width="14.3984375" style="95" customWidth="1"/>
    <col min="2555" max="2555" width="12.69921875" style="95" customWidth="1"/>
    <col min="2556" max="2556" width="13.8984375" style="95" customWidth="1"/>
    <col min="2557" max="2557" width="14.3984375" style="95" customWidth="1"/>
    <col min="2558" max="2558" width="12.69921875" style="95" customWidth="1"/>
    <col min="2559" max="2559" width="13.8984375" style="95" customWidth="1"/>
    <col min="2560" max="2560" width="14.3984375" style="95" customWidth="1"/>
    <col min="2561" max="2561" width="12.69921875" style="95" customWidth="1"/>
    <col min="2562" max="2564" width="7.3984375" style="95" customWidth="1"/>
    <col min="2565" max="2565" width="10.69921875" style="95" customWidth="1"/>
    <col min="2566" max="2798" width="9.09765625" style="95"/>
    <col min="2799" max="2799" width="6.59765625" style="95" customWidth="1"/>
    <col min="2800" max="2800" width="11.3984375" style="95" customWidth="1"/>
    <col min="2801" max="2801" width="6.8984375" style="95" customWidth="1"/>
    <col min="2802" max="2802" width="16.3984375" style="95" customWidth="1"/>
    <col min="2803" max="2803" width="14.09765625" style="95" customWidth="1"/>
    <col min="2804" max="2804" width="5.3984375" style="95" customWidth="1"/>
    <col min="2805" max="2805" width="44.8984375" style="95" customWidth="1"/>
    <col min="2806" max="2806" width="7.19921875" style="95" customWidth="1"/>
    <col min="2807" max="2807" width="6.3984375" style="95" customWidth="1"/>
    <col min="2808" max="2808" width="11.8984375" style="95" customWidth="1"/>
    <col min="2809" max="2809" width="14.59765625" style="95" customWidth="1"/>
    <col min="2810" max="2810" width="14.3984375" style="95" customWidth="1"/>
    <col min="2811" max="2811" width="12.69921875" style="95" customWidth="1"/>
    <col min="2812" max="2812" width="13.8984375" style="95" customWidth="1"/>
    <col min="2813" max="2813" width="14.3984375" style="95" customWidth="1"/>
    <col min="2814" max="2814" width="12.69921875" style="95" customWidth="1"/>
    <col min="2815" max="2815" width="13.8984375" style="95" customWidth="1"/>
    <col min="2816" max="2816" width="14.3984375" style="95" customWidth="1"/>
    <col min="2817" max="2817" width="12.69921875" style="95" customWidth="1"/>
    <col min="2818" max="2820" width="7.3984375" style="95" customWidth="1"/>
    <col min="2821" max="2821" width="10.69921875" style="95" customWidth="1"/>
    <col min="2822" max="3054" width="9.09765625" style="95"/>
    <col min="3055" max="3055" width="6.59765625" style="95" customWidth="1"/>
    <col min="3056" max="3056" width="11.3984375" style="95" customWidth="1"/>
    <col min="3057" max="3057" width="6.8984375" style="95" customWidth="1"/>
    <col min="3058" max="3058" width="16.3984375" style="95" customWidth="1"/>
    <col min="3059" max="3059" width="14.09765625" style="95" customWidth="1"/>
    <col min="3060" max="3060" width="5.3984375" style="95" customWidth="1"/>
    <col min="3061" max="3061" width="44.8984375" style="95" customWidth="1"/>
    <col min="3062" max="3062" width="7.19921875" style="95" customWidth="1"/>
    <col min="3063" max="3063" width="6.3984375" style="95" customWidth="1"/>
    <col min="3064" max="3064" width="11.8984375" style="95" customWidth="1"/>
    <col min="3065" max="3065" width="14.59765625" style="95" customWidth="1"/>
    <col min="3066" max="3066" width="14.3984375" style="95" customWidth="1"/>
    <col min="3067" max="3067" width="12.69921875" style="95" customWidth="1"/>
    <col min="3068" max="3068" width="13.8984375" style="95" customWidth="1"/>
    <col min="3069" max="3069" width="14.3984375" style="95" customWidth="1"/>
    <col min="3070" max="3070" width="12.69921875" style="95" customWidth="1"/>
    <col min="3071" max="3071" width="13.8984375" style="95" customWidth="1"/>
    <col min="3072" max="3072" width="14.3984375" style="95" customWidth="1"/>
    <col min="3073" max="3073" width="12.69921875" style="95" customWidth="1"/>
    <col min="3074" max="3076" width="7.3984375" style="95" customWidth="1"/>
    <col min="3077" max="3077" width="10.69921875" style="95" customWidth="1"/>
    <col min="3078" max="3310" width="9.09765625" style="95"/>
    <col min="3311" max="3311" width="6.59765625" style="95" customWidth="1"/>
    <col min="3312" max="3312" width="11.3984375" style="95" customWidth="1"/>
    <col min="3313" max="3313" width="6.8984375" style="95" customWidth="1"/>
    <col min="3314" max="3314" width="16.3984375" style="95" customWidth="1"/>
    <col min="3315" max="3315" width="14.09765625" style="95" customWidth="1"/>
    <col min="3316" max="3316" width="5.3984375" style="95" customWidth="1"/>
    <col min="3317" max="3317" width="44.8984375" style="95" customWidth="1"/>
    <col min="3318" max="3318" width="7.19921875" style="95" customWidth="1"/>
    <col min="3319" max="3319" width="6.3984375" style="95" customWidth="1"/>
    <col min="3320" max="3320" width="11.8984375" style="95" customWidth="1"/>
    <col min="3321" max="3321" width="14.59765625" style="95" customWidth="1"/>
    <col min="3322" max="3322" width="14.3984375" style="95" customWidth="1"/>
    <col min="3323" max="3323" width="12.69921875" style="95" customWidth="1"/>
    <col min="3324" max="3324" width="13.8984375" style="95" customWidth="1"/>
    <col min="3325" max="3325" width="14.3984375" style="95" customWidth="1"/>
    <col min="3326" max="3326" width="12.69921875" style="95" customWidth="1"/>
    <col min="3327" max="3327" width="13.8984375" style="95" customWidth="1"/>
    <col min="3328" max="3328" width="14.3984375" style="95" customWidth="1"/>
    <col min="3329" max="3329" width="12.69921875" style="95" customWidth="1"/>
    <col min="3330" max="3332" width="7.3984375" style="95" customWidth="1"/>
    <col min="3333" max="3333" width="10.69921875" style="95" customWidth="1"/>
    <col min="3334" max="3566" width="9.09765625" style="95"/>
    <col min="3567" max="3567" width="6.59765625" style="95" customWidth="1"/>
    <col min="3568" max="3568" width="11.3984375" style="95" customWidth="1"/>
    <col min="3569" max="3569" width="6.8984375" style="95" customWidth="1"/>
    <col min="3570" max="3570" width="16.3984375" style="95" customWidth="1"/>
    <col min="3571" max="3571" width="14.09765625" style="95" customWidth="1"/>
    <col min="3572" max="3572" width="5.3984375" style="95" customWidth="1"/>
    <col min="3573" max="3573" width="44.8984375" style="95" customWidth="1"/>
    <col min="3574" max="3574" width="7.19921875" style="95" customWidth="1"/>
    <col min="3575" max="3575" width="6.3984375" style="95" customWidth="1"/>
    <col min="3576" max="3576" width="11.8984375" style="95" customWidth="1"/>
    <col min="3577" max="3577" width="14.59765625" style="95" customWidth="1"/>
    <col min="3578" max="3578" width="14.3984375" style="95" customWidth="1"/>
    <col min="3579" max="3579" width="12.69921875" style="95" customWidth="1"/>
    <col min="3580" max="3580" width="13.8984375" style="95" customWidth="1"/>
    <col min="3581" max="3581" width="14.3984375" style="95" customWidth="1"/>
    <col min="3582" max="3582" width="12.69921875" style="95" customWidth="1"/>
    <col min="3583" max="3583" width="13.8984375" style="95" customWidth="1"/>
    <col min="3584" max="3584" width="14.3984375" style="95" customWidth="1"/>
    <col min="3585" max="3585" width="12.69921875" style="95" customWidth="1"/>
    <col min="3586" max="3588" width="7.3984375" style="95" customWidth="1"/>
    <col min="3589" max="3589" width="10.69921875" style="95" customWidth="1"/>
    <col min="3590" max="3822" width="9.09765625" style="95"/>
    <col min="3823" max="3823" width="6.59765625" style="95" customWidth="1"/>
    <col min="3824" max="3824" width="11.3984375" style="95" customWidth="1"/>
    <col min="3825" max="3825" width="6.8984375" style="95" customWidth="1"/>
    <col min="3826" max="3826" width="16.3984375" style="95" customWidth="1"/>
    <col min="3827" max="3827" width="14.09765625" style="95" customWidth="1"/>
    <col min="3828" max="3828" width="5.3984375" style="95" customWidth="1"/>
    <col min="3829" max="3829" width="44.8984375" style="95" customWidth="1"/>
    <col min="3830" max="3830" width="7.19921875" style="95" customWidth="1"/>
    <col min="3831" max="3831" width="6.3984375" style="95" customWidth="1"/>
    <col min="3832" max="3832" width="11.8984375" style="95" customWidth="1"/>
    <col min="3833" max="3833" width="14.59765625" style="95" customWidth="1"/>
    <col min="3834" max="3834" width="14.3984375" style="95" customWidth="1"/>
    <col min="3835" max="3835" width="12.69921875" style="95" customWidth="1"/>
    <col min="3836" max="3836" width="13.8984375" style="95" customWidth="1"/>
    <col min="3837" max="3837" width="14.3984375" style="95" customWidth="1"/>
    <col min="3838" max="3838" width="12.69921875" style="95" customWidth="1"/>
    <col min="3839" max="3839" width="13.8984375" style="95" customWidth="1"/>
    <col min="3840" max="3840" width="14.3984375" style="95" customWidth="1"/>
    <col min="3841" max="3841" width="12.69921875" style="95" customWidth="1"/>
    <col min="3842" max="3844" width="7.3984375" style="95" customWidth="1"/>
    <col min="3845" max="3845" width="10.69921875" style="95" customWidth="1"/>
    <col min="3846" max="4078" width="9.09765625" style="95"/>
    <col min="4079" max="4079" width="6.59765625" style="95" customWidth="1"/>
    <col min="4080" max="4080" width="11.3984375" style="95" customWidth="1"/>
    <col min="4081" max="4081" width="6.8984375" style="95" customWidth="1"/>
    <col min="4082" max="4082" width="16.3984375" style="95" customWidth="1"/>
    <col min="4083" max="4083" width="14.09765625" style="95" customWidth="1"/>
    <col min="4084" max="4084" width="5.3984375" style="95" customWidth="1"/>
    <col min="4085" max="4085" width="44.8984375" style="95" customWidth="1"/>
    <col min="4086" max="4086" width="7.19921875" style="95" customWidth="1"/>
    <col min="4087" max="4087" width="6.3984375" style="95" customWidth="1"/>
    <col min="4088" max="4088" width="11.8984375" style="95" customWidth="1"/>
    <col min="4089" max="4089" width="14.59765625" style="95" customWidth="1"/>
    <col min="4090" max="4090" width="14.3984375" style="95" customWidth="1"/>
    <col min="4091" max="4091" width="12.69921875" style="95" customWidth="1"/>
    <col min="4092" max="4092" width="13.8984375" style="95" customWidth="1"/>
    <col min="4093" max="4093" width="14.3984375" style="95" customWidth="1"/>
    <col min="4094" max="4094" width="12.69921875" style="95" customWidth="1"/>
    <col min="4095" max="4095" width="13.8984375" style="95" customWidth="1"/>
    <col min="4096" max="4096" width="14.3984375" style="95" customWidth="1"/>
    <col min="4097" max="4097" width="12.69921875" style="95" customWidth="1"/>
    <col min="4098" max="4100" width="7.3984375" style="95" customWidth="1"/>
    <col min="4101" max="4101" width="10.69921875" style="95" customWidth="1"/>
    <col min="4102" max="4334" width="9.09765625" style="95"/>
    <col min="4335" max="4335" width="6.59765625" style="95" customWidth="1"/>
    <col min="4336" max="4336" width="11.3984375" style="95" customWidth="1"/>
    <col min="4337" max="4337" width="6.8984375" style="95" customWidth="1"/>
    <col min="4338" max="4338" width="16.3984375" style="95" customWidth="1"/>
    <col min="4339" max="4339" width="14.09765625" style="95" customWidth="1"/>
    <col min="4340" max="4340" width="5.3984375" style="95" customWidth="1"/>
    <col min="4341" max="4341" width="44.8984375" style="95" customWidth="1"/>
    <col min="4342" max="4342" width="7.19921875" style="95" customWidth="1"/>
    <col min="4343" max="4343" width="6.3984375" style="95" customWidth="1"/>
    <col min="4344" max="4344" width="11.8984375" style="95" customWidth="1"/>
    <col min="4345" max="4345" width="14.59765625" style="95" customWidth="1"/>
    <col min="4346" max="4346" width="14.3984375" style="95" customWidth="1"/>
    <col min="4347" max="4347" width="12.69921875" style="95" customWidth="1"/>
    <col min="4348" max="4348" width="13.8984375" style="95" customWidth="1"/>
    <col min="4349" max="4349" width="14.3984375" style="95" customWidth="1"/>
    <col min="4350" max="4350" width="12.69921875" style="95" customWidth="1"/>
    <col min="4351" max="4351" width="13.8984375" style="95" customWidth="1"/>
    <col min="4352" max="4352" width="14.3984375" style="95" customWidth="1"/>
    <col min="4353" max="4353" width="12.69921875" style="95" customWidth="1"/>
    <col min="4354" max="4356" width="7.3984375" style="95" customWidth="1"/>
    <col min="4357" max="4357" width="10.69921875" style="95" customWidth="1"/>
    <col min="4358" max="4590" width="9.09765625" style="95"/>
    <col min="4591" max="4591" width="6.59765625" style="95" customWidth="1"/>
    <col min="4592" max="4592" width="11.3984375" style="95" customWidth="1"/>
    <col min="4593" max="4593" width="6.8984375" style="95" customWidth="1"/>
    <col min="4594" max="4594" width="16.3984375" style="95" customWidth="1"/>
    <col min="4595" max="4595" width="14.09765625" style="95" customWidth="1"/>
    <col min="4596" max="4596" width="5.3984375" style="95" customWidth="1"/>
    <col min="4597" max="4597" width="44.8984375" style="95" customWidth="1"/>
    <col min="4598" max="4598" width="7.19921875" style="95" customWidth="1"/>
    <col min="4599" max="4599" width="6.3984375" style="95" customWidth="1"/>
    <col min="4600" max="4600" width="11.8984375" style="95" customWidth="1"/>
    <col min="4601" max="4601" width="14.59765625" style="95" customWidth="1"/>
    <col min="4602" max="4602" width="14.3984375" style="95" customWidth="1"/>
    <col min="4603" max="4603" width="12.69921875" style="95" customWidth="1"/>
    <col min="4604" max="4604" width="13.8984375" style="95" customWidth="1"/>
    <col min="4605" max="4605" width="14.3984375" style="95" customWidth="1"/>
    <col min="4606" max="4606" width="12.69921875" style="95" customWidth="1"/>
    <col min="4607" max="4607" width="13.8984375" style="95" customWidth="1"/>
    <col min="4608" max="4608" width="14.3984375" style="95" customWidth="1"/>
    <col min="4609" max="4609" width="12.69921875" style="95" customWidth="1"/>
    <col min="4610" max="4612" width="7.3984375" style="95" customWidth="1"/>
    <col min="4613" max="4613" width="10.69921875" style="95" customWidth="1"/>
    <col min="4614" max="4846" width="9.09765625" style="95"/>
    <col min="4847" max="4847" width="6.59765625" style="95" customWidth="1"/>
    <col min="4848" max="4848" width="11.3984375" style="95" customWidth="1"/>
    <col min="4849" max="4849" width="6.8984375" style="95" customWidth="1"/>
    <col min="4850" max="4850" width="16.3984375" style="95" customWidth="1"/>
    <col min="4851" max="4851" width="14.09765625" style="95" customWidth="1"/>
    <col min="4852" max="4852" width="5.3984375" style="95" customWidth="1"/>
    <col min="4853" max="4853" width="44.8984375" style="95" customWidth="1"/>
    <col min="4854" max="4854" width="7.19921875" style="95" customWidth="1"/>
    <col min="4855" max="4855" width="6.3984375" style="95" customWidth="1"/>
    <col min="4856" max="4856" width="11.8984375" style="95" customWidth="1"/>
    <col min="4857" max="4857" width="14.59765625" style="95" customWidth="1"/>
    <col min="4858" max="4858" width="14.3984375" style="95" customWidth="1"/>
    <col min="4859" max="4859" width="12.69921875" style="95" customWidth="1"/>
    <col min="4860" max="4860" width="13.8984375" style="95" customWidth="1"/>
    <col min="4861" max="4861" width="14.3984375" style="95" customWidth="1"/>
    <col min="4862" max="4862" width="12.69921875" style="95" customWidth="1"/>
    <col min="4863" max="4863" width="13.8984375" style="95" customWidth="1"/>
    <col min="4864" max="4864" width="14.3984375" style="95" customWidth="1"/>
    <col min="4865" max="4865" width="12.69921875" style="95" customWidth="1"/>
    <col min="4866" max="4868" width="7.3984375" style="95" customWidth="1"/>
    <col min="4869" max="4869" width="10.69921875" style="95" customWidth="1"/>
    <col min="4870" max="5102" width="9.09765625" style="95"/>
    <col min="5103" max="5103" width="6.59765625" style="95" customWidth="1"/>
    <col min="5104" max="5104" width="11.3984375" style="95" customWidth="1"/>
    <col min="5105" max="5105" width="6.8984375" style="95" customWidth="1"/>
    <col min="5106" max="5106" width="16.3984375" style="95" customWidth="1"/>
    <col min="5107" max="5107" width="14.09765625" style="95" customWidth="1"/>
    <col min="5108" max="5108" width="5.3984375" style="95" customWidth="1"/>
    <col min="5109" max="5109" width="44.8984375" style="95" customWidth="1"/>
    <col min="5110" max="5110" width="7.19921875" style="95" customWidth="1"/>
    <col min="5111" max="5111" width="6.3984375" style="95" customWidth="1"/>
    <col min="5112" max="5112" width="11.8984375" style="95" customWidth="1"/>
    <col min="5113" max="5113" width="14.59765625" style="95" customWidth="1"/>
    <col min="5114" max="5114" width="14.3984375" style="95" customWidth="1"/>
    <col min="5115" max="5115" width="12.69921875" style="95" customWidth="1"/>
    <col min="5116" max="5116" width="13.8984375" style="95" customWidth="1"/>
    <col min="5117" max="5117" width="14.3984375" style="95" customWidth="1"/>
    <col min="5118" max="5118" width="12.69921875" style="95" customWidth="1"/>
    <col min="5119" max="5119" width="13.8984375" style="95" customWidth="1"/>
    <col min="5120" max="5120" width="14.3984375" style="95" customWidth="1"/>
    <col min="5121" max="5121" width="12.69921875" style="95" customWidth="1"/>
    <col min="5122" max="5124" width="7.3984375" style="95" customWidth="1"/>
    <col min="5125" max="5125" width="10.69921875" style="95" customWidth="1"/>
    <col min="5126" max="5358" width="9.09765625" style="95"/>
    <col min="5359" max="5359" width="6.59765625" style="95" customWidth="1"/>
    <col min="5360" max="5360" width="11.3984375" style="95" customWidth="1"/>
    <col min="5361" max="5361" width="6.8984375" style="95" customWidth="1"/>
    <col min="5362" max="5362" width="16.3984375" style="95" customWidth="1"/>
    <col min="5363" max="5363" width="14.09765625" style="95" customWidth="1"/>
    <col min="5364" max="5364" width="5.3984375" style="95" customWidth="1"/>
    <col min="5365" max="5365" width="44.8984375" style="95" customWidth="1"/>
    <col min="5366" max="5366" width="7.19921875" style="95" customWidth="1"/>
    <col min="5367" max="5367" width="6.3984375" style="95" customWidth="1"/>
    <col min="5368" max="5368" width="11.8984375" style="95" customWidth="1"/>
    <col min="5369" max="5369" width="14.59765625" style="95" customWidth="1"/>
    <col min="5370" max="5370" width="14.3984375" style="95" customWidth="1"/>
    <col min="5371" max="5371" width="12.69921875" style="95" customWidth="1"/>
    <col min="5372" max="5372" width="13.8984375" style="95" customWidth="1"/>
    <col min="5373" max="5373" width="14.3984375" style="95" customWidth="1"/>
    <col min="5374" max="5374" width="12.69921875" style="95" customWidth="1"/>
    <col min="5375" max="5375" width="13.8984375" style="95" customWidth="1"/>
    <col min="5376" max="5376" width="14.3984375" style="95" customWidth="1"/>
    <col min="5377" max="5377" width="12.69921875" style="95" customWidth="1"/>
    <col min="5378" max="5380" width="7.3984375" style="95" customWidth="1"/>
    <col min="5381" max="5381" width="10.69921875" style="95" customWidth="1"/>
    <col min="5382" max="5614" width="9.09765625" style="95"/>
    <col min="5615" max="5615" width="6.59765625" style="95" customWidth="1"/>
    <col min="5616" max="5616" width="11.3984375" style="95" customWidth="1"/>
    <col min="5617" max="5617" width="6.8984375" style="95" customWidth="1"/>
    <col min="5618" max="5618" width="16.3984375" style="95" customWidth="1"/>
    <col min="5619" max="5619" width="14.09765625" style="95" customWidth="1"/>
    <col min="5620" max="5620" width="5.3984375" style="95" customWidth="1"/>
    <col min="5621" max="5621" width="44.8984375" style="95" customWidth="1"/>
    <col min="5622" max="5622" width="7.19921875" style="95" customWidth="1"/>
    <col min="5623" max="5623" width="6.3984375" style="95" customWidth="1"/>
    <col min="5624" max="5624" width="11.8984375" style="95" customWidth="1"/>
    <col min="5625" max="5625" width="14.59765625" style="95" customWidth="1"/>
    <col min="5626" max="5626" width="14.3984375" style="95" customWidth="1"/>
    <col min="5627" max="5627" width="12.69921875" style="95" customWidth="1"/>
    <col min="5628" max="5628" width="13.8984375" style="95" customWidth="1"/>
    <col min="5629" max="5629" width="14.3984375" style="95" customWidth="1"/>
    <col min="5630" max="5630" width="12.69921875" style="95" customWidth="1"/>
    <col min="5631" max="5631" width="13.8984375" style="95" customWidth="1"/>
    <col min="5632" max="5632" width="14.3984375" style="95" customWidth="1"/>
    <col min="5633" max="5633" width="12.69921875" style="95" customWidth="1"/>
    <col min="5634" max="5636" width="7.3984375" style="95" customWidth="1"/>
    <col min="5637" max="5637" width="10.69921875" style="95" customWidth="1"/>
    <col min="5638" max="5870" width="9.09765625" style="95"/>
    <col min="5871" max="5871" width="6.59765625" style="95" customWidth="1"/>
    <col min="5872" max="5872" width="11.3984375" style="95" customWidth="1"/>
    <col min="5873" max="5873" width="6.8984375" style="95" customWidth="1"/>
    <col min="5874" max="5874" width="16.3984375" style="95" customWidth="1"/>
    <col min="5875" max="5875" width="14.09765625" style="95" customWidth="1"/>
    <col min="5876" max="5876" width="5.3984375" style="95" customWidth="1"/>
    <col min="5877" max="5877" width="44.8984375" style="95" customWidth="1"/>
    <col min="5878" max="5878" width="7.19921875" style="95" customWidth="1"/>
    <col min="5879" max="5879" width="6.3984375" style="95" customWidth="1"/>
    <col min="5880" max="5880" width="11.8984375" style="95" customWidth="1"/>
    <col min="5881" max="5881" width="14.59765625" style="95" customWidth="1"/>
    <col min="5882" max="5882" width="14.3984375" style="95" customWidth="1"/>
    <col min="5883" max="5883" width="12.69921875" style="95" customWidth="1"/>
    <col min="5884" max="5884" width="13.8984375" style="95" customWidth="1"/>
    <col min="5885" max="5885" width="14.3984375" style="95" customWidth="1"/>
    <col min="5886" max="5886" width="12.69921875" style="95" customWidth="1"/>
    <col min="5887" max="5887" width="13.8984375" style="95" customWidth="1"/>
    <col min="5888" max="5888" width="14.3984375" style="95" customWidth="1"/>
    <col min="5889" max="5889" width="12.69921875" style="95" customWidth="1"/>
    <col min="5890" max="5892" width="7.3984375" style="95" customWidth="1"/>
    <col min="5893" max="5893" width="10.69921875" style="95" customWidth="1"/>
    <col min="5894" max="6126" width="9.09765625" style="95"/>
    <col min="6127" max="6127" width="6.59765625" style="95" customWidth="1"/>
    <col min="6128" max="6128" width="11.3984375" style="95" customWidth="1"/>
    <col min="6129" max="6129" width="6.8984375" style="95" customWidth="1"/>
    <col min="6130" max="6130" width="16.3984375" style="95" customWidth="1"/>
    <col min="6131" max="6131" width="14.09765625" style="95" customWidth="1"/>
    <col min="6132" max="6132" width="5.3984375" style="95" customWidth="1"/>
    <col min="6133" max="6133" width="44.8984375" style="95" customWidth="1"/>
    <col min="6134" max="6134" width="7.19921875" style="95" customWidth="1"/>
    <col min="6135" max="6135" width="6.3984375" style="95" customWidth="1"/>
    <col min="6136" max="6136" width="11.8984375" style="95" customWidth="1"/>
    <col min="6137" max="6137" width="14.59765625" style="95" customWidth="1"/>
    <col min="6138" max="6138" width="14.3984375" style="95" customWidth="1"/>
    <col min="6139" max="6139" width="12.69921875" style="95" customWidth="1"/>
    <col min="6140" max="6140" width="13.8984375" style="95" customWidth="1"/>
    <col min="6141" max="6141" width="14.3984375" style="95" customWidth="1"/>
    <col min="6142" max="6142" width="12.69921875" style="95" customWidth="1"/>
    <col min="6143" max="6143" width="13.8984375" style="95" customWidth="1"/>
    <col min="6144" max="6144" width="14.3984375" style="95" customWidth="1"/>
    <col min="6145" max="6145" width="12.69921875" style="95" customWidth="1"/>
    <col min="6146" max="6148" width="7.3984375" style="95" customWidth="1"/>
    <col min="6149" max="6149" width="10.69921875" style="95" customWidth="1"/>
    <col min="6150" max="6382" width="9.09765625" style="95"/>
    <col min="6383" max="6383" width="6.59765625" style="95" customWidth="1"/>
    <col min="6384" max="6384" width="11.3984375" style="95" customWidth="1"/>
    <col min="6385" max="6385" width="6.8984375" style="95" customWidth="1"/>
    <col min="6386" max="6386" width="16.3984375" style="95" customWidth="1"/>
    <col min="6387" max="6387" width="14.09765625" style="95" customWidth="1"/>
    <col min="6388" max="6388" width="5.3984375" style="95" customWidth="1"/>
    <col min="6389" max="6389" width="44.8984375" style="95" customWidth="1"/>
    <col min="6390" max="6390" width="7.19921875" style="95" customWidth="1"/>
    <col min="6391" max="6391" width="6.3984375" style="95" customWidth="1"/>
    <col min="6392" max="6392" width="11.8984375" style="95" customWidth="1"/>
    <col min="6393" max="6393" width="14.59765625" style="95" customWidth="1"/>
    <col min="6394" max="6394" width="14.3984375" style="95" customWidth="1"/>
    <col min="6395" max="6395" width="12.69921875" style="95" customWidth="1"/>
    <col min="6396" max="6396" width="13.8984375" style="95" customWidth="1"/>
    <col min="6397" max="6397" width="14.3984375" style="95" customWidth="1"/>
    <col min="6398" max="6398" width="12.69921875" style="95" customWidth="1"/>
    <col min="6399" max="6399" width="13.8984375" style="95" customWidth="1"/>
    <col min="6400" max="6400" width="14.3984375" style="95" customWidth="1"/>
    <col min="6401" max="6401" width="12.69921875" style="95" customWidth="1"/>
    <col min="6402" max="6404" width="7.3984375" style="95" customWidth="1"/>
    <col min="6405" max="6405" width="10.69921875" style="95" customWidth="1"/>
    <col min="6406" max="6638" width="9.09765625" style="95"/>
    <col min="6639" max="6639" width="6.59765625" style="95" customWidth="1"/>
    <col min="6640" max="6640" width="11.3984375" style="95" customWidth="1"/>
    <col min="6641" max="6641" width="6.8984375" style="95" customWidth="1"/>
    <col min="6642" max="6642" width="16.3984375" style="95" customWidth="1"/>
    <col min="6643" max="6643" width="14.09765625" style="95" customWidth="1"/>
    <col min="6644" max="6644" width="5.3984375" style="95" customWidth="1"/>
    <col min="6645" max="6645" width="44.8984375" style="95" customWidth="1"/>
    <col min="6646" max="6646" width="7.19921875" style="95" customWidth="1"/>
    <col min="6647" max="6647" width="6.3984375" style="95" customWidth="1"/>
    <col min="6648" max="6648" width="11.8984375" style="95" customWidth="1"/>
    <col min="6649" max="6649" width="14.59765625" style="95" customWidth="1"/>
    <col min="6650" max="6650" width="14.3984375" style="95" customWidth="1"/>
    <col min="6651" max="6651" width="12.69921875" style="95" customWidth="1"/>
    <col min="6652" max="6652" width="13.8984375" style="95" customWidth="1"/>
    <col min="6653" max="6653" width="14.3984375" style="95" customWidth="1"/>
    <col min="6654" max="6654" width="12.69921875" style="95" customWidth="1"/>
    <col min="6655" max="6655" width="13.8984375" style="95" customWidth="1"/>
    <col min="6656" max="6656" width="14.3984375" style="95" customWidth="1"/>
    <col min="6657" max="6657" width="12.69921875" style="95" customWidth="1"/>
    <col min="6658" max="6660" width="7.3984375" style="95" customWidth="1"/>
    <col min="6661" max="6661" width="10.69921875" style="95" customWidth="1"/>
    <col min="6662" max="6894" width="9.09765625" style="95"/>
    <col min="6895" max="6895" width="6.59765625" style="95" customWidth="1"/>
    <col min="6896" max="6896" width="11.3984375" style="95" customWidth="1"/>
    <col min="6897" max="6897" width="6.8984375" style="95" customWidth="1"/>
    <col min="6898" max="6898" width="16.3984375" style="95" customWidth="1"/>
    <col min="6899" max="6899" width="14.09765625" style="95" customWidth="1"/>
    <col min="6900" max="6900" width="5.3984375" style="95" customWidth="1"/>
    <col min="6901" max="6901" width="44.8984375" style="95" customWidth="1"/>
    <col min="6902" max="6902" width="7.19921875" style="95" customWidth="1"/>
    <col min="6903" max="6903" width="6.3984375" style="95" customWidth="1"/>
    <col min="6904" max="6904" width="11.8984375" style="95" customWidth="1"/>
    <col min="6905" max="6905" width="14.59765625" style="95" customWidth="1"/>
    <col min="6906" max="6906" width="14.3984375" style="95" customWidth="1"/>
    <col min="6907" max="6907" width="12.69921875" style="95" customWidth="1"/>
    <col min="6908" max="6908" width="13.8984375" style="95" customWidth="1"/>
    <col min="6909" max="6909" width="14.3984375" style="95" customWidth="1"/>
    <col min="6910" max="6910" width="12.69921875" style="95" customWidth="1"/>
    <col min="6911" max="6911" width="13.8984375" style="95" customWidth="1"/>
    <col min="6912" max="6912" width="14.3984375" style="95" customWidth="1"/>
    <col min="6913" max="6913" width="12.69921875" style="95" customWidth="1"/>
    <col min="6914" max="6916" width="7.3984375" style="95" customWidth="1"/>
    <col min="6917" max="6917" width="10.69921875" style="95" customWidth="1"/>
    <col min="6918" max="7150" width="9.09765625" style="95"/>
    <col min="7151" max="7151" width="6.59765625" style="95" customWidth="1"/>
    <col min="7152" max="7152" width="11.3984375" style="95" customWidth="1"/>
    <col min="7153" max="7153" width="6.8984375" style="95" customWidth="1"/>
    <col min="7154" max="7154" width="16.3984375" style="95" customWidth="1"/>
    <col min="7155" max="7155" width="14.09765625" style="95" customWidth="1"/>
    <col min="7156" max="7156" width="5.3984375" style="95" customWidth="1"/>
    <col min="7157" max="7157" width="44.8984375" style="95" customWidth="1"/>
    <col min="7158" max="7158" width="7.19921875" style="95" customWidth="1"/>
    <col min="7159" max="7159" width="6.3984375" style="95" customWidth="1"/>
    <col min="7160" max="7160" width="11.8984375" style="95" customWidth="1"/>
    <col min="7161" max="7161" width="14.59765625" style="95" customWidth="1"/>
    <col min="7162" max="7162" width="14.3984375" style="95" customWidth="1"/>
    <col min="7163" max="7163" width="12.69921875" style="95" customWidth="1"/>
    <col min="7164" max="7164" width="13.8984375" style="95" customWidth="1"/>
    <col min="7165" max="7165" width="14.3984375" style="95" customWidth="1"/>
    <col min="7166" max="7166" width="12.69921875" style="95" customWidth="1"/>
    <col min="7167" max="7167" width="13.8984375" style="95" customWidth="1"/>
    <col min="7168" max="7168" width="14.3984375" style="95" customWidth="1"/>
    <col min="7169" max="7169" width="12.69921875" style="95" customWidth="1"/>
    <col min="7170" max="7172" width="7.3984375" style="95" customWidth="1"/>
    <col min="7173" max="7173" width="10.69921875" style="95" customWidth="1"/>
    <col min="7174" max="7406" width="9.09765625" style="95"/>
    <col min="7407" max="7407" width="6.59765625" style="95" customWidth="1"/>
    <col min="7408" max="7408" width="11.3984375" style="95" customWidth="1"/>
    <col min="7409" max="7409" width="6.8984375" style="95" customWidth="1"/>
    <col min="7410" max="7410" width="16.3984375" style="95" customWidth="1"/>
    <col min="7411" max="7411" width="14.09765625" style="95" customWidth="1"/>
    <col min="7412" max="7412" width="5.3984375" style="95" customWidth="1"/>
    <col min="7413" max="7413" width="44.8984375" style="95" customWidth="1"/>
    <col min="7414" max="7414" width="7.19921875" style="95" customWidth="1"/>
    <col min="7415" max="7415" width="6.3984375" style="95" customWidth="1"/>
    <col min="7416" max="7416" width="11.8984375" style="95" customWidth="1"/>
    <col min="7417" max="7417" width="14.59765625" style="95" customWidth="1"/>
    <col min="7418" max="7418" width="14.3984375" style="95" customWidth="1"/>
    <col min="7419" max="7419" width="12.69921875" style="95" customWidth="1"/>
    <col min="7420" max="7420" width="13.8984375" style="95" customWidth="1"/>
    <col min="7421" max="7421" width="14.3984375" style="95" customWidth="1"/>
    <col min="7422" max="7422" width="12.69921875" style="95" customWidth="1"/>
    <col min="7423" max="7423" width="13.8984375" style="95" customWidth="1"/>
    <col min="7424" max="7424" width="14.3984375" style="95" customWidth="1"/>
    <col min="7425" max="7425" width="12.69921875" style="95" customWidth="1"/>
    <col min="7426" max="7428" width="7.3984375" style="95" customWidth="1"/>
    <col min="7429" max="7429" width="10.69921875" style="95" customWidth="1"/>
    <col min="7430" max="7662" width="9.09765625" style="95"/>
    <col min="7663" max="7663" width="6.59765625" style="95" customWidth="1"/>
    <col min="7664" max="7664" width="11.3984375" style="95" customWidth="1"/>
    <col min="7665" max="7665" width="6.8984375" style="95" customWidth="1"/>
    <col min="7666" max="7666" width="16.3984375" style="95" customWidth="1"/>
    <col min="7667" max="7667" width="14.09765625" style="95" customWidth="1"/>
    <col min="7668" max="7668" width="5.3984375" style="95" customWidth="1"/>
    <col min="7669" max="7669" width="44.8984375" style="95" customWidth="1"/>
    <col min="7670" max="7670" width="7.19921875" style="95" customWidth="1"/>
    <col min="7671" max="7671" width="6.3984375" style="95" customWidth="1"/>
    <col min="7672" max="7672" width="11.8984375" style="95" customWidth="1"/>
    <col min="7673" max="7673" width="14.59765625" style="95" customWidth="1"/>
    <col min="7674" max="7674" width="14.3984375" style="95" customWidth="1"/>
    <col min="7675" max="7675" width="12.69921875" style="95" customWidth="1"/>
    <col min="7676" max="7676" width="13.8984375" style="95" customWidth="1"/>
    <col min="7677" max="7677" width="14.3984375" style="95" customWidth="1"/>
    <col min="7678" max="7678" width="12.69921875" style="95" customWidth="1"/>
    <col min="7679" max="7679" width="13.8984375" style="95" customWidth="1"/>
    <col min="7680" max="7680" width="14.3984375" style="95" customWidth="1"/>
    <col min="7681" max="7681" width="12.69921875" style="95" customWidth="1"/>
    <col min="7682" max="7684" width="7.3984375" style="95" customWidth="1"/>
    <col min="7685" max="7685" width="10.69921875" style="95" customWidth="1"/>
    <col min="7686" max="7918" width="9.09765625" style="95"/>
    <col min="7919" max="7919" width="6.59765625" style="95" customWidth="1"/>
    <col min="7920" max="7920" width="11.3984375" style="95" customWidth="1"/>
    <col min="7921" max="7921" width="6.8984375" style="95" customWidth="1"/>
    <col min="7922" max="7922" width="16.3984375" style="95" customWidth="1"/>
    <col min="7923" max="7923" width="14.09765625" style="95" customWidth="1"/>
    <col min="7924" max="7924" width="5.3984375" style="95" customWidth="1"/>
    <col min="7925" max="7925" width="44.8984375" style="95" customWidth="1"/>
    <col min="7926" max="7926" width="7.19921875" style="95" customWidth="1"/>
    <col min="7927" max="7927" width="6.3984375" style="95" customWidth="1"/>
    <col min="7928" max="7928" width="11.8984375" style="95" customWidth="1"/>
    <col min="7929" max="7929" width="14.59765625" style="95" customWidth="1"/>
    <col min="7930" max="7930" width="14.3984375" style="95" customWidth="1"/>
    <col min="7931" max="7931" width="12.69921875" style="95" customWidth="1"/>
    <col min="7932" max="7932" width="13.8984375" style="95" customWidth="1"/>
    <col min="7933" max="7933" width="14.3984375" style="95" customWidth="1"/>
    <col min="7934" max="7934" width="12.69921875" style="95" customWidth="1"/>
    <col min="7935" max="7935" width="13.8984375" style="95" customWidth="1"/>
    <col min="7936" max="7936" width="14.3984375" style="95" customWidth="1"/>
    <col min="7937" max="7937" width="12.69921875" style="95" customWidth="1"/>
    <col min="7938" max="7940" width="7.3984375" style="95" customWidth="1"/>
    <col min="7941" max="7941" width="10.69921875" style="95" customWidth="1"/>
    <col min="7942" max="8174" width="9.09765625" style="95"/>
    <col min="8175" max="8175" width="6.59765625" style="95" customWidth="1"/>
    <col min="8176" max="8176" width="11.3984375" style="95" customWidth="1"/>
    <col min="8177" max="8177" width="6.8984375" style="95" customWidth="1"/>
    <col min="8178" max="8178" width="16.3984375" style="95" customWidth="1"/>
    <col min="8179" max="8179" width="14.09765625" style="95" customWidth="1"/>
    <col min="8180" max="8180" width="5.3984375" style="95" customWidth="1"/>
    <col min="8181" max="8181" width="44.8984375" style="95" customWidth="1"/>
    <col min="8182" max="8182" width="7.19921875" style="95" customWidth="1"/>
    <col min="8183" max="8183" width="6.3984375" style="95" customWidth="1"/>
    <col min="8184" max="8184" width="11.8984375" style="95" customWidth="1"/>
    <col min="8185" max="8185" width="14.59765625" style="95" customWidth="1"/>
    <col min="8186" max="8186" width="14.3984375" style="95" customWidth="1"/>
    <col min="8187" max="8187" width="12.69921875" style="95" customWidth="1"/>
    <col min="8188" max="8188" width="13.8984375" style="95" customWidth="1"/>
    <col min="8189" max="8189" width="14.3984375" style="95" customWidth="1"/>
    <col min="8190" max="8190" width="12.69921875" style="95" customWidth="1"/>
    <col min="8191" max="8191" width="13.8984375" style="95" customWidth="1"/>
    <col min="8192" max="8192" width="14.3984375" style="95" customWidth="1"/>
    <col min="8193" max="8193" width="12.69921875" style="95" customWidth="1"/>
    <col min="8194" max="8196" width="7.3984375" style="95" customWidth="1"/>
    <col min="8197" max="8197" width="10.69921875" style="95" customWidth="1"/>
    <col min="8198" max="8430" width="9.09765625" style="95"/>
    <col min="8431" max="8431" width="6.59765625" style="95" customWidth="1"/>
    <col min="8432" max="8432" width="11.3984375" style="95" customWidth="1"/>
    <col min="8433" max="8433" width="6.8984375" style="95" customWidth="1"/>
    <col min="8434" max="8434" width="16.3984375" style="95" customWidth="1"/>
    <col min="8435" max="8435" width="14.09765625" style="95" customWidth="1"/>
    <col min="8436" max="8436" width="5.3984375" style="95" customWidth="1"/>
    <col min="8437" max="8437" width="44.8984375" style="95" customWidth="1"/>
    <col min="8438" max="8438" width="7.19921875" style="95" customWidth="1"/>
    <col min="8439" max="8439" width="6.3984375" style="95" customWidth="1"/>
    <col min="8440" max="8440" width="11.8984375" style="95" customWidth="1"/>
    <col min="8441" max="8441" width="14.59765625" style="95" customWidth="1"/>
    <col min="8442" max="8442" width="14.3984375" style="95" customWidth="1"/>
    <col min="8443" max="8443" width="12.69921875" style="95" customWidth="1"/>
    <col min="8444" max="8444" width="13.8984375" style="95" customWidth="1"/>
    <col min="8445" max="8445" width="14.3984375" style="95" customWidth="1"/>
    <col min="8446" max="8446" width="12.69921875" style="95" customWidth="1"/>
    <col min="8447" max="8447" width="13.8984375" style="95" customWidth="1"/>
    <col min="8448" max="8448" width="14.3984375" style="95" customWidth="1"/>
    <col min="8449" max="8449" width="12.69921875" style="95" customWidth="1"/>
    <col min="8450" max="8452" width="7.3984375" style="95" customWidth="1"/>
    <col min="8453" max="8453" width="10.69921875" style="95" customWidth="1"/>
    <col min="8454" max="8686" width="9.09765625" style="95"/>
    <col min="8687" max="8687" width="6.59765625" style="95" customWidth="1"/>
    <col min="8688" max="8688" width="11.3984375" style="95" customWidth="1"/>
    <col min="8689" max="8689" width="6.8984375" style="95" customWidth="1"/>
    <col min="8690" max="8690" width="16.3984375" style="95" customWidth="1"/>
    <col min="8691" max="8691" width="14.09765625" style="95" customWidth="1"/>
    <col min="8692" max="8692" width="5.3984375" style="95" customWidth="1"/>
    <col min="8693" max="8693" width="44.8984375" style="95" customWidth="1"/>
    <col min="8694" max="8694" width="7.19921875" style="95" customWidth="1"/>
    <col min="8695" max="8695" width="6.3984375" style="95" customWidth="1"/>
    <col min="8696" max="8696" width="11.8984375" style="95" customWidth="1"/>
    <col min="8697" max="8697" width="14.59765625" style="95" customWidth="1"/>
    <col min="8698" max="8698" width="14.3984375" style="95" customWidth="1"/>
    <col min="8699" max="8699" width="12.69921875" style="95" customWidth="1"/>
    <col min="8700" max="8700" width="13.8984375" style="95" customWidth="1"/>
    <col min="8701" max="8701" width="14.3984375" style="95" customWidth="1"/>
    <col min="8702" max="8702" width="12.69921875" style="95" customWidth="1"/>
    <col min="8703" max="8703" width="13.8984375" style="95" customWidth="1"/>
    <col min="8704" max="8704" width="14.3984375" style="95" customWidth="1"/>
    <col min="8705" max="8705" width="12.69921875" style="95" customWidth="1"/>
    <col min="8706" max="8708" width="7.3984375" style="95" customWidth="1"/>
    <col min="8709" max="8709" width="10.69921875" style="95" customWidth="1"/>
    <col min="8710" max="8942" width="9.09765625" style="95"/>
    <col min="8943" max="8943" width="6.59765625" style="95" customWidth="1"/>
    <col min="8944" max="8944" width="11.3984375" style="95" customWidth="1"/>
    <col min="8945" max="8945" width="6.8984375" style="95" customWidth="1"/>
    <col min="8946" max="8946" width="16.3984375" style="95" customWidth="1"/>
    <col min="8947" max="8947" width="14.09765625" style="95" customWidth="1"/>
    <col min="8948" max="8948" width="5.3984375" style="95" customWidth="1"/>
    <col min="8949" max="8949" width="44.8984375" style="95" customWidth="1"/>
    <col min="8950" max="8950" width="7.19921875" style="95" customWidth="1"/>
    <col min="8951" max="8951" width="6.3984375" style="95" customWidth="1"/>
    <col min="8952" max="8952" width="11.8984375" style="95" customWidth="1"/>
    <col min="8953" max="8953" width="14.59765625" style="95" customWidth="1"/>
    <col min="8954" max="8954" width="14.3984375" style="95" customWidth="1"/>
    <col min="8955" max="8955" width="12.69921875" style="95" customWidth="1"/>
    <col min="8956" max="8956" width="13.8984375" style="95" customWidth="1"/>
    <col min="8957" max="8957" width="14.3984375" style="95" customWidth="1"/>
    <col min="8958" max="8958" width="12.69921875" style="95" customWidth="1"/>
    <col min="8959" max="8959" width="13.8984375" style="95" customWidth="1"/>
    <col min="8960" max="8960" width="14.3984375" style="95" customWidth="1"/>
    <col min="8961" max="8961" width="12.69921875" style="95" customWidth="1"/>
    <col min="8962" max="8964" width="7.3984375" style="95" customWidth="1"/>
    <col min="8965" max="8965" width="10.69921875" style="95" customWidth="1"/>
    <col min="8966" max="9198" width="9.09765625" style="95"/>
    <col min="9199" max="9199" width="6.59765625" style="95" customWidth="1"/>
    <col min="9200" max="9200" width="11.3984375" style="95" customWidth="1"/>
    <col min="9201" max="9201" width="6.8984375" style="95" customWidth="1"/>
    <col min="9202" max="9202" width="16.3984375" style="95" customWidth="1"/>
    <col min="9203" max="9203" width="14.09765625" style="95" customWidth="1"/>
    <col min="9204" max="9204" width="5.3984375" style="95" customWidth="1"/>
    <col min="9205" max="9205" width="44.8984375" style="95" customWidth="1"/>
    <col min="9206" max="9206" width="7.19921875" style="95" customWidth="1"/>
    <col min="9207" max="9207" width="6.3984375" style="95" customWidth="1"/>
    <col min="9208" max="9208" width="11.8984375" style="95" customWidth="1"/>
    <col min="9209" max="9209" width="14.59765625" style="95" customWidth="1"/>
    <col min="9210" max="9210" width="14.3984375" style="95" customWidth="1"/>
    <col min="9211" max="9211" width="12.69921875" style="95" customWidth="1"/>
    <col min="9212" max="9212" width="13.8984375" style="95" customWidth="1"/>
    <col min="9213" max="9213" width="14.3984375" style="95" customWidth="1"/>
    <col min="9214" max="9214" width="12.69921875" style="95" customWidth="1"/>
    <col min="9215" max="9215" width="13.8984375" style="95" customWidth="1"/>
    <col min="9216" max="9216" width="14.3984375" style="95" customWidth="1"/>
    <col min="9217" max="9217" width="12.69921875" style="95" customWidth="1"/>
    <col min="9218" max="9220" width="7.3984375" style="95" customWidth="1"/>
    <col min="9221" max="9221" width="10.69921875" style="95" customWidth="1"/>
    <col min="9222" max="9454" width="9.09765625" style="95"/>
    <col min="9455" max="9455" width="6.59765625" style="95" customWidth="1"/>
    <col min="9456" max="9456" width="11.3984375" style="95" customWidth="1"/>
    <col min="9457" max="9457" width="6.8984375" style="95" customWidth="1"/>
    <col min="9458" max="9458" width="16.3984375" style="95" customWidth="1"/>
    <col min="9459" max="9459" width="14.09765625" style="95" customWidth="1"/>
    <col min="9460" max="9460" width="5.3984375" style="95" customWidth="1"/>
    <col min="9461" max="9461" width="44.8984375" style="95" customWidth="1"/>
    <col min="9462" max="9462" width="7.19921875" style="95" customWidth="1"/>
    <col min="9463" max="9463" width="6.3984375" style="95" customWidth="1"/>
    <col min="9464" max="9464" width="11.8984375" style="95" customWidth="1"/>
    <col min="9465" max="9465" width="14.59765625" style="95" customWidth="1"/>
    <col min="9466" max="9466" width="14.3984375" style="95" customWidth="1"/>
    <col min="9467" max="9467" width="12.69921875" style="95" customWidth="1"/>
    <col min="9468" max="9468" width="13.8984375" style="95" customWidth="1"/>
    <col min="9469" max="9469" width="14.3984375" style="95" customWidth="1"/>
    <col min="9470" max="9470" width="12.69921875" style="95" customWidth="1"/>
    <col min="9471" max="9471" width="13.8984375" style="95" customWidth="1"/>
    <col min="9472" max="9472" width="14.3984375" style="95" customWidth="1"/>
    <col min="9473" max="9473" width="12.69921875" style="95" customWidth="1"/>
    <col min="9474" max="9476" width="7.3984375" style="95" customWidth="1"/>
    <col min="9477" max="9477" width="10.69921875" style="95" customWidth="1"/>
    <col min="9478" max="9710" width="9.09765625" style="95"/>
    <col min="9711" max="9711" width="6.59765625" style="95" customWidth="1"/>
    <col min="9712" max="9712" width="11.3984375" style="95" customWidth="1"/>
    <col min="9713" max="9713" width="6.8984375" style="95" customWidth="1"/>
    <col min="9714" max="9714" width="16.3984375" style="95" customWidth="1"/>
    <col min="9715" max="9715" width="14.09765625" style="95" customWidth="1"/>
    <col min="9716" max="9716" width="5.3984375" style="95" customWidth="1"/>
    <col min="9717" max="9717" width="44.8984375" style="95" customWidth="1"/>
    <col min="9718" max="9718" width="7.19921875" style="95" customWidth="1"/>
    <col min="9719" max="9719" width="6.3984375" style="95" customWidth="1"/>
    <col min="9720" max="9720" width="11.8984375" style="95" customWidth="1"/>
    <col min="9721" max="9721" width="14.59765625" style="95" customWidth="1"/>
    <col min="9722" max="9722" width="14.3984375" style="95" customWidth="1"/>
    <col min="9723" max="9723" width="12.69921875" style="95" customWidth="1"/>
    <col min="9724" max="9724" width="13.8984375" style="95" customWidth="1"/>
    <col min="9725" max="9725" width="14.3984375" style="95" customWidth="1"/>
    <col min="9726" max="9726" width="12.69921875" style="95" customWidth="1"/>
    <col min="9727" max="9727" width="13.8984375" style="95" customWidth="1"/>
    <col min="9728" max="9728" width="14.3984375" style="95" customWidth="1"/>
    <col min="9729" max="9729" width="12.69921875" style="95" customWidth="1"/>
    <col min="9730" max="9732" width="7.3984375" style="95" customWidth="1"/>
    <col min="9733" max="9733" width="10.69921875" style="95" customWidth="1"/>
    <col min="9734" max="9966" width="9.09765625" style="95"/>
    <col min="9967" max="9967" width="6.59765625" style="95" customWidth="1"/>
    <col min="9968" max="9968" width="11.3984375" style="95" customWidth="1"/>
    <col min="9969" max="9969" width="6.8984375" style="95" customWidth="1"/>
    <col min="9970" max="9970" width="16.3984375" style="95" customWidth="1"/>
    <col min="9971" max="9971" width="14.09765625" style="95" customWidth="1"/>
    <col min="9972" max="9972" width="5.3984375" style="95" customWidth="1"/>
    <col min="9973" max="9973" width="44.8984375" style="95" customWidth="1"/>
    <col min="9974" max="9974" width="7.19921875" style="95" customWidth="1"/>
    <col min="9975" max="9975" width="6.3984375" style="95" customWidth="1"/>
    <col min="9976" max="9976" width="11.8984375" style="95" customWidth="1"/>
    <col min="9977" max="9977" width="14.59765625" style="95" customWidth="1"/>
    <col min="9978" max="9978" width="14.3984375" style="95" customWidth="1"/>
    <col min="9979" max="9979" width="12.69921875" style="95" customWidth="1"/>
    <col min="9980" max="9980" width="13.8984375" style="95" customWidth="1"/>
    <col min="9981" max="9981" width="14.3984375" style="95" customWidth="1"/>
    <col min="9982" max="9982" width="12.69921875" style="95" customWidth="1"/>
    <col min="9983" max="9983" width="13.8984375" style="95" customWidth="1"/>
    <col min="9984" max="9984" width="14.3984375" style="95" customWidth="1"/>
    <col min="9985" max="9985" width="12.69921875" style="95" customWidth="1"/>
    <col min="9986" max="9988" width="7.3984375" style="95" customWidth="1"/>
    <col min="9989" max="9989" width="10.69921875" style="95" customWidth="1"/>
    <col min="9990" max="10222" width="9.09765625" style="95"/>
    <col min="10223" max="10223" width="6.59765625" style="95" customWidth="1"/>
    <col min="10224" max="10224" width="11.3984375" style="95" customWidth="1"/>
    <col min="10225" max="10225" width="6.8984375" style="95" customWidth="1"/>
    <col min="10226" max="10226" width="16.3984375" style="95" customWidth="1"/>
    <col min="10227" max="10227" width="14.09765625" style="95" customWidth="1"/>
    <col min="10228" max="10228" width="5.3984375" style="95" customWidth="1"/>
    <col min="10229" max="10229" width="44.8984375" style="95" customWidth="1"/>
    <col min="10230" max="10230" width="7.19921875" style="95" customWidth="1"/>
    <col min="10231" max="10231" width="6.3984375" style="95" customWidth="1"/>
    <col min="10232" max="10232" width="11.8984375" style="95" customWidth="1"/>
    <col min="10233" max="10233" width="14.59765625" style="95" customWidth="1"/>
    <col min="10234" max="10234" width="14.3984375" style="95" customWidth="1"/>
    <col min="10235" max="10235" width="12.69921875" style="95" customWidth="1"/>
    <col min="10236" max="10236" width="13.8984375" style="95" customWidth="1"/>
    <col min="10237" max="10237" width="14.3984375" style="95" customWidth="1"/>
    <col min="10238" max="10238" width="12.69921875" style="95" customWidth="1"/>
    <col min="10239" max="10239" width="13.8984375" style="95" customWidth="1"/>
    <col min="10240" max="10240" width="14.3984375" style="95" customWidth="1"/>
    <col min="10241" max="10241" width="12.69921875" style="95" customWidth="1"/>
    <col min="10242" max="10244" width="7.3984375" style="95" customWidth="1"/>
    <col min="10245" max="10245" width="10.69921875" style="95" customWidth="1"/>
    <col min="10246" max="10478" width="9.09765625" style="95"/>
    <col min="10479" max="10479" width="6.59765625" style="95" customWidth="1"/>
    <col min="10480" max="10480" width="11.3984375" style="95" customWidth="1"/>
    <col min="10481" max="10481" width="6.8984375" style="95" customWidth="1"/>
    <col min="10482" max="10482" width="16.3984375" style="95" customWidth="1"/>
    <col min="10483" max="10483" width="14.09765625" style="95" customWidth="1"/>
    <col min="10484" max="10484" width="5.3984375" style="95" customWidth="1"/>
    <col min="10485" max="10485" width="44.8984375" style="95" customWidth="1"/>
    <col min="10486" max="10486" width="7.19921875" style="95" customWidth="1"/>
    <col min="10487" max="10487" width="6.3984375" style="95" customWidth="1"/>
    <col min="10488" max="10488" width="11.8984375" style="95" customWidth="1"/>
    <col min="10489" max="10489" width="14.59765625" style="95" customWidth="1"/>
    <col min="10490" max="10490" width="14.3984375" style="95" customWidth="1"/>
    <col min="10491" max="10491" width="12.69921875" style="95" customWidth="1"/>
    <col min="10492" max="10492" width="13.8984375" style="95" customWidth="1"/>
    <col min="10493" max="10493" width="14.3984375" style="95" customWidth="1"/>
    <col min="10494" max="10494" width="12.69921875" style="95" customWidth="1"/>
    <col min="10495" max="10495" width="13.8984375" style="95" customWidth="1"/>
    <col min="10496" max="10496" width="14.3984375" style="95" customWidth="1"/>
    <col min="10497" max="10497" width="12.69921875" style="95" customWidth="1"/>
    <col min="10498" max="10500" width="7.3984375" style="95" customWidth="1"/>
    <col min="10501" max="10501" width="10.69921875" style="95" customWidth="1"/>
    <col min="10502" max="10734" width="9.09765625" style="95"/>
    <col min="10735" max="10735" width="6.59765625" style="95" customWidth="1"/>
    <col min="10736" max="10736" width="11.3984375" style="95" customWidth="1"/>
    <col min="10737" max="10737" width="6.8984375" style="95" customWidth="1"/>
    <col min="10738" max="10738" width="16.3984375" style="95" customWidth="1"/>
    <col min="10739" max="10739" width="14.09765625" style="95" customWidth="1"/>
    <col min="10740" max="10740" width="5.3984375" style="95" customWidth="1"/>
    <col min="10741" max="10741" width="44.8984375" style="95" customWidth="1"/>
    <col min="10742" max="10742" width="7.19921875" style="95" customWidth="1"/>
    <col min="10743" max="10743" width="6.3984375" style="95" customWidth="1"/>
    <col min="10744" max="10744" width="11.8984375" style="95" customWidth="1"/>
    <col min="10745" max="10745" width="14.59765625" style="95" customWidth="1"/>
    <col min="10746" max="10746" width="14.3984375" style="95" customWidth="1"/>
    <col min="10747" max="10747" width="12.69921875" style="95" customWidth="1"/>
    <col min="10748" max="10748" width="13.8984375" style="95" customWidth="1"/>
    <col min="10749" max="10749" width="14.3984375" style="95" customWidth="1"/>
    <col min="10750" max="10750" width="12.69921875" style="95" customWidth="1"/>
    <col min="10751" max="10751" width="13.8984375" style="95" customWidth="1"/>
    <col min="10752" max="10752" width="14.3984375" style="95" customWidth="1"/>
    <col min="10753" max="10753" width="12.69921875" style="95" customWidth="1"/>
    <col min="10754" max="10756" width="7.3984375" style="95" customWidth="1"/>
    <col min="10757" max="10757" width="10.69921875" style="95" customWidth="1"/>
    <col min="10758" max="10990" width="9.09765625" style="95"/>
    <col min="10991" max="10991" width="6.59765625" style="95" customWidth="1"/>
    <col min="10992" max="10992" width="11.3984375" style="95" customWidth="1"/>
    <col min="10993" max="10993" width="6.8984375" style="95" customWidth="1"/>
    <col min="10994" max="10994" width="16.3984375" style="95" customWidth="1"/>
    <col min="10995" max="10995" width="14.09765625" style="95" customWidth="1"/>
    <col min="10996" max="10996" width="5.3984375" style="95" customWidth="1"/>
    <col min="10997" max="10997" width="44.8984375" style="95" customWidth="1"/>
    <col min="10998" max="10998" width="7.19921875" style="95" customWidth="1"/>
    <col min="10999" max="10999" width="6.3984375" style="95" customWidth="1"/>
    <col min="11000" max="11000" width="11.8984375" style="95" customWidth="1"/>
    <col min="11001" max="11001" width="14.59765625" style="95" customWidth="1"/>
    <col min="11002" max="11002" width="14.3984375" style="95" customWidth="1"/>
    <col min="11003" max="11003" width="12.69921875" style="95" customWidth="1"/>
    <col min="11004" max="11004" width="13.8984375" style="95" customWidth="1"/>
    <col min="11005" max="11005" width="14.3984375" style="95" customWidth="1"/>
    <col min="11006" max="11006" width="12.69921875" style="95" customWidth="1"/>
    <col min="11007" max="11007" width="13.8984375" style="95" customWidth="1"/>
    <col min="11008" max="11008" width="14.3984375" style="95" customWidth="1"/>
    <col min="11009" max="11009" width="12.69921875" style="95" customWidth="1"/>
    <col min="11010" max="11012" width="7.3984375" style="95" customWidth="1"/>
    <col min="11013" max="11013" width="10.69921875" style="95" customWidth="1"/>
    <col min="11014" max="11246" width="9.09765625" style="95"/>
    <col min="11247" max="11247" width="6.59765625" style="95" customWidth="1"/>
    <col min="11248" max="11248" width="11.3984375" style="95" customWidth="1"/>
    <col min="11249" max="11249" width="6.8984375" style="95" customWidth="1"/>
    <col min="11250" max="11250" width="16.3984375" style="95" customWidth="1"/>
    <col min="11251" max="11251" width="14.09765625" style="95" customWidth="1"/>
    <col min="11252" max="11252" width="5.3984375" style="95" customWidth="1"/>
    <col min="11253" max="11253" width="44.8984375" style="95" customWidth="1"/>
    <col min="11254" max="11254" width="7.19921875" style="95" customWidth="1"/>
    <col min="11255" max="11255" width="6.3984375" style="95" customWidth="1"/>
    <col min="11256" max="11256" width="11.8984375" style="95" customWidth="1"/>
    <col min="11257" max="11257" width="14.59765625" style="95" customWidth="1"/>
    <col min="11258" max="11258" width="14.3984375" style="95" customWidth="1"/>
    <col min="11259" max="11259" width="12.69921875" style="95" customWidth="1"/>
    <col min="11260" max="11260" width="13.8984375" style="95" customWidth="1"/>
    <col min="11261" max="11261" width="14.3984375" style="95" customWidth="1"/>
    <col min="11262" max="11262" width="12.69921875" style="95" customWidth="1"/>
    <col min="11263" max="11263" width="13.8984375" style="95" customWidth="1"/>
    <col min="11264" max="11264" width="14.3984375" style="95" customWidth="1"/>
    <col min="11265" max="11265" width="12.69921875" style="95" customWidth="1"/>
    <col min="11266" max="11268" width="7.3984375" style="95" customWidth="1"/>
    <col min="11269" max="11269" width="10.69921875" style="95" customWidth="1"/>
    <col min="11270" max="11502" width="9.09765625" style="95"/>
    <col min="11503" max="11503" width="6.59765625" style="95" customWidth="1"/>
    <col min="11504" max="11504" width="11.3984375" style="95" customWidth="1"/>
    <col min="11505" max="11505" width="6.8984375" style="95" customWidth="1"/>
    <col min="11506" max="11506" width="16.3984375" style="95" customWidth="1"/>
    <col min="11507" max="11507" width="14.09765625" style="95" customWidth="1"/>
    <col min="11508" max="11508" width="5.3984375" style="95" customWidth="1"/>
    <col min="11509" max="11509" width="44.8984375" style="95" customWidth="1"/>
    <col min="11510" max="11510" width="7.19921875" style="95" customWidth="1"/>
    <col min="11511" max="11511" width="6.3984375" style="95" customWidth="1"/>
    <col min="11512" max="11512" width="11.8984375" style="95" customWidth="1"/>
    <col min="11513" max="11513" width="14.59765625" style="95" customWidth="1"/>
    <col min="11514" max="11514" width="14.3984375" style="95" customWidth="1"/>
    <col min="11515" max="11515" width="12.69921875" style="95" customWidth="1"/>
    <col min="11516" max="11516" width="13.8984375" style="95" customWidth="1"/>
    <col min="11517" max="11517" width="14.3984375" style="95" customWidth="1"/>
    <col min="11518" max="11518" width="12.69921875" style="95" customWidth="1"/>
    <col min="11519" max="11519" width="13.8984375" style="95" customWidth="1"/>
    <col min="11520" max="11520" width="14.3984375" style="95" customWidth="1"/>
    <col min="11521" max="11521" width="12.69921875" style="95" customWidth="1"/>
    <col min="11522" max="11524" width="7.3984375" style="95" customWidth="1"/>
    <col min="11525" max="11525" width="10.69921875" style="95" customWidth="1"/>
    <col min="11526" max="11758" width="9.09765625" style="95"/>
    <col min="11759" max="11759" width="6.59765625" style="95" customWidth="1"/>
    <col min="11760" max="11760" width="11.3984375" style="95" customWidth="1"/>
    <col min="11761" max="11761" width="6.8984375" style="95" customWidth="1"/>
    <col min="11762" max="11762" width="16.3984375" style="95" customWidth="1"/>
    <col min="11763" max="11763" width="14.09765625" style="95" customWidth="1"/>
    <col min="11764" max="11764" width="5.3984375" style="95" customWidth="1"/>
    <col min="11765" max="11765" width="44.8984375" style="95" customWidth="1"/>
    <col min="11766" max="11766" width="7.19921875" style="95" customWidth="1"/>
    <col min="11767" max="11767" width="6.3984375" style="95" customWidth="1"/>
    <col min="11768" max="11768" width="11.8984375" style="95" customWidth="1"/>
    <col min="11769" max="11769" width="14.59765625" style="95" customWidth="1"/>
    <col min="11770" max="11770" width="14.3984375" style="95" customWidth="1"/>
    <col min="11771" max="11771" width="12.69921875" style="95" customWidth="1"/>
    <col min="11772" max="11772" width="13.8984375" style="95" customWidth="1"/>
    <col min="11773" max="11773" width="14.3984375" style="95" customWidth="1"/>
    <col min="11774" max="11774" width="12.69921875" style="95" customWidth="1"/>
    <col min="11775" max="11775" width="13.8984375" style="95" customWidth="1"/>
    <col min="11776" max="11776" width="14.3984375" style="95" customWidth="1"/>
    <col min="11777" max="11777" width="12.69921875" style="95" customWidth="1"/>
    <col min="11778" max="11780" width="7.3984375" style="95" customWidth="1"/>
    <col min="11781" max="11781" width="10.69921875" style="95" customWidth="1"/>
    <col min="11782" max="12014" width="9.09765625" style="95"/>
    <col min="12015" max="12015" width="6.59765625" style="95" customWidth="1"/>
    <col min="12016" max="12016" width="11.3984375" style="95" customWidth="1"/>
    <col min="12017" max="12017" width="6.8984375" style="95" customWidth="1"/>
    <col min="12018" max="12018" width="16.3984375" style="95" customWidth="1"/>
    <col min="12019" max="12019" width="14.09765625" style="95" customWidth="1"/>
    <col min="12020" max="12020" width="5.3984375" style="95" customWidth="1"/>
    <col min="12021" max="12021" width="44.8984375" style="95" customWidth="1"/>
    <col min="12022" max="12022" width="7.19921875" style="95" customWidth="1"/>
    <col min="12023" max="12023" width="6.3984375" style="95" customWidth="1"/>
    <col min="12024" max="12024" width="11.8984375" style="95" customWidth="1"/>
    <col min="12025" max="12025" width="14.59765625" style="95" customWidth="1"/>
    <col min="12026" max="12026" width="14.3984375" style="95" customWidth="1"/>
    <col min="12027" max="12027" width="12.69921875" style="95" customWidth="1"/>
    <col min="12028" max="12028" width="13.8984375" style="95" customWidth="1"/>
    <col min="12029" max="12029" width="14.3984375" style="95" customWidth="1"/>
    <col min="12030" max="12030" width="12.69921875" style="95" customWidth="1"/>
    <col min="12031" max="12031" width="13.8984375" style="95" customWidth="1"/>
    <col min="12032" max="12032" width="14.3984375" style="95" customWidth="1"/>
    <col min="12033" max="12033" width="12.69921875" style="95" customWidth="1"/>
    <col min="12034" max="12036" width="7.3984375" style="95" customWidth="1"/>
    <col min="12037" max="12037" width="10.69921875" style="95" customWidth="1"/>
    <col min="12038" max="12270" width="9.09765625" style="95"/>
    <col min="12271" max="12271" width="6.59765625" style="95" customWidth="1"/>
    <col min="12272" max="12272" width="11.3984375" style="95" customWidth="1"/>
    <col min="12273" max="12273" width="6.8984375" style="95" customWidth="1"/>
    <col min="12274" max="12274" width="16.3984375" style="95" customWidth="1"/>
    <col min="12275" max="12275" width="14.09765625" style="95" customWidth="1"/>
    <col min="12276" max="12276" width="5.3984375" style="95" customWidth="1"/>
    <col min="12277" max="12277" width="44.8984375" style="95" customWidth="1"/>
    <col min="12278" max="12278" width="7.19921875" style="95" customWidth="1"/>
    <col min="12279" max="12279" width="6.3984375" style="95" customWidth="1"/>
    <col min="12280" max="12280" width="11.8984375" style="95" customWidth="1"/>
    <col min="12281" max="12281" width="14.59765625" style="95" customWidth="1"/>
    <col min="12282" max="12282" width="14.3984375" style="95" customWidth="1"/>
    <col min="12283" max="12283" width="12.69921875" style="95" customWidth="1"/>
    <col min="12284" max="12284" width="13.8984375" style="95" customWidth="1"/>
    <col min="12285" max="12285" width="14.3984375" style="95" customWidth="1"/>
    <col min="12286" max="12286" width="12.69921875" style="95" customWidth="1"/>
    <col min="12287" max="12287" width="13.8984375" style="95" customWidth="1"/>
    <col min="12288" max="12288" width="14.3984375" style="95" customWidth="1"/>
    <col min="12289" max="12289" width="12.69921875" style="95" customWidth="1"/>
    <col min="12290" max="12292" width="7.3984375" style="95" customWidth="1"/>
    <col min="12293" max="12293" width="10.69921875" style="95" customWidth="1"/>
    <col min="12294" max="12526" width="9.09765625" style="95"/>
    <col min="12527" max="12527" width="6.59765625" style="95" customWidth="1"/>
    <col min="12528" max="12528" width="11.3984375" style="95" customWidth="1"/>
    <col min="12529" max="12529" width="6.8984375" style="95" customWidth="1"/>
    <col min="12530" max="12530" width="16.3984375" style="95" customWidth="1"/>
    <col min="12531" max="12531" width="14.09765625" style="95" customWidth="1"/>
    <col min="12532" max="12532" width="5.3984375" style="95" customWidth="1"/>
    <col min="12533" max="12533" width="44.8984375" style="95" customWidth="1"/>
    <col min="12534" max="12534" width="7.19921875" style="95" customWidth="1"/>
    <col min="12535" max="12535" width="6.3984375" style="95" customWidth="1"/>
    <col min="12536" max="12536" width="11.8984375" style="95" customWidth="1"/>
    <col min="12537" max="12537" width="14.59765625" style="95" customWidth="1"/>
    <col min="12538" max="12538" width="14.3984375" style="95" customWidth="1"/>
    <col min="12539" max="12539" width="12.69921875" style="95" customWidth="1"/>
    <col min="12540" max="12540" width="13.8984375" style="95" customWidth="1"/>
    <col min="12541" max="12541" width="14.3984375" style="95" customWidth="1"/>
    <col min="12542" max="12542" width="12.69921875" style="95" customWidth="1"/>
    <col min="12543" max="12543" width="13.8984375" style="95" customWidth="1"/>
    <col min="12544" max="12544" width="14.3984375" style="95" customWidth="1"/>
    <col min="12545" max="12545" width="12.69921875" style="95" customWidth="1"/>
    <col min="12546" max="12548" width="7.3984375" style="95" customWidth="1"/>
    <col min="12549" max="12549" width="10.69921875" style="95" customWidth="1"/>
    <col min="12550" max="12782" width="9.09765625" style="95"/>
    <col min="12783" max="12783" width="6.59765625" style="95" customWidth="1"/>
    <col min="12784" max="12784" width="11.3984375" style="95" customWidth="1"/>
    <col min="12785" max="12785" width="6.8984375" style="95" customWidth="1"/>
    <col min="12786" max="12786" width="16.3984375" style="95" customWidth="1"/>
    <col min="12787" max="12787" width="14.09765625" style="95" customWidth="1"/>
    <col min="12788" max="12788" width="5.3984375" style="95" customWidth="1"/>
    <col min="12789" max="12789" width="44.8984375" style="95" customWidth="1"/>
    <col min="12790" max="12790" width="7.19921875" style="95" customWidth="1"/>
    <col min="12791" max="12791" width="6.3984375" style="95" customWidth="1"/>
    <col min="12792" max="12792" width="11.8984375" style="95" customWidth="1"/>
    <col min="12793" max="12793" width="14.59765625" style="95" customWidth="1"/>
    <col min="12794" max="12794" width="14.3984375" style="95" customWidth="1"/>
    <col min="12795" max="12795" width="12.69921875" style="95" customWidth="1"/>
    <col min="12796" max="12796" width="13.8984375" style="95" customWidth="1"/>
    <col min="12797" max="12797" width="14.3984375" style="95" customWidth="1"/>
    <col min="12798" max="12798" width="12.69921875" style="95" customWidth="1"/>
    <col min="12799" max="12799" width="13.8984375" style="95" customWidth="1"/>
    <col min="12800" max="12800" width="14.3984375" style="95" customWidth="1"/>
    <col min="12801" max="12801" width="12.69921875" style="95" customWidth="1"/>
    <col min="12802" max="12804" width="7.3984375" style="95" customWidth="1"/>
    <col min="12805" max="12805" width="10.69921875" style="95" customWidth="1"/>
    <col min="12806" max="13038" width="9.09765625" style="95"/>
    <col min="13039" max="13039" width="6.59765625" style="95" customWidth="1"/>
    <col min="13040" max="13040" width="11.3984375" style="95" customWidth="1"/>
    <col min="13041" max="13041" width="6.8984375" style="95" customWidth="1"/>
    <col min="13042" max="13042" width="16.3984375" style="95" customWidth="1"/>
    <col min="13043" max="13043" width="14.09765625" style="95" customWidth="1"/>
    <col min="13044" max="13044" width="5.3984375" style="95" customWidth="1"/>
    <col min="13045" max="13045" width="44.8984375" style="95" customWidth="1"/>
    <col min="13046" max="13046" width="7.19921875" style="95" customWidth="1"/>
    <col min="13047" max="13047" width="6.3984375" style="95" customWidth="1"/>
    <col min="13048" max="13048" width="11.8984375" style="95" customWidth="1"/>
    <col min="13049" max="13049" width="14.59765625" style="95" customWidth="1"/>
    <col min="13050" max="13050" width="14.3984375" style="95" customWidth="1"/>
    <col min="13051" max="13051" width="12.69921875" style="95" customWidth="1"/>
    <col min="13052" max="13052" width="13.8984375" style="95" customWidth="1"/>
    <col min="13053" max="13053" width="14.3984375" style="95" customWidth="1"/>
    <col min="13054" max="13054" width="12.69921875" style="95" customWidth="1"/>
    <col min="13055" max="13055" width="13.8984375" style="95" customWidth="1"/>
    <col min="13056" max="13056" width="14.3984375" style="95" customWidth="1"/>
    <col min="13057" max="13057" width="12.69921875" style="95" customWidth="1"/>
    <col min="13058" max="13060" width="7.3984375" style="95" customWidth="1"/>
    <col min="13061" max="13061" width="10.69921875" style="95" customWidth="1"/>
    <col min="13062" max="13294" width="9.09765625" style="95"/>
    <col min="13295" max="13295" width="6.59765625" style="95" customWidth="1"/>
    <col min="13296" max="13296" width="11.3984375" style="95" customWidth="1"/>
    <col min="13297" max="13297" width="6.8984375" style="95" customWidth="1"/>
    <col min="13298" max="13298" width="16.3984375" style="95" customWidth="1"/>
    <col min="13299" max="13299" width="14.09765625" style="95" customWidth="1"/>
    <col min="13300" max="13300" width="5.3984375" style="95" customWidth="1"/>
    <col min="13301" max="13301" width="44.8984375" style="95" customWidth="1"/>
    <col min="13302" max="13302" width="7.19921875" style="95" customWidth="1"/>
    <col min="13303" max="13303" width="6.3984375" style="95" customWidth="1"/>
    <col min="13304" max="13304" width="11.8984375" style="95" customWidth="1"/>
    <col min="13305" max="13305" width="14.59765625" style="95" customWidth="1"/>
    <col min="13306" max="13306" width="14.3984375" style="95" customWidth="1"/>
    <col min="13307" max="13307" width="12.69921875" style="95" customWidth="1"/>
    <col min="13308" max="13308" width="13.8984375" style="95" customWidth="1"/>
    <col min="13309" max="13309" width="14.3984375" style="95" customWidth="1"/>
    <col min="13310" max="13310" width="12.69921875" style="95" customWidth="1"/>
    <col min="13311" max="13311" width="13.8984375" style="95" customWidth="1"/>
    <col min="13312" max="13312" width="14.3984375" style="95" customWidth="1"/>
    <col min="13313" max="13313" width="12.69921875" style="95" customWidth="1"/>
    <col min="13314" max="13316" width="7.3984375" style="95" customWidth="1"/>
    <col min="13317" max="13317" width="10.69921875" style="95" customWidth="1"/>
    <col min="13318" max="13550" width="9.09765625" style="95"/>
    <col min="13551" max="13551" width="6.59765625" style="95" customWidth="1"/>
    <col min="13552" max="13552" width="11.3984375" style="95" customWidth="1"/>
    <col min="13553" max="13553" width="6.8984375" style="95" customWidth="1"/>
    <col min="13554" max="13554" width="16.3984375" style="95" customWidth="1"/>
    <col min="13555" max="13555" width="14.09765625" style="95" customWidth="1"/>
    <col min="13556" max="13556" width="5.3984375" style="95" customWidth="1"/>
    <col min="13557" max="13557" width="44.8984375" style="95" customWidth="1"/>
    <col min="13558" max="13558" width="7.19921875" style="95" customWidth="1"/>
    <col min="13559" max="13559" width="6.3984375" style="95" customWidth="1"/>
    <col min="13560" max="13560" width="11.8984375" style="95" customWidth="1"/>
    <col min="13561" max="13561" width="14.59765625" style="95" customWidth="1"/>
    <col min="13562" max="13562" width="14.3984375" style="95" customWidth="1"/>
    <col min="13563" max="13563" width="12.69921875" style="95" customWidth="1"/>
    <col min="13564" max="13564" width="13.8984375" style="95" customWidth="1"/>
    <col min="13565" max="13565" width="14.3984375" style="95" customWidth="1"/>
    <col min="13566" max="13566" width="12.69921875" style="95" customWidth="1"/>
    <col min="13567" max="13567" width="13.8984375" style="95" customWidth="1"/>
    <col min="13568" max="13568" width="14.3984375" style="95" customWidth="1"/>
    <col min="13569" max="13569" width="12.69921875" style="95" customWidth="1"/>
    <col min="13570" max="13572" width="7.3984375" style="95" customWidth="1"/>
    <col min="13573" max="13573" width="10.69921875" style="95" customWidth="1"/>
    <col min="13574" max="13806" width="9.09765625" style="95"/>
    <col min="13807" max="13807" width="6.59765625" style="95" customWidth="1"/>
    <col min="13808" max="13808" width="11.3984375" style="95" customWidth="1"/>
    <col min="13809" max="13809" width="6.8984375" style="95" customWidth="1"/>
    <col min="13810" max="13810" width="16.3984375" style="95" customWidth="1"/>
    <col min="13811" max="13811" width="14.09765625" style="95" customWidth="1"/>
    <col min="13812" max="13812" width="5.3984375" style="95" customWidth="1"/>
    <col min="13813" max="13813" width="44.8984375" style="95" customWidth="1"/>
    <col min="13814" max="13814" width="7.19921875" style="95" customWidth="1"/>
    <col min="13815" max="13815" width="6.3984375" style="95" customWidth="1"/>
    <col min="13816" max="13816" width="11.8984375" style="95" customWidth="1"/>
    <col min="13817" max="13817" width="14.59765625" style="95" customWidth="1"/>
    <col min="13818" max="13818" width="14.3984375" style="95" customWidth="1"/>
    <col min="13819" max="13819" width="12.69921875" style="95" customWidth="1"/>
    <col min="13820" max="13820" width="13.8984375" style="95" customWidth="1"/>
    <col min="13821" max="13821" width="14.3984375" style="95" customWidth="1"/>
    <col min="13822" max="13822" width="12.69921875" style="95" customWidth="1"/>
    <col min="13823" max="13823" width="13.8984375" style="95" customWidth="1"/>
    <col min="13824" max="13824" width="14.3984375" style="95" customWidth="1"/>
    <col min="13825" max="13825" width="12.69921875" style="95" customWidth="1"/>
    <col min="13826" max="13828" width="7.3984375" style="95" customWidth="1"/>
    <col min="13829" max="13829" width="10.69921875" style="95" customWidth="1"/>
    <col min="13830" max="14062" width="9.09765625" style="95"/>
    <col min="14063" max="14063" width="6.59765625" style="95" customWidth="1"/>
    <col min="14064" max="14064" width="11.3984375" style="95" customWidth="1"/>
    <col min="14065" max="14065" width="6.8984375" style="95" customWidth="1"/>
    <col min="14066" max="14066" width="16.3984375" style="95" customWidth="1"/>
    <col min="14067" max="14067" width="14.09765625" style="95" customWidth="1"/>
    <col min="14068" max="14068" width="5.3984375" style="95" customWidth="1"/>
    <col min="14069" max="14069" width="44.8984375" style="95" customWidth="1"/>
    <col min="14070" max="14070" width="7.19921875" style="95" customWidth="1"/>
    <col min="14071" max="14071" width="6.3984375" style="95" customWidth="1"/>
    <col min="14072" max="14072" width="11.8984375" style="95" customWidth="1"/>
    <col min="14073" max="14073" width="14.59765625" style="95" customWidth="1"/>
    <col min="14074" max="14074" width="14.3984375" style="95" customWidth="1"/>
    <col min="14075" max="14075" width="12.69921875" style="95" customWidth="1"/>
    <col min="14076" max="14076" width="13.8984375" style="95" customWidth="1"/>
    <col min="14077" max="14077" width="14.3984375" style="95" customWidth="1"/>
    <col min="14078" max="14078" width="12.69921875" style="95" customWidth="1"/>
    <col min="14079" max="14079" width="13.8984375" style="95" customWidth="1"/>
    <col min="14080" max="14080" width="14.3984375" style="95" customWidth="1"/>
    <col min="14081" max="14081" width="12.69921875" style="95" customWidth="1"/>
    <col min="14082" max="14084" width="7.3984375" style="95" customWidth="1"/>
    <col min="14085" max="14085" width="10.69921875" style="95" customWidth="1"/>
    <col min="14086" max="14318" width="9.09765625" style="95"/>
    <col min="14319" max="14319" width="6.59765625" style="95" customWidth="1"/>
    <col min="14320" max="14320" width="11.3984375" style="95" customWidth="1"/>
    <col min="14321" max="14321" width="6.8984375" style="95" customWidth="1"/>
    <col min="14322" max="14322" width="16.3984375" style="95" customWidth="1"/>
    <col min="14323" max="14323" width="14.09765625" style="95" customWidth="1"/>
    <col min="14324" max="14324" width="5.3984375" style="95" customWidth="1"/>
    <col min="14325" max="14325" width="44.8984375" style="95" customWidth="1"/>
    <col min="14326" max="14326" width="7.19921875" style="95" customWidth="1"/>
    <col min="14327" max="14327" width="6.3984375" style="95" customWidth="1"/>
    <col min="14328" max="14328" width="11.8984375" style="95" customWidth="1"/>
    <col min="14329" max="14329" width="14.59765625" style="95" customWidth="1"/>
    <col min="14330" max="14330" width="14.3984375" style="95" customWidth="1"/>
    <col min="14331" max="14331" width="12.69921875" style="95" customWidth="1"/>
    <col min="14332" max="14332" width="13.8984375" style="95" customWidth="1"/>
    <col min="14333" max="14333" width="14.3984375" style="95" customWidth="1"/>
    <col min="14334" max="14334" width="12.69921875" style="95" customWidth="1"/>
    <col min="14335" max="14335" width="13.8984375" style="95" customWidth="1"/>
    <col min="14336" max="14336" width="14.3984375" style="95" customWidth="1"/>
    <col min="14337" max="14337" width="12.69921875" style="95" customWidth="1"/>
    <col min="14338" max="14340" width="7.3984375" style="95" customWidth="1"/>
    <col min="14341" max="14341" width="10.69921875" style="95" customWidth="1"/>
    <col min="14342" max="14574" width="9.09765625" style="95"/>
    <col min="14575" max="14575" width="6.59765625" style="95" customWidth="1"/>
    <col min="14576" max="14576" width="11.3984375" style="95" customWidth="1"/>
    <col min="14577" max="14577" width="6.8984375" style="95" customWidth="1"/>
    <col min="14578" max="14578" width="16.3984375" style="95" customWidth="1"/>
    <col min="14579" max="14579" width="14.09765625" style="95" customWidth="1"/>
    <col min="14580" max="14580" width="5.3984375" style="95" customWidth="1"/>
    <col min="14581" max="14581" width="44.8984375" style="95" customWidth="1"/>
    <col min="14582" max="14582" width="7.19921875" style="95" customWidth="1"/>
    <col min="14583" max="14583" width="6.3984375" style="95" customWidth="1"/>
    <col min="14584" max="14584" width="11.8984375" style="95" customWidth="1"/>
    <col min="14585" max="14585" width="14.59765625" style="95" customWidth="1"/>
    <col min="14586" max="14586" width="14.3984375" style="95" customWidth="1"/>
    <col min="14587" max="14587" width="12.69921875" style="95" customWidth="1"/>
    <col min="14588" max="14588" width="13.8984375" style="95" customWidth="1"/>
    <col min="14589" max="14589" width="14.3984375" style="95" customWidth="1"/>
    <col min="14590" max="14590" width="12.69921875" style="95" customWidth="1"/>
    <col min="14591" max="14591" width="13.8984375" style="95" customWidth="1"/>
    <col min="14592" max="14592" width="14.3984375" style="95" customWidth="1"/>
    <col min="14593" max="14593" width="12.69921875" style="95" customWidth="1"/>
    <col min="14594" max="14596" width="7.3984375" style="95" customWidth="1"/>
    <col min="14597" max="14597" width="10.69921875" style="95" customWidth="1"/>
    <col min="14598" max="14830" width="9.09765625" style="95"/>
    <col min="14831" max="14831" width="6.59765625" style="95" customWidth="1"/>
    <col min="14832" max="14832" width="11.3984375" style="95" customWidth="1"/>
    <col min="14833" max="14833" width="6.8984375" style="95" customWidth="1"/>
    <col min="14834" max="14834" width="16.3984375" style="95" customWidth="1"/>
    <col min="14835" max="14835" width="14.09765625" style="95" customWidth="1"/>
    <col min="14836" max="14836" width="5.3984375" style="95" customWidth="1"/>
    <col min="14837" max="14837" width="44.8984375" style="95" customWidth="1"/>
    <col min="14838" max="14838" width="7.19921875" style="95" customWidth="1"/>
    <col min="14839" max="14839" width="6.3984375" style="95" customWidth="1"/>
    <col min="14840" max="14840" width="11.8984375" style="95" customWidth="1"/>
    <col min="14841" max="14841" width="14.59765625" style="95" customWidth="1"/>
    <col min="14842" max="14842" width="14.3984375" style="95" customWidth="1"/>
    <col min="14843" max="14843" width="12.69921875" style="95" customWidth="1"/>
    <col min="14844" max="14844" width="13.8984375" style="95" customWidth="1"/>
    <col min="14845" max="14845" width="14.3984375" style="95" customWidth="1"/>
    <col min="14846" max="14846" width="12.69921875" style="95" customWidth="1"/>
    <col min="14847" max="14847" width="13.8984375" style="95" customWidth="1"/>
    <col min="14848" max="14848" width="14.3984375" style="95" customWidth="1"/>
    <col min="14849" max="14849" width="12.69921875" style="95" customWidth="1"/>
    <col min="14850" max="14852" width="7.3984375" style="95" customWidth="1"/>
    <col min="14853" max="14853" width="10.69921875" style="95" customWidth="1"/>
    <col min="14854" max="15086" width="9.09765625" style="95"/>
    <col min="15087" max="15087" width="6.59765625" style="95" customWidth="1"/>
    <col min="15088" max="15088" width="11.3984375" style="95" customWidth="1"/>
    <col min="15089" max="15089" width="6.8984375" style="95" customWidth="1"/>
    <col min="15090" max="15090" width="16.3984375" style="95" customWidth="1"/>
    <col min="15091" max="15091" width="14.09765625" style="95" customWidth="1"/>
    <col min="15092" max="15092" width="5.3984375" style="95" customWidth="1"/>
    <col min="15093" max="15093" width="44.8984375" style="95" customWidth="1"/>
    <col min="15094" max="15094" width="7.19921875" style="95" customWidth="1"/>
    <col min="15095" max="15095" width="6.3984375" style="95" customWidth="1"/>
    <col min="15096" max="15096" width="11.8984375" style="95" customWidth="1"/>
    <col min="15097" max="15097" width="14.59765625" style="95" customWidth="1"/>
    <col min="15098" max="15098" width="14.3984375" style="95" customWidth="1"/>
    <col min="15099" max="15099" width="12.69921875" style="95" customWidth="1"/>
    <col min="15100" max="15100" width="13.8984375" style="95" customWidth="1"/>
    <col min="15101" max="15101" width="14.3984375" style="95" customWidth="1"/>
    <col min="15102" max="15102" width="12.69921875" style="95" customWidth="1"/>
    <col min="15103" max="15103" width="13.8984375" style="95" customWidth="1"/>
    <col min="15104" max="15104" width="14.3984375" style="95" customWidth="1"/>
    <col min="15105" max="15105" width="12.69921875" style="95" customWidth="1"/>
    <col min="15106" max="15108" width="7.3984375" style="95" customWidth="1"/>
    <col min="15109" max="15109" width="10.69921875" style="95" customWidth="1"/>
    <col min="15110" max="15342" width="9.09765625" style="95"/>
    <col min="15343" max="15343" width="6.59765625" style="95" customWidth="1"/>
    <col min="15344" max="15344" width="11.3984375" style="95" customWidth="1"/>
    <col min="15345" max="15345" width="6.8984375" style="95" customWidth="1"/>
    <col min="15346" max="15346" width="16.3984375" style="95" customWidth="1"/>
    <col min="15347" max="15347" width="14.09765625" style="95" customWidth="1"/>
    <col min="15348" max="15348" width="5.3984375" style="95" customWidth="1"/>
    <col min="15349" max="15349" width="44.8984375" style="95" customWidth="1"/>
    <col min="15350" max="15350" width="7.19921875" style="95" customWidth="1"/>
    <col min="15351" max="15351" width="6.3984375" style="95" customWidth="1"/>
    <col min="15352" max="15352" width="11.8984375" style="95" customWidth="1"/>
    <col min="15353" max="15353" width="14.59765625" style="95" customWidth="1"/>
    <col min="15354" max="15354" width="14.3984375" style="95" customWidth="1"/>
    <col min="15355" max="15355" width="12.69921875" style="95" customWidth="1"/>
    <col min="15356" max="15356" width="13.8984375" style="95" customWidth="1"/>
    <col min="15357" max="15357" width="14.3984375" style="95" customWidth="1"/>
    <col min="15358" max="15358" width="12.69921875" style="95" customWidth="1"/>
    <col min="15359" max="15359" width="13.8984375" style="95" customWidth="1"/>
    <col min="15360" max="15360" width="14.3984375" style="95" customWidth="1"/>
    <col min="15361" max="15361" width="12.69921875" style="95" customWidth="1"/>
    <col min="15362" max="15364" width="7.3984375" style="95" customWidth="1"/>
    <col min="15365" max="15365" width="10.69921875" style="95" customWidth="1"/>
    <col min="15366" max="15598" width="9.09765625" style="95"/>
    <col min="15599" max="15599" width="6.59765625" style="95" customWidth="1"/>
    <col min="15600" max="15600" width="11.3984375" style="95" customWidth="1"/>
    <col min="15601" max="15601" width="6.8984375" style="95" customWidth="1"/>
    <col min="15602" max="15602" width="16.3984375" style="95" customWidth="1"/>
    <col min="15603" max="15603" width="14.09765625" style="95" customWidth="1"/>
    <col min="15604" max="15604" width="5.3984375" style="95" customWidth="1"/>
    <col min="15605" max="15605" width="44.8984375" style="95" customWidth="1"/>
    <col min="15606" max="15606" width="7.19921875" style="95" customWidth="1"/>
    <col min="15607" max="15607" width="6.3984375" style="95" customWidth="1"/>
    <col min="15608" max="15608" width="11.8984375" style="95" customWidth="1"/>
    <col min="15609" max="15609" width="14.59765625" style="95" customWidth="1"/>
    <col min="15610" max="15610" width="14.3984375" style="95" customWidth="1"/>
    <col min="15611" max="15611" width="12.69921875" style="95" customWidth="1"/>
    <col min="15612" max="15612" width="13.8984375" style="95" customWidth="1"/>
    <col min="15613" max="15613" width="14.3984375" style="95" customWidth="1"/>
    <col min="15614" max="15614" width="12.69921875" style="95" customWidth="1"/>
    <col min="15615" max="15615" width="13.8984375" style="95" customWidth="1"/>
    <col min="15616" max="15616" width="14.3984375" style="95" customWidth="1"/>
    <col min="15617" max="15617" width="12.69921875" style="95" customWidth="1"/>
    <col min="15618" max="15620" width="7.3984375" style="95" customWidth="1"/>
    <col min="15621" max="15621" width="10.69921875" style="95" customWidth="1"/>
    <col min="15622" max="15854" width="9.09765625" style="95"/>
    <col min="15855" max="15855" width="6.59765625" style="95" customWidth="1"/>
    <col min="15856" max="15856" width="11.3984375" style="95" customWidth="1"/>
    <col min="15857" max="15857" width="6.8984375" style="95" customWidth="1"/>
    <col min="15858" max="15858" width="16.3984375" style="95" customWidth="1"/>
    <col min="15859" max="15859" width="14.09765625" style="95" customWidth="1"/>
    <col min="15860" max="15860" width="5.3984375" style="95" customWidth="1"/>
    <col min="15861" max="15861" width="44.8984375" style="95" customWidth="1"/>
    <col min="15862" max="15862" width="7.19921875" style="95" customWidth="1"/>
    <col min="15863" max="15863" width="6.3984375" style="95" customWidth="1"/>
    <col min="15864" max="15864" width="11.8984375" style="95" customWidth="1"/>
    <col min="15865" max="15865" width="14.59765625" style="95" customWidth="1"/>
    <col min="15866" max="15866" width="14.3984375" style="95" customWidth="1"/>
    <col min="15867" max="15867" width="12.69921875" style="95" customWidth="1"/>
    <col min="15868" max="15868" width="13.8984375" style="95" customWidth="1"/>
    <col min="15869" max="15869" width="14.3984375" style="95" customWidth="1"/>
    <col min="15870" max="15870" width="12.69921875" style="95" customWidth="1"/>
    <col min="15871" max="15871" width="13.8984375" style="95" customWidth="1"/>
    <col min="15872" max="15872" width="14.3984375" style="95" customWidth="1"/>
    <col min="15873" max="15873" width="12.69921875" style="95" customWidth="1"/>
    <col min="15874" max="15876" width="7.3984375" style="95" customWidth="1"/>
    <col min="15877" max="15877" width="10.69921875" style="95" customWidth="1"/>
    <col min="15878" max="16110" width="9.09765625" style="95"/>
    <col min="16111" max="16111" width="6.59765625" style="95" customWidth="1"/>
    <col min="16112" max="16112" width="11.3984375" style="95" customWidth="1"/>
    <col min="16113" max="16113" width="6.8984375" style="95" customWidth="1"/>
    <col min="16114" max="16114" width="16.3984375" style="95" customWidth="1"/>
    <col min="16115" max="16115" width="14.09765625" style="95" customWidth="1"/>
    <col min="16116" max="16116" width="5.3984375" style="95" customWidth="1"/>
    <col min="16117" max="16117" width="44.8984375" style="95" customWidth="1"/>
    <col min="16118" max="16118" width="7.19921875" style="95" customWidth="1"/>
    <col min="16119" max="16119" width="6.3984375" style="95" customWidth="1"/>
    <col min="16120" max="16120" width="11.8984375" style="95" customWidth="1"/>
    <col min="16121" max="16121" width="14.59765625" style="95" customWidth="1"/>
    <col min="16122" max="16122" width="14.3984375" style="95" customWidth="1"/>
    <col min="16123" max="16123" width="12.69921875" style="95" customWidth="1"/>
    <col min="16124" max="16124" width="13.8984375" style="95" customWidth="1"/>
    <col min="16125" max="16125" width="14.3984375" style="95" customWidth="1"/>
    <col min="16126" max="16126" width="12.69921875" style="95" customWidth="1"/>
    <col min="16127" max="16127" width="13.8984375" style="95" customWidth="1"/>
    <col min="16128" max="16128" width="14.3984375" style="95" customWidth="1"/>
    <col min="16129" max="16129" width="12.69921875" style="95" customWidth="1"/>
    <col min="16130" max="16132" width="7.3984375" style="95" customWidth="1"/>
    <col min="16133" max="16133" width="10.69921875" style="95" customWidth="1"/>
    <col min="16134" max="16383" width="9.09765625" style="95"/>
    <col min="16384" max="16384" width="9.09765625" style="95" customWidth="1"/>
  </cols>
  <sheetData>
    <row r="1" spans="1:18" x14ac:dyDescent="0.7">
      <c r="A1" s="402" t="s">
        <v>595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91" t="s">
        <v>596</v>
      </c>
      <c r="N1" s="92"/>
      <c r="O1" s="92"/>
      <c r="P1" s="92"/>
    </row>
    <row r="2" spans="1:18" ht="24" customHeight="1" x14ac:dyDescent="0.7">
      <c r="A2" s="403" t="str">
        <f>'1.สรุปรายงานการส่งงบ '!A3:H3</f>
        <v>สำหรับเดือน กรกฎาคม 2564  ปีงบประมาณ 2564 (ข้อมูล ณ วันที่ 26 สิงหาคม 2564 เวลา 09.30 น.)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96"/>
      <c r="N2" s="97"/>
      <c r="O2" s="97"/>
      <c r="P2" s="97"/>
    </row>
    <row r="3" spans="1:18" s="98" customFormat="1" ht="36.75" customHeight="1" x14ac:dyDescent="0.25">
      <c r="A3" s="410" t="s">
        <v>63</v>
      </c>
      <c r="B3" s="410" t="s">
        <v>161</v>
      </c>
      <c r="C3" s="410" t="s">
        <v>162</v>
      </c>
      <c r="D3" s="410" t="s">
        <v>163</v>
      </c>
      <c r="E3" s="410" t="s">
        <v>75</v>
      </c>
      <c r="F3" s="410" t="s">
        <v>164</v>
      </c>
      <c r="G3" s="410" t="s">
        <v>165</v>
      </c>
      <c r="H3" s="422" t="s">
        <v>166</v>
      </c>
      <c r="I3" s="410" t="s">
        <v>167</v>
      </c>
      <c r="J3" s="419" t="s">
        <v>168</v>
      </c>
      <c r="K3" s="420" t="s">
        <v>169</v>
      </c>
      <c r="L3" s="412" t="s">
        <v>591</v>
      </c>
      <c r="M3" s="412" t="s">
        <v>10</v>
      </c>
      <c r="N3" s="415" t="s">
        <v>170</v>
      </c>
      <c r="O3" s="416"/>
      <c r="P3" s="417"/>
      <c r="Q3" s="418" t="s">
        <v>11</v>
      </c>
      <c r="R3" s="414" t="s">
        <v>594</v>
      </c>
    </row>
    <row r="4" spans="1:18" s="98" customFormat="1" ht="55.8" customHeight="1" x14ac:dyDescent="0.25">
      <c r="A4" s="411"/>
      <c r="B4" s="411"/>
      <c r="C4" s="411"/>
      <c r="D4" s="411"/>
      <c r="E4" s="411"/>
      <c r="F4" s="411"/>
      <c r="G4" s="411"/>
      <c r="H4" s="423"/>
      <c r="I4" s="411"/>
      <c r="J4" s="419"/>
      <c r="K4" s="421"/>
      <c r="L4" s="413"/>
      <c r="M4" s="413"/>
      <c r="N4" s="99" t="s">
        <v>171</v>
      </c>
      <c r="O4" s="99" t="s">
        <v>172</v>
      </c>
      <c r="P4" s="99" t="s">
        <v>65</v>
      </c>
      <c r="Q4" s="418"/>
      <c r="R4" s="414"/>
    </row>
    <row r="5" spans="1:18" x14ac:dyDescent="0.7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x14ac:dyDescent="0.7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1908264.54</v>
      </c>
      <c r="K6" s="104">
        <f>บึงกาฬ!AM10</f>
        <v>1394973.9900000002</v>
      </c>
      <c r="L6" s="105">
        <f>บึงกาฬ!AN10</f>
        <v>3507168.73</v>
      </c>
      <c r="M6" s="105">
        <f>บึงกาฬ!AO10</f>
        <v>3308771.1900000004</v>
      </c>
      <c r="N6" s="101"/>
      <c r="O6" s="101"/>
      <c r="P6" s="101"/>
      <c r="Q6" s="93">
        <f>L6-M6</f>
        <v>198397.53999999957</v>
      </c>
      <c r="R6" s="94">
        <f>L6/H6</f>
        <v>428.48732193036039</v>
      </c>
    </row>
    <row r="7" spans="1:18" x14ac:dyDescent="0.7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1284924.98</v>
      </c>
      <c r="K7" s="104">
        <f>บึงกาฬ!AM11</f>
        <v>1230150.1000000001</v>
      </c>
      <c r="L7" s="105">
        <f>บึงกาฬ!AN11</f>
        <v>3335988.72</v>
      </c>
      <c r="M7" s="105">
        <f>บึงกาฬ!AO11</f>
        <v>2341773.21</v>
      </c>
      <c r="N7" s="101"/>
      <c r="O7" s="101"/>
      <c r="P7" s="101"/>
      <c r="Q7" s="93">
        <f t="shared" ref="Q7:Q70" si="0">L7-M7</f>
        <v>994215.51000000024</v>
      </c>
      <c r="R7" s="94">
        <f t="shared" ref="R7:R70" si="1">L7/H7</f>
        <v>770.08049861495851</v>
      </c>
    </row>
    <row r="8" spans="1:18" x14ac:dyDescent="0.7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1652227.06</v>
      </c>
      <c r="K8" s="104">
        <f>บึงกาฬ!AM12</f>
        <v>-145914.32000000007</v>
      </c>
      <c r="L8" s="105">
        <f>บึงกาฬ!AN12</f>
        <v>3114028.46</v>
      </c>
      <c r="M8" s="105">
        <f>บึงกาฬ!AO12</f>
        <v>4029134.41</v>
      </c>
      <c r="N8" s="101"/>
      <c r="O8" s="101"/>
      <c r="P8" s="101"/>
      <c r="Q8" s="93">
        <f t="shared" si="0"/>
        <v>-915105.95000000019</v>
      </c>
      <c r="R8" s="94">
        <f t="shared" si="1"/>
        <v>1042.5271041178439</v>
      </c>
    </row>
    <row r="9" spans="1:18" x14ac:dyDescent="0.7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1380346.91</v>
      </c>
      <c r="K9" s="104">
        <f>บึงกาฬ!AM13</f>
        <v>1100835.0099999998</v>
      </c>
      <c r="L9" s="105">
        <f>บึงกาฬ!AN13</f>
        <v>2336791.91</v>
      </c>
      <c r="M9" s="105">
        <f>บึงกาฬ!AO13</f>
        <v>2821066.64</v>
      </c>
      <c r="N9" s="101"/>
      <c r="O9" s="101"/>
      <c r="P9" s="101"/>
      <c r="Q9" s="93">
        <f t="shared" si="0"/>
        <v>-484274.73</v>
      </c>
      <c r="R9" s="94">
        <f t="shared" si="1"/>
        <v>1029.877439400617</v>
      </c>
    </row>
    <row r="10" spans="1:18" x14ac:dyDescent="0.7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965435.25</v>
      </c>
      <c r="K10" s="104">
        <f>บึงกาฬ!AM14</f>
        <v>660334.1100000001</v>
      </c>
      <c r="L10" s="105">
        <f>บึงกาฬ!AN14</f>
        <v>3280490.05</v>
      </c>
      <c r="M10" s="105">
        <f>บึงกาฬ!AO14</f>
        <v>4100880.29</v>
      </c>
      <c r="N10" s="101"/>
      <c r="O10" s="101"/>
      <c r="P10" s="101"/>
      <c r="Q10" s="93">
        <f t="shared" si="0"/>
        <v>-820390.24000000022</v>
      </c>
      <c r="R10" s="94">
        <f t="shared" si="1"/>
        <v>479.88444265652424</v>
      </c>
    </row>
    <row r="11" spans="1:18" x14ac:dyDescent="0.7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1202549.6499999999</v>
      </c>
      <c r="K11" s="104">
        <f>บึงกาฬ!AM15</f>
        <v>1155402.71</v>
      </c>
      <c r="L11" s="105">
        <f>บึงกาฬ!AN15</f>
        <v>2779782.38</v>
      </c>
      <c r="M11" s="105">
        <f>บึงกาฬ!AO15</f>
        <v>3069595.59</v>
      </c>
      <c r="N11" s="101"/>
      <c r="O11" s="101"/>
      <c r="P11" s="101"/>
      <c r="Q11" s="93">
        <f t="shared" si="0"/>
        <v>-289813.20999999996</v>
      </c>
      <c r="R11" s="94">
        <f t="shared" si="1"/>
        <v>516.49616871051649</v>
      </c>
    </row>
    <row r="12" spans="1:18" x14ac:dyDescent="0.7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805397.06</v>
      </c>
      <c r="K12" s="104">
        <f>บึงกาฬ!AM16</f>
        <v>813450.20000000019</v>
      </c>
      <c r="L12" s="105">
        <f>บึงกาฬ!AN16</f>
        <v>2522401.4</v>
      </c>
      <c r="M12" s="105">
        <f>บึงกาฬ!AO16</f>
        <v>2356101.1599999997</v>
      </c>
      <c r="N12" s="101"/>
      <c r="O12" s="101"/>
      <c r="P12" s="101"/>
      <c r="Q12" s="93">
        <f t="shared" si="0"/>
        <v>166300.24000000022</v>
      </c>
      <c r="R12" s="94">
        <f t="shared" si="1"/>
        <v>453.58773601870166</v>
      </c>
    </row>
    <row r="13" spans="1:18" x14ac:dyDescent="0.7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777851.77</v>
      </c>
      <c r="K13" s="104">
        <f>บึงกาฬ!AM17</f>
        <v>610595.10000000009</v>
      </c>
      <c r="L13" s="105">
        <f>บึงกาฬ!AN17</f>
        <v>2863687.3200000003</v>
      </c>
      <c r="M13" s="105">
        <f>บึงกาฬ!AO17</f>
        <v>2238589.13</v>
      </c>
      <c r="N13" s="101"/>
      <c r="O13" s="101"/>
      <c r="P13" s="101"/>
      <c r="Q13" s="93">
        <f t="shared" si="0"/>
        <v>625098.19000000041</v>
      </c>
      <c r="R13" s="94">
        <f t="shared" si="1"/>
        <v>720.24328973843069</v>
      </c>
    </row>
    <row r="14" spans="1:18" x14ac:dyDescent="0.7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728056.65</v>
      </c>
      <c r="K14" s="104">
        <f>บึงกาฬ!AM18</f>
        <v>497854.54000000004</v>
      </c>
      <c r="L14" s="105">
        <f>บึงกาฬ!AN18</f>
        <v>1726443.67</v>
      </c>
      <c r="M14" s="105">
        <f>บึงกาฬ!AO18</f>
        <v>1793745.9200000002</v>
      </c>
      <c r="N14" s="101"/>
      <c r="O14" s="101"/>
      <c r="P14" s="101"/>
      <c r="Q14" s="93">
        <f t="shared" si="0"/>
        <v>-67302.250000000233</v>
      </c>
      <c r="R14" s="94">
        <f t="shared" si="1"/>
        <v>648.79506576475012</v>
      </c>
    </row>
    <row r="15" spans="1:18" x14ac:dyDescent="0.7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731518.29</v>
      </c>
      <c r="K15" s="104">
        <f>บึงกาฬ!AM19</f>
        <v>690070.29</v>
      </c>
      <c r="L15" s="105">
        <f>บึงกาฬ!AN19</f>
        <v>2819978.09</v>
      </c>
      <c r="M15" s="105">
        <f>บึงกาฬ!AO19</f>
        <v>2920241.9599999995</v>
      </c>
      <c r="N15" s="101"/>
      <c r="O15" s="101"/>
      <c r="P15" s="101"/>
      <c r="Q15" s="93">
        <f t="shared" si="0"/>
        <v>-100263.86999999965</v>
      </c>
      <c r="R15" s="94">
        <f t="shared" si="1"/>
        <v>683.4653635482307</v>
      </c>
    </row>
    <row r="16" spans="1:18" x14ac:dyDescent="0.7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1443080.53</v>
      </c>
      <c r="K16" s="104">
        <f>บึงกาฬ!AM20</f>
        <v>727887.43999999983</v>
      </c>
      <c r="L16" s="105">
        <f>บึงกาฬ!AN20</f>
        <v>4033276.8400000003</v>
      </c>
      <c r="M16" s="105">
        <f>บึงกาฬ!AO20</f>
        <v>3780754.52</v>
      </c>
      <c r="N16" s="101"/>
      <c r="O16" s="101"/>
      <c r="P16" s="101"/>
      <c r="Q16" s="93">
        <f t="shared" si="0"/>
        <v>252522.3200000003</v>
      </c>
      <c r="R16" s="94">
        <f t="shared" si="1"/>
        <v>570.07446501766788</v>
      </c>
    </row>
    <row r="17" spans="1:18" x14ac:dyDescent="0.7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732419.69</v>
      </c>
      <c r="K17" s="104">
        <f>บึงกาฬ!AM21</f>
        <v>617448.95999999996</v>
      </c>
      <c r="L17" s="105">
        <f>บึงกาฬ!AN21</f>
        <v>3002217.87</v>
      </c>
      <c r="M17" s="105">
        <f>บึงกาฬ!AO21</f>
        <v>2876282.6700000004</v>
      </c>
      <c r="N17" s="101"/>
      <c r="O17" s="101"/>
      <c r="P17" s="101"/>
      <c r="Q17" s="93">
        <f t="shared" si="0"/>
        <v>125935.19999999972</v>
      </c>
      <c r="R17" s="94">
        <f t="shared" si="1"/>
        <v>715.66576162097738</v>
      </c>
    </row>
    <row r="18" spans="1:18" x14ac:dyDescent="0.7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1026104.31</v>
      </c>
      <c r="K18" s="104">
        <f>บึงกาฬ!AM22</f>
        <v>1363726.6</v>
      </c>
      <c r="L18" s="105">
        <f>บึงกาฬ!AN22</f>
        <v>4032499.39</v>
      </c>
      <c r="M18" s="105">
        <f>บึงกาฬ!AO22</f>
        <v>3549927.3999999994</v>
      </c>
      <c r="N18" s="101"/>
      <c r="O18" s="101"/>
      <c r="P18" s="101"/>
      <c r="Q18" s="93">
        <f t="shared" si="0"/>
        <v>482571.99000000069</v>
      </c>
      <c r="R18" s="94">
        <f t="shared" si="1"/>
        <v>1017.5370653545294</v>
      </c>
    </row>
    <row r="19" spans="1:18" x14ac:dyDescent="0.7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742334.72</v>
      </c>
      <c r="K19" s="104">
        <f>บึงกาฬ!AM23</f>
        <v>526187.37999999989</v>
      </c>
      <c r="L19" s="105">
        <f>บึงกาฬ!AN23</f>
        <v>1924169.9</v>
      </c>
      <c r="M19" s="105">
        <f>บึงกาฬ!AO23</f>
        <v>2001439.96</v>
      </c>
      <c r="N19" s="101"/>
      <c r="O19" s="101"/>
      <c r="P19" s="101"/>
      <c r="Q19" s="93">
        <f t="shared" si="0"/>
        <v>-77270.060000000056</v>
      </c>
      <c r="R19" s="94">
        <f t="shared" si="1"/>
        <v>1626.5172442941673</v>
      </c>
    </row>
    <row r="20" spans="1:18" s="112" customFormat="1" x14ac:dyDescent="0.7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15380511.41</v>
      </c>
      <c r="K20" s="109">
        <f>SUM(K5:K19)</f>
        <v>11243002.109999999</v>
      </c>
      <c r="L20" s="109">
        <f>SUM(L5:L19)</f>
        <v>41278924.729999997</v>
      </c>
      <c r="M20" s="109">
        <f>SUM(M5:M19)</f>
        <v>41188304.050000004</v>
      </c>
      <c r="N20" s="107">
        <v>14</v>
      </c>
      <c r="O20" s="107">
        <v>14</v>
      </c>
      <c r="P20" s="107">
        <f>N20-O20</f>
        <v>0</v>
      </c>
      <c r="Q20" s="110">
        <f t="shared" si="0"/>
        <v>90620.679999992251</v>
      </c>
      <c r="R20" s="111">
        <f>L20/H20</f>
        <v>658.03071416046282</v>
      </c>
    </row>
    <row r="21" spans="1:18" x14ac:dyDescent="0.7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7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590987.26</v>
      </c>
      <c r="K22" s="104">
        <f>บึงกาฬ!AM24</f>
        <v>745517.75</v>
      </c>
      <c r="L22" s="105">
        <f>บึงกาฬ!AN24</f>
        <v>3970987.79</v>
      </c>
      <c r="M22" s="105">
        <f>บึงกาฬ!AO24</f>
        <v>3585516.52</v>
      </c>
      <c r="N22" s="101"/>
      <c r="O22" s="101"/>
      <c r="P22" s="101"/>
      <c r="Q22" s="93">
        <f t="shared" si="0"/>
        <v>385471.27</v>
      </c>
      <c r="R22" s="94">
        <f t="shared" si="1"/>
        <v>644.22254866969502</v>
      </c>
    </row>
    <row r="23" spans="1:18" x14ac:dyDescent="0.7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192900.86</v>
      </c>
      <c r="K23" s="104">
        <f>บึงกาฬ!AM25</f>
        <v>200429.03</v>
      </c>
      <c r="L23" s="105">
        <f>บึงกาฬ!AN25</f>
        <v>3281936.95</v>
      </c>
      <c r="M23" s="105">
        <f>บึงกาฬ!AO25</f>
        <v>3501160.75</v>
      </c>
      <c r="N23" s="101"/>
      <c r="O23" s="101"/>
      <c r="P23" s="101"/>
      <c r="Q23" s="93">
        <f t="shared" si="0"/>
        <v>-219223.79999999981</v>
      </c>
      <c r="R23" s="94">
        <f t="shared" si="1"/>
        <v>756.72975559142265</v>
      </c>
    </row>
    <row r="24" spans="1:18" x14ac:dyDescent="0.7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43702.7</v>
      </c>
      <c r="K24" s="104">
        <f>บึงกาฬ!AM26</f>
        <v>1654504.7899999998</v>
      </c>
      <c r="L24" s="105">
        <f>บึงกาฬ!AN26</f>
        <v>3451597.9299999997</v>
      </c>
      <c r="M24" s="105">
        <f>บึงกาฬ!AO26</f>
        <v>1627514.05</v>
      </c>
      <c r="N24" s="101"/>
      <c r="O24" s="101"/>
      <c r="P24" s="101"/>
      <c r="Q24" s="93">
        <f t="shared" si="0"/>
        <v>1824083.8799999997</v>
      </c>
      <c r="R24" s="94">
        <f t="shared" si="1"/>
        <v>934.12663870094718</v>
      </c>
    </row>
    <row r="25" spans="1:18" x14ac:dyDescent="0.7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320920.17</v>
      </c>
      <c r="K25" s="104">
        <f>บึงกาฬ!AM27</f>
        <v>71103.209999999963</v>
      </c>
      <c r="L25" s="105">
        <f>บึงกาฬ!AN27</f>
        <v>2170147.06</v>
      </c>
      <c r="M25" s="105">
        <f>บึงกาฬ!AO27</f>
        <v>2472822.52</v>
      </c>
      <c r="N25" s="101"/>
      <c r="O25" s="101"/>
      <c r="P25" s="101"/>
      <c r="Q25" s="93">
        <f t="shared" si="0"/>
        <v>-302675.45999999996</v>
      </c>
      <c r="R25" s="94">
        <f t="shared" si="1"/>
        <v>506.92526512497079</v>
      </c>
    </row>
    <row r="26" spans="1:18" x14ac:dyDescent="0.7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393920.49</v>
      </c>
      <c r="K26" s="104">
        <f>บึงกาฬ!AM28</f>
        <v>469893.63999999996</v>
      </c>
      <c r="L26" s="105">
        <f>บึงกาฬ!AN28</f>
        <v>2140782.27</v>
      </c>
      <c r="M26" s="105">
        <f>บึงกาฬ!AO28</f>
        <v>2044197.35</v>
      </c>
      <c r="N26" s="101"/>
      <c r="O26" s="101"/>
      <c r="P26" s="101"/>
      <c r="Q26" s="93">
        <f t="shared" si="0"/>
        <v>96584.919999999925</v>
      </c>
      <c r="R26" s="94">
        <f t="shared" si="1"/>
        <v>800.29243738317757</v>
      </c>
    </row>
    <row r="27" spans="1:18" x14ac:dyDescent="0.7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579537.46</v>
      </c>
      <c r="K27" s="104">
        <f>บึงกาฬ!AM29</f>
        <v>324194.49</v>
      </c>
      <c r="L27" s="105">
        <f>บึงกาฬ!AN29</f>
        <v>4024634.62</v>
      </c>
      <c r="M27" s="105">
        <f>บึงกาฬ!AO29</f>
        <v>1530110.15</v>
      </c>
      <c r="N27" s="101"/>
      <c r="O27" s="101"/>
      <c r="P27" s="101"/>
      <c r="Q27" s="93">
        <f t="shared" si="0"/>
        <v>2494524.4700000002</v>
      </c>
      <c r="R27" s="94">
        <f t="shared" si="1"/>
        <v>1258.4848717948719</v>
      </c>
    </row>
    <row r="28" spans="1:18" x14ac:dyDescent="0.7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396957.91</v>
      </c>
      <c r="K28" s="104">
        <f>บึงกาฬ!AM30</f>
        <v>648744.83999999985</v>
      </c>
      <c r="L28" s="105">
        <f>บึงกาฬ!AN30</f>
        <v>1992191.7199999997</v>
      </c>
      <c r="M28" s="105">
        <f>บึงกาฬ!AO30</f>
        <v>1599904.54</v>
      </c>
      <c r="N28" s="101"/>
      <c r="O28" s="101"/>
      <c r="P28" s="101"/>
      <c r="Q28" s="93">
        <f t="shared" si="0"/>
        <v>392287.1799999997</v>
      </c>
      <c r="R28" s="94">
        <f t="shared" si="1"/>
        <v>1075.1169562871019</v>
      </c>
    </row>
    <row r="29" spans="1:18" x14ac:dyDescent="0.7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239429.51</v>
      </c>
      <c r="K29" s="104">
        <f>บึงกาฬ!AM31</f>
        <v>261732.80000000002</v>
      </c>
      <c r="L29" s="105">
        <f>บึงกาฬ!AN31</f>
        <v>2350414.4500000002</v>
      </c>
      <c r="M29" s="105">
        <f>บึงกาฬ!AO31</f>
        <v>2433054.81</v>
      </c>
      <c r="N29" s="101"/>
      <c r="O29" s="101"/>
      <c r="P29" s="101"/>
      <c r="Q29" s="93">
        <f t="shared" si="0"/>
        <v>-82640.35999999987</v>
      </c>
      <c r="R29" s="94">
        <f t="shared" si="1"/>
        <v>828.48588297497361</v>
      </c>
    </row>
    <row r="30" spans="1:18" x14ac:dyDescent="0.7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307464.43</v>
      </c>
      <c r="K30" s="104">
        <f>บึงกาฬ!AM32</f>
        <v>-137097.57</v>
      </c>
      <c r="L30" s="105">
        <f>บึงกาฬ!AN32</f>
        <v>3357439.6399999997</v>
      </c>
      <c r="M30" s="105">
        <f>บึงกาฬ!AO32</f>
        <v>5194820.76</v>
      </c>
      <c r="N30" s="101"/>
      <c r="O30" s="101"/>
      <c r="P30" s="101"/>
      <c r="Q30" s="93">
        <f t="shared" si="0"/>
        <v>-1837381.12</v>
      </c>
      <c r="R30" s="94">
        <f t="shared" si="1"/>
        <v>483.15435890056119</v>
      </c>
    </row>
    <row r="31" spans="1:18" x14ac:dyDescent="0.7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123509.14</v>
      </c>
      <c r="K31" s="104">
        <f>บึงกาฬ!AM33</f>
        <v>244719.52000000002</v>
      </c>
      <c r="L31" s="105">
        <f>บึงกาฬ!AN33</f>
        <v>1403963.24</v>
      </c>
      <c r="M31" s="105">
        <f>บึงกาฬ!AO33</f>
        <v>1326060.1499999999</v>
      </c>
      <c r="N31" s="101"/>
      <c r="O31" s="101"/>
      <c r="P31" s="101"/>
      <c r="Q31" s="93">
        <f t="shared" si="0"/>
        <v>77903.090000000084</v>
      </c>
      <c r="R31" s="94">
        <f t="shared" si="1"/>
        <v>267.67649952335557</v>
      </c>
    </row>
    <row r="32" spans="1:18" x14ac:dyDescent="0.7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509550.18</v>
      </c>
      <c r="K32" s="104">
        <f>บึงกาฬ!AM34</f>
        <v>1185126.7000000002</v>
      </c>
      <c r="L32" s="105">
        <f>บึงกาฬ!AN34</f>
        <v>1818930.5</v>
      </c>
      <c r="M32" s="105">
        <f>บึงกาฬ!AO34</f>
        <v>1646895.72</v>
      </c>
      <c r="N32" s="101"/>
      <c r="O32" s="101"/>
      <c r="P32" s="101"/>
      <c r="Q32" s="93">
        <f t="shared" si="0"/>
        <v>172034.78000000003</v>
      </c>
      <c r="R32" s="94">
        <f t="shared" si="1"/>
        <v>370.00213588283157</v>
      </c>
    </row>
    <row r="33" spans="1:18" x14ac:dyDescent="0.7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247134.15</v>
      </c>
      <c r="K33" s="104">
        <f>บึงกาฬ!AM35</f>
        <v>656326.18999999994</v>
      </c>
      <c r="L33" s="105">
        <f>บึงกาฬ!AN35</f>
        <v>1594040.64</v>
      </c>
      <c r="M33" s="105">
        <f>บึงกาฬ!AO35</f>
        <v>1326407.6499999999</v>
      </c>
      <c r="N33" s="101"/>
      <c r="O33" s="101"/>
      <c r="P33" s="101"/>
      <c r="Q33" s="93">
        <f t="shared" si="0"/>
        <v>267632.99</v>
      </c>
      <c r="R33" s="94">
        <f t="shared" si="1"/>
        <v>1068.3918498659516</v>
      </c>
    </row>
    <row r="34" spans="1:18" s="112" customFormat="1" x14ac:dyDescent="0.7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3946014.2600000007</v>
      </c>
      <c r="K34" s="109">
        <f>SUM(K21:K33)</f>
        <v>6325195.3900000006</v>
      </c>
      <c r="L34" s="109">
        <f>SUM(L21:L33)</f>
        <v>31557066.809999999</v>
      </c>
      <c r="M34" s="109">
        <f>SUM(M21:M33)</f>
        <v>28288464.969999991</v>
      </c>
      <c r="N34" s="107">
        <v>12</v>
      </c>
      <c r="O34" s="107">
        <v>12</v>
      </c>
      <c r="P34" s="107">
        <f>N34-O34</f>
        <v>0</v>
      </c>
      <c r="Q34" s="110">
        <f t="shared" si="0"/>
        <v>3268601.8400000073</v>
      </c>
      <c r="R34" s="111">
        <f>L34/H34</f>
        <v>662.37913626631962</v>
      </c>
    </row>
    <row r="35" spans="1:18" x14ac:dyDescent="0.7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7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892818.29</v>
      </c>
      <c r="K36" s="104">
        <f>บึงกาฬ!AM36</f>
        <v>394117.74000000011</v>
      </c>
      <c r="L36" s="105">
        <f>บึงกาฬ!AN36</f>
        <v>3523794.2199999997</v>
      </c>
      <c r="M36" s="105">
        <f>บึงกาฬ!AO36</f>
        <v>3756106.96</v>
      </c>
      <c r="N36" s="101"/>
      <c r="O36" s="101"/>
      <c r="P36" s="101"/>
      <c r="Q36" s="93">
        <f t="shared" si="0"/>
        <v>-232312.74000000022</v>
      </c>
      <c r="R36" s="94">
        <f t="shared" si="1"/>
        <v>562.6367906753951</v>
      </c>
    </row>
    <row r="37" spans="1:18" x14ac:dyDescent="0.7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691480.03</v>
      </c>
      <c r="K37" s="104">
        <f>บึงกาฬ!AM37</f>
        <v>707868.83</v>
      </c>
      <c r="L37" s="105">
        <f>บึงกาฬ!AN37</f>
        <v>1756023.98</v>
      </c>
      <c r="M37" s="105">
        <f>บึงกาฬ!AO37</f>
        <v>2000056.3800000001</v>
      </c>
      <c r="N37" s="101"/>
      <c r="O37" s="101"/>
      <c r="P37" s="101"/>
      <c r="Q37" s="93">
        <f t="shared" si="0"/>
        <v>-244032.40000000014</v>
      </c>
      <c r="R37" s="94">
        <f t="shared" si="1"/>
        <v>411.5359690649168</v>
      </c>
    </row>
    <row r="38" spans="1:18" x14ac:dyDescent="0.7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449483.91</v>
      </c>
      <c r="K38" s="104">
        <f>บึงกาฬ!AM38</f>
        <v>390221.82</v>
      </c>
      <c r="L38" s="105">
        <f>บึงกาฬ!AN38</f>
        <v>3391758.8099999996</v>
      </c>
      <c r="M38" s="105">
        <f>บึงกาฬ!AO38</f>
        <v>3409317.0500000003</v>
      </c>
      <c r="N38" s="101"/>
      <c r="O38" s="101"/>
      <c r="P38" s="101"/>
      <c r="Q38" s="93">
        <f t="shared" si="0"/>
        <v>-17558.240000000689</v>
      </c>
      <c r="R38" s="94">
        <f t="shared" si="1"/>
        <v>600.20506282073961</v>
      </c>
    </row>
    <row r="39" spans="1:18" x14ac:dyDescent="0.7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679037.17</v>
      </c>
      <c r="K39" s="104">
        <f>บึงกาฬ!AM39</f>
        <v>592989.72000000009</v>
      </c>
      <c r="L39" s="105">
        <f>บึงกาฬ!AN39</f>
        <v>1004491.6</v>
      </c>
      <c r="M39" s="105">
        <f>บึงกาฬ!AO39</f>
        <v>1042192</v>
      </c>
      <c r="N39" s="101"/>
      <c r="O39" s="101"/>
      <c r="P39" s="101"/>
      <c r="Q39" s="93">
        <f t="shared" si="0"/>
        <v>-37700.400000000023</v>
      </c>
      <c r="R39" s="94">
        <f t="shared" si="1"/>
        <v>400.35536070147469</v>
      </c>
    </row>
    <row r="40" spans="1:18" x14ac:dyDescent="0.7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511418.88</v>
      </c>
      <c r="K40" s="104">
        <f>บึงกาฬ!AM40</f>
        <v>504612.57000000007</v>
      </c>
      <c r="L40" s="105">
        <f>บึงกาฬ!AN40</f>
        <v>2012209.7000000002</v>
      </c>
      <c r="M40" s="105">
        <f>บึงกาฬ!AO40</f>
        <v>2214391.56</v>
      </c>
      <c r="N40" s="101"/>
      <c r="O40" s="101"/>
      <c r="P40" s="101"/>
      <c r="Q40" s="93">
        <f t="shared" si="0"/>
        <v>-202181.85999999987</v>
      </c>
      <c r="R40" s="94">
        <f t="shared" si="1"/>
        <v>929.42711316397242</v>
      </c>
    </row>
    <row r="41" spans="1:18" x14ac:dyDescent="0.7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523392.62</v>
      </c>
      <c r="K41" s="104">
        <f>บึงกาฬ!AM41</f>
        <v>513264.25000000012</v>
      </c>
      <c r="L41" s="105">
        <f>บึงกาฬ!AN41</f>
        <v>1978643.87</v>
      </c>
      <c r="M41" s="105">
        <f>บึงกาฬ!AO41</f>
        <v>1760564.4600000002</v>
      </c>
      <c r="N41" s="101"/>
      <c r="O41" s="101"/>
      <c r="P41" s="101"/>
      <c r="Q41" s="93">
        <f t="shared" si="0"/>
        <v>218079.40999999992</v>
      </c>
      <c r="R41" s="94">
        <f t="shared" si="1"/>
        <v>780.53012623274162</v>
      </c>
    </row>
    <row r="42" spans="1:18" x14ac:dyDescent="0.7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783079.76</v>
      </c>
      <c r="K42" s="104">
        <f>บึงกาฬ!AM42</f>
        <v>663295.74000000011</v>
      </c>
      <c r="L42" s="105">
        <f>บึงกาฬ!AN42</f>
        <v>2484846.54</v>
      </c>
      <c r="M42" s="105">
        <f>บึงกาฬ!AO42</f>
        <v>2259622.6999999997</v>
      </c>
      <c r="N42" s="101"/>
      <c r="O42" s="101"/>
      <c r="P42" s="101"/>
      <c r="Q42" s="93">
        <f t="shared" si="0"/>
        <v>225223.84000000032</v>
      </c>
      <c r="R42" s="94">
        <f t="shared" si="1"/>
        <v>544.44490359333918</v>
      </c>
    </row>
    <row r="43" spans="1:18" x14ac:dyDescent="0.7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682761.35</v>
      </c>
      <c r="K43" s="104">
        <f>บึงกาฬ!AM43</f>
        <v>704415.99</v>
      </c>
      <c r="L43" s="105">
        <f>บึงกาฬ!AN43</f>
        <v>1816679.32</v>
      </c>
      <c r="M43" s="105">
        <f>บึงกาฬ!AO43</f>
        <v>1717103.4400000002</v>
      </c>
      <c r="N43" s="101"/>
      <c r="O43" s="101"/>
      <c r="P43" s="101"/>
      <c r="Q43" s="93">
        <f t="shared" si="0"/>
        <v>99575.879999999888</v>
      </c>
      <c r="R43" s="94">
        <f t="shared" si="1"/>
        <v>643.07232566371681</v>
      </c>
    </row>
    <row r="44" spans="1:18" x14ac:dyDescent="0.7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690755.01</v>
      </c>
      <c r="K44" s="104">
        <f>บึงกาฬ!AM44</f>
        <v>468318.19000000006</v>
      </c>
      <c r="L44" s="105">
        <f>บึงกาฬ!AN44</f>
        <v>1942359.15</v>
      </c>
      <c r="M44" s="105">
        <f>บึงกาฬ!AO44</f>
        <v>2142263.83</v>
      </c>
      <c r="N44" s="101"/>
      <c r="O44" s="101"/>
      <c r="P44" s="101"/>
      <c r="Q44" s="93">
        <f t="shared" si="0"/>
        <v>-199904.68000000017</v>
      </c>
      <c r="R44" s="94">
        <f t="shared" si="1"/>
        <v>555.43584501000851</v>
      </c>
    </row>
    <row r="45" spans="1:18" x14ac:dyDescent="0.7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226152.09</v>
      </c>
      <c r="K45" s="104">
        <f>บึงกาฬ!AM45</f>
        <v>106568.35999999999</v>
      </c>
      <c r="L45" s="105">
        <f>บึงกาฬ!AN45</f>
        <v>2289113.1</v>
      </c>
      <c r="M45" s="105">
        <f>บึงกาฬ!AO45</f>
        <v>2455941.75</v>
      </c>
      <c r="N45" s="101" t="s">
        <v>235</v>
      </c>
      <c r="O45" s="101"/>
      <c r="P45" s="101"/>
      <c r="Q45" s="93">
        <f t="shared" si="0"/>
        <v>-166828.64999999991</v>
      </c>
      <c r="R45" s="94">
        <f t="shared" si="1"/>
        <v>539.1222562411682</v>
      </c>
    </row>
    <row r="46" spans="1:18" x14ac:dyDescent="0.7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410661.69</v>
      </c>
      <c r="K46" s="104">
        <f>บึงกาฬ!AM46</f>
        <v>293443.74</v>
      </c>
      <c r="L46" s="105">
        <f>บึงกาฬ!AN46</f>
        <v>2264838.0099999998</v>
      </c>
      <c r="M46" s="105">
        <f>บึงกาฬ!AO46</f>
        <v>2197523.17</v>
      </c>
      <c r="N46" s="101"/>
      <c r="O46" s="101"/>
      <c r="P46" s="101"/>
      <c r="Q46" s="93">
        <f t="shared" si="0"/>
        <v>67314.839999999851</v>
      </c>
      <c r="R46" s="94">
        <f t="shared" si="1"/>
        <v>750.19476979132151</v>
      </c>
    </row>
    <row r="47" spans="1:18" s="112" customFormat="1" x14ac:dyDescent="0.7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6541040.7999999998</v>
      </c>
      <c r="K47" s="109">
        <f>SUM(K35:K46)</f>
        <v>5339116.950000002</v>
      </c>
      <c r="L47" s="109">
        <f>SUM(L35:L46)</f>
        <v>24464758.299999997</v>
      </c>
      <c r="M47" s="109">
        <f>SUM(M35:M46)</f>
        <v>24955083.300000004</v>
      </c>
      <c r="N47" s="107">
        <v>11</v>
      </c>
      <c r="O47" s="107">
        <v>11</v>
      </c>
      <c r="P47" s="107">
        <f>N47-O47</f>
        <v>0</v>
      </c>
      <c r="Q47" s="110">
        <f t="shared" si="0"/>
        <v>-490325.00000000745</v>
      </c>
      <c r="R47" s="111">
        <f>L47/H47</f>
        <v>588.93041332659288</v>
      </c>
    </row>
    <row r="48" spans="1:18" x14ac:dyDescent="0.7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7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507711.02</v>
      </c>
      <c r="K49" s="104">
        <f>บึงกาฬ!AM47</f>
        <v>505544.77</v>
      </c>
      <c r="L49" s="105">
        <f>บึงกาฬ!AN47</f>
        <v>1904532.63</v>
      </c>
      <c r="M49" s="105">
        <f>บึงกาฬ!AO47</f>
        <v>2408306.67</v>
      </c>
      <c r="N49" s="101"/>
      <c r="O49" s="101"/>
      <c r="P49" s="101"/>
      <c r="Q49" s="93">
        <f t="shared" si="0"/>
        <v>-503774.04000000004</v>
      </c>
      <c r="R49" s="94">
        <f t="shared" si="1"/>
        <v>674.17084247787602</v>
      </c>
    </row>
    <row r="50" spans="1:18" x14ac:dyDescent="0.7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1169711.97</v>
      </c>
      <c r="K50" s="104">
        <f>บึงกาฬ!AM48</f>
        <v>635175.07999999996</v>
      </c>
      <c r="L50" s="105">
        <f>บึงกาฬ!AN48</f>
        <v>2142853.54</v>
      </c>
      <c r="M50" s="105">
        <f>บึงกาฬ!AO48</f>
        <v>1785569.43</v>
      </c>
      <c r="N50" s="101"/>
      <c r="O50" s="101"/>
      <c r="P50" s="101"/>
      <c r="Q50" s="93">
        <f t="shared" si="0"/>
        <v>357284.1100000001</v>
      </c>
      <c r="R50" s="94">
        <f t="shared" si="1"/>
        <v>561.25027239392352</v>
      </c>
    </row>
    <row r="51" spans="1:18" x14ac:dyDescent="0.7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1232621.6200000001</v>
      </c>
      <c r="K51" s="104">
        <f>บึงกาฬ!AM49</f>
        <v>1258379.7100000002</v>
      </c>
      <c r="L51" s="105">
        <f>บึงกาฬ!AN49</f>
        <v>1447222.13</v>
      </c>
      <c r="M51" s="105">
        <f>บึงกาฬ!AO49</f>
        <v>1542724.1</v>
      </c>
      <c r="N51" s="101"/>
      <c r="O51" s="101"/>
      <c r="P51" s="101"/>
      <c r="Q51" s="93">
        <f t="shared" si="0"/>
        <v>-95501.970000000205</v>
      </c>
      <c r="R51" s="94">
        <f t="shared" si="1"/>
        <v>708.72778158667973</v>
      </c>
    </row>
    <row r="52" spans="1:18" s="112" customFormat="1" x14ac:dyDescent="0.7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2910044.6100000003</v>
      </c>
      <c r="K52" s="109">
        <f>SUM(K48:K51)</f>
        <v>2399099.5600000005</v>
      </c>
      <c r="L52" s="109">
        <f>SUM(L48:L51)</f>
        <v>5494608.2999999998</v>
      </c>
      <c r="M52" s="109">
        <f>SUM(M48:M51)</f>
        <v>5736600.1999999993</v>
      </c>
      <c r="N52" s="107">
        <v>3</v>
      </c>
      <c r="O52" s="107">
        <v>3</v>
      </c>
      <c r="P52" s="107">
        <f>N52-O52</f>
        <v>0</v>
      </c>
      <c r="Q52" s="110">
        <f t="shared" si="0"/>
        <v>-241991.89999999944</v>
      </c>
      <c r="R52" s="111">
        <f>L52/H52</f>
        <v>632.65495682210701</v>
      </c>
    </row>
    <row r="53" spans="1:18" x14ac:dyDescent="0.7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7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1103552.1100000001</v>
      </c>
      <c r="K54" s="104">
        <f>บึงกาฬ!AM50</f>
        <v>631639.71</v>
      </c>
      <c r="L54" s="105">
        <f>บึงกาฬ!AN50</f>
        <v>2112242.65</v>
      </c>
      <c r="M54" s="105">
        <f>บึงกาฬ!AO50</f>
        <v>2086247.88</v>
      </c>
      <c r="N54" s="101"/>
      <c r="O54" s="101"/>
      <c r="P54" s="101"/>
      <c r="Q54" s="93">
        <f t="shared" si="0"/>
        <v>25994.770000000019</v>
      </c>
      <c r="R54" s="94">
        <f t="shared" si="1"/>
        <v>724.363048696845</v>
      </c>
    </row>
    <row r="55" spans="1:18" x14ac:dyDescent="0.7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1639608.36</v>
      </c>
      <c r="K55" s="104">
        <f>บึงกาฬ!AM51</f>
        <v>480394.53000000026</v>
      </c>
      <c r="L55" s="105">
        <f>บึงกาฬ!AN51</f>
        <v>3983345.5300000003</v>
      </c>
      <c r="M55" s="105">
        <f>บึงกาฬ!AO51</f>
        <v>5174416.6100000003</v>
      </c>
      <c r="N55" s="101"/>
      <c r="O55" s="101"/>
      <c r="P55" s="101"/>
      <c r="Q55" s="93">
        <f t="shared" si="0"/>
        <v>-1191071.08</v>
      </c>
      <c r="R55" s="94">
        <f t="shared" si="1"/>
        <v>406.54679832618905</v>
      </c>
    </row>
    <row r="56" spans="1:18" x14ac:dyDescent="0.7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429230.29</v>
      </c>
      <c r="K56" s="104">
        <f>บึงกาฬ!AM52</f>
        <v>395548.19</v>
      </c>
      <c r="L56" s="105">
        <f>บึงกาฬ!AN52</f>
        <v>3324425.49</v>
      </c>
      <c r="M56" s="105">
        <f>บึงกาฬ!AO52</f>
        <v>3091659.24</v>
      </c>
      <c r="N56" s="101"/>
      <c r="O56" s="101"/>
      <c r="P56" s="101"/>
      <c r="Q56" s="93">
        <f t="shared" si="0"/>
        <v>232766.25</v>
      </c>
      <c r="R56" s="94">
        <f t="shared" si="1"/>
        <v>686.43929176130507</v>
      </c>
    </row>
    <row r="57" spans="1:18" x14ac:dyDescent="0.7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1271254.95</v>
      </c>
      <c r="K57" s="104">
        <f>บึงกาฬ!AM53</f>
        <v>88266.879999999888</v>
      </c>
      <c r="L57" s="105">
        <f>บึงกาฬ!AN53</f>
        <v>3011661</v>
      </c>
      <c r="M57" s="105">
        <f>บึงกาฬ!AO53</f>
        <v>3462175.9299999997</v>
      </c>
      <c r="N57" s="101"/>
      <c r="O57" s="101"/>
      <c r="P57" s="101"/>
      <c r="Q57" s="93">
        <f t="shared" si="0"/>
        <v>-450514.9299999997</v>
      </c>
      <c r="R57" s="94">
        <f t="shared" si="1"/>
        <v>536.74229192657276</v>
      </c>
    </row>
    <row r="58" spans="1:18" s="112" customFormat="1" x14ac:dyDescent="0.7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4443645.71</v>
      </c>
      <c r="K58" s="109">
        <f>SUM(K53:K57)</f>
        <v>1595849.31</v>
      </c>
      <c r="L58" s="109">
        <f>SUM(L53:L57)</f>
        <v>12431674.67</v>
      </c>
      <c r="M58" s="109">
        <f>SUM(M53:M57)</f>
        <v>13814499.66</v>
      </c>
      <c r="N58" s="107">
        <v>4</v>
      </c>
      <c r="O58" s="107">
        <v>4</v>
      </c>
      <c r="P58" s="107">
        <f>N58-O58</f>
        <v>0</v>
      </c>
      <c r="Q58" s="110">
        <f t="shared" si="0"/>
        <v>-1382824.9900000002</v>
      </c>
      <c r="R58" s="111">
        <f>L58/H58</f>
        <v>536.58816773135356</v>
      </c>
    </row>
    <row r="59" spans="1:18" x14ac:dyDescent="0.7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7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1255201.1499999999</v>
      </c>
      <c r="K60" s="117">
        <f>บึงกาฬ!AM54</f>
        <v>1282109.46</v>
      </c>
      <c r="L60" s="105">
        <f>บึงกาฬ!AN54</f>
        <v>2634077.6900000004</v>
      </c>
      <c r="M60" s="105">
        <f>บึงกาฬ!AO54</f>
        <v>1125566.82</v>
      </c>
      <c r="N60" s="115"/>
      <c r="O60" s="115"/>
      <c r="P60" s="115"/>
      <c r="Q60" s="118">
        <f t="shared" si="0"/>
        <v>1508510.8700000003</v>
      </c>
      <c r="R60" s="119">
        <f t="shared" si="1"/>
        <v>925.86210544815481</v>
      </c>
    </row>
    <row r="61" spans="1:18" x14ac:dyDescent="0.7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2077866.48</v>
      </c>
      <c r="K61" s="117">
        <f>บึงกาฬ!AM55</f>
        <v>659660.85000000009</v>
      </c>
      <c r="L61" s="105">
        <f>บึงกาฬ!AN55</f>
        <v>3907581.65</v>
      </c>
      <c r="M61" s="105">
        <f>บึงกาฬ!AO55</f>
        <v>3989682.97</v>
      </c>
      <c r="N61" s="101"/>
      <c r="O61" s="101"/>
      <c r="P61" s="101"/>
      <c r="Q61" s="93">
        <f t="shared" si="0"/>
        <v>-82101.320000000298</v>
      </c>
      <c r="R61" s="94">
        <f t="shared" si="1"/>
        <v>818.34170680628267</v>
      </c>
    </row>
    <row r="62" spans="1:18" x14ac:dyDescent="0.7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138309.97</v>
      </c>
      <c r="K62" s="247">
        <f>บึงกาฬ!AM56</f>
        <v>1064434.1399999999</v>
      </c>
      <c r="L62" s="105">
        <f>บึงกาฬ!AN56</f>
        <v>1460616.4</v>
      </c>
      <c r="M62" s="105">
        <f>บึงกาฬ!AO56</f>
        <v>1464748.1500000001</v>
      </c>
      <c r="N62" s="101"/>
      <c r="O62" s="101"/>
      <c r="P62" s="101"/>
      <c r="Q62" s="93">
        <f t="shared" si="0"/>
        <v>-4131.7500000002328</v>
      </c>
      <c r="R62" s="94">
        <f t="shared" si="1"/>
        <v>603.06209744013211</v>
      </c>
    </row>
    <row r="63" spans="1:18" x14ac:dyDescent="0.7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449451.68</v>
      </c>
      <c r="K63" s="105">
        <f>บึงกาฬ!AM57</f>
        <v>505551.26999999996</v>
      </c>
      <c r="L63" s="105">
        <f>บึงกาฬ!AN57</f>
        <v>2609135.41</v>
      </c>
      <c r="M63" s="105">
        <f>บึงกาฬ!AO57</f>
        <v>2580417.7599999998</v>
      </c>
      <c r="N63" s="101"/>
      <c r="O63" s="101"/>
      <c r="P63" s="101"/>
      <c r="Q63" s="93">
        <f t="shared" si="0"/>
        <v>28717.650000000373</v>
      </c>
      <c r="R63" s="94">
        <f t="shared" si="1"/>
        <v>604.8065391747798</v>
      </c>
    </row>
    <row r="64" spans="1:18" x14ac:dyDescent="0.7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363979.81</v>
      </c>
      <c r="K64" s="105">
        <f>บึงกาฬ!AM58</f>
        <v>251431.67</v>
      </c>
      <c r="L64" s="105">
        <f>บึงกาฬ!AN58</f>
        <v>1351554.99</v>
      </c>
      <c r="M64" s="105">
        <f>บึงกาฬ!AO58</f>
        <v>1080166.1499999999</v>
      </c>
      <c r="N64" s="101"/>
      <c r="O64" s="101"/>
      <c r="P64" s="101"/>
      <c r="Q64" s="93">
        <f t="shared" si="0"/>
        <v>271388.84000000008</v>
      </c>
      <c r="R64" s="94">
        <f t="shared" si="1"/>
        <v>417.14660185185187</v>
      </c>
    </row>
    <row r="65" spans="1:18" s="120" customFormat="1" x14ac:dyDescent="0.7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413299.27</v>
      </c>
      <c r="K65" s="105">
        <f>บึงกาฬ!AM59</f>
        <v>552465.5</v>
      </c>
      <c r="L65" s="105">
        <f>บึงกาฬ!AN59</f>
        <v>850685.58000000007</v>
      </c>
      <c r="M65" s="105">
        <f>บึงกาฬ!AO59</f>
        <v>691814.44000000006</v>
      </c>
      <c r="N65" s="115"/>
      <c r="O65" s="115"/>
      <c r="P65" s="115"/>
      <c r="Q65" s="118">
        <f t="shared" si="0"/>
        <v>158871.14000000001</v>
      </c>
      <c r="R65" s="119">
        <f t="shared" si="1"/>
        <v>746.21542105263165</v>
      </c>
    </row>
    <row r="66" spans="1:18" s="112" customFormat="1" x14ac:dyDescent="0.7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4698108.3599999994</v>
      </c>
      <c r="K66" s="109">
        <f>SUM(K59:K65)</f>
        <v>4315652.8900000006</v>
      </c>
      <c r="L66" s="109">
        <f>SUM(L59:L65)</f>
        <v>12813651.720000001</v>
      </c>
      <c r="M66" s="109">
        <f>SUM(M59:M65)</f>
        <v>10932396.289999999</v>
      </c>
      <c r="N66" s="107">
        <v>6</v>
      </c>
      <c r="O66" s="107">
        <v>6</v>
      </c>
      <c r="P66" s="107">
        <f>N66-O66</f>
        <v>0</v>
      </c>
      <c r="Q66" s="110">
        <f t="shared" si="0"/>
        <v>1881255.4300000016</v>
      </c>
      <c r="R66" s="111">
        <f>L66/H66</f>
        <v>683.90540777113586</v>
      </c>
    </row>
    <row r="67" spans="1:18" x14ac:dyDescent="0.7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7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291083.21999999997</v>
      </c>
      <c r="K68" s="104">
        <f>บึงกาฬ!AM60</f>
        <v>242381.45999999996</v>
      </c>
      <c r="L68" s="105">
        <f>บึงกาฬ!AN60</f>
        <v>1978378.4999999998</v>
      </c>
      <c r="M68" s="105">
        <f>บึงกาฬ!AO60</f>
        <v>2286656.1800000002</v>
      </c>
      <c r="N68" s="101"/>
      <c r="O68" s="101"/>
      <c r="P68" s="101"/>
      <c r="Q68" s="93">
        <f t="shared" si="0"/>
        <v>-308277.6800000004</v>
      </c>
      <c r="R68" s="94">
        <f t="shared" si="1"/>
        <v>539.06771117166204</v>
      </c>
    </row>
    <row r="69" spans="1:18" x14ac:dyDescent="0.7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555157.22</v>
      </c>
      <c r="K69" s="104">
        <f>บึงกาฬ!AM61</f>
        <v>619330.87999999989</v>
      </c>
      <c r="L69" s="105">
        <f>บึงกาฬ!AN61</f>
        <v>3298482.46</v>
      </c>
      <c r="M69" s="105">
        <f>บึงกาฬ!AO61</f>
        <v>3339213.05</v>
      </c>
      <c r="N69" s="101"/>
      <c r="O69" s="101"/>
      <c r="P69" s="101"/>
      <c r="Q69" s="93">
        <f t="shared" si="0"/>
        <v>-40730.589999999851</v>
      </c>
      <c r="R69" s="94">
        <f t="shared" si="1"/>
        <v>945.93704043590481</v>
      </c>
    </row>
    <row r="70" spans="1:18" x14ac:dyDescent="0.7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154077.47</v>
      </c>
      <c r="K70" s="104">
        <f>บึงกาฬ!AM62</f>
        <v>70963.950000000012</v>
      </c>
      <c r="L70" s="105">
        <f>บึงกาฬ!AN62</f>
        <v>4344770.6399999997</v>
      </c>
      <c r="M70" s="105">
        <f>บึงกาฬ!AO62</f>
        <v>4159030.15</v>
      </c>
      <c r="N70" s="101"/>
      <c r="O70" s="101"/>
      <c r="P70" s="101"/>
      <c r="Q70" s="93">
        <f t="shared" si="0"/>
        <v>185740.48999999976</v>
      </c>
      <c r="R70" s="94">
        <f t="shared" si="1"/>
        <v>691.18209354120268</v>
      </c>
    </row>
    <row r="71" spans="1:18" x14ac:dyDescent="0.7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454334.44</v>
      </c>
      <c r="K71" s="104">
        <f>บึงกาฬ!AM63</f>
        <v>-79581.599999999977</v>
      </c>
      <c r="L71" s="105">
        <f>บึงกาฬ!AN63</f>
        <v>1768661.48</v>
      </c>
      <c r="M71" s="105">
        <f>บึงกาฬ!AO63</f>
        <v>1746725.94</v>
      </c>
      <c r="N71" s="101"/>
      <c r="O71" s="101"/>
      <c r="P71" s="101"/>
      <c r="Q71" s="93">
        <f t="shared" ref="Q71:Q134" si="2">L71-M71</f>
        <v>21935.540000000037</v>
      </c>
      <c r="R71" s="94">
        <f t="shared" ref="R71:R134" si="3">L71/H71</f>
        <v>514.74431897555291</v>
      </c>
    </row>
    <row r="72" spans="1:18" x14ac:dyDescent="0.7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624395.54</v>
      </c>
      <c r="K72" s="104">
        <f>บึงกาฬ!AM64</f>
        <v>38476.359999999986</v>
      </c>
      <c r="L72" s="105">
        <f>บึงกาฬ!AN64</f>
        <v>2595072.9300000002</v>
      </c>
      <c r="M72" s="105">
        <f>บึงกาฬ!AO64</f>
        <v>2575459.25</v>
      </c>
      <c r="N72" s="101"/>
      <c r="O72" s="101"/>
      <c r="P72" s="101"/>
      <c r="Q72" s="93">
        <f t="shared" si="2"/>
        <v>19613.680000000168</v>
      </c>
      <c r="R72" s="94">
        <f t="shared" si="3"/>
        <v>715.09311931661614</v>
      </c>
    </row>
    <row r="73" spans="1:18" x14ac:dyDescent="0.7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640412.81999999995</v>
      </c>
      <c r="K73" s="104">
        <f>บึงกาฬ!AM65</f>
        <v>151260.81999999995</v>
      </c>
      <c r="L73" s="105">
        <f>บึงกาฬ!AN65</f>
        <v>2471025.5099999998</v>
      </c>
      <c r="M73" s="105">
        <f>บึงกาฬ!AO65</f>
        <v>2558929.4500000002</v>
      </c>
      <c r="N73" s="101"/>
      <c r="O73" s="101"/>
      <c r="P73" s="101"/>
      <c r="Q73" s="93">
        <f t="shared" si="2"/>
        <v>-87903.94000000041</v>
      </c>
      <c r="R73" s="94">
        <f t="shared" si="3"/>
        <v>540.35108462715937</v>
      </c>
    </row>
    <row r="74" spans="1:18" s="112" customFormat="1" x14ac:dyDescent="0.7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2719460.71</v>
      </c>
      <c r="K74" s="109">
        <f>SUM(K67:K73)</f>
        <v>1042831.8699999998</v>
      </c>
      <c r="L74" s="109">
        <f>SUM(L67:L73)</f>
        <v>16456391.52</v>
      </c>
      <c r="M74" s="109">
        <f>SUM(M67:M73)</f>
        <v>16666014.02</v>
      </c>
      <c r="N74" s="107">
        <v>6</v>
      </c>
      <c r="O74" s="107">
        <v>6</v>
      </c>
      <c r="P74" s="107">
        <f>N74-O74</f>
        <v>0</v>
      </c>
      <c r="Q74" s="110">
        <f>L74-M74</f>
        <v>-209622.5</v>
      </c>
      <c r="R74" s="111">
        <f>L74/H74</f>
        <v>656.12980024719911</v>
      </c>
    </row>
    <row r="75" spans="1:18" x14ac:dyDescent="0.7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7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784345.71</v>
      </c>
      <c r="K76" s="104">
        <f>บึงกาฬ!AM66</f>
        <v>588332.87</v>
      </c>
      <c r="L76" s="104">
        <f>บึงกาฬ!AN66</f>
        <v>1956458.8</v>
      </c>
      <c r="M76" s="104">
        <f>บึงกาฬ!AO66</f>
        <v>2158126.46</v>
      </c>
      <c r="N76" s="101"/>
      <c r="O76" s="101"/>
      <c r="P76" s="101"/>
      <c r="Q76" s="93">
        <f t="shared" si="2"/>
        <v>-201667.65999999992</v>
      </c>
      <c r="R76" s="94">
        <f t="shared" si="3"/>
        <v>340.13539638386646</v>
      </c>
    </row>
    <row r="77" spans="1:18" x14ac:dyDescent="0.7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618957.61</v>
      </c>
      <c r="K77" s="104">
        <f>บึงกาฬ!AM67</f>
        <v>532434.22</v>
      </c>
      <c r="L77" s="104">
        <f>บึงกาฬ!AN67</f>
        <v>1189336.67</v>
      </c>
      <c r="M77" s="104">
        <f>บึงกาฬ!AO67</f>
        <v>1204378.8600000001</v>
      </c>
      <c r="N77" s="101"/>
      <c r="O77" s="101"/>
      <c r="P77" s="101"/>
      <c r="Q77" s="93">
        <f t="shared" si="2"/>
        <v>-15042.190000000177</v>
      </c>
      <c r="R77" s="94">
        <f t="shared" si="3"/>
        <v>271.35219484371436</v>
      </c>
    </row>
    <row r="78" spans="1:18" x14ac:dyDescent="0.7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313430.28000000003</v>
      </c>
      <c r="K78" s="104">
        <f>บึงกาฬ!AM68</f>
        <v>294994.84000000008</v>
      </c>
      <c r="L78" s="104">
        <f>บึงกาฬ!AN68</f>
        <v>1184762.92</v>
      </c>
      <c r="M78" s="104">
        <f>บึงกาฬ!AO68</f>
        <v>1012792.4500000001</v>
      </c>
      <c r="N78" s="101"/>
      <c r="O78" s="101"/>
      <c r="P78" s="101"/>
      <c r="Q78" s="93">
        <f t="shared" si="2"/>
        <v>171970.46999999986</v>
      </c>
      <c r="R78" s="94">
        <f t="shared" si="3"/>
        <v>600.4880486568677</v>
      </c>
    </row>
    <row r="79" spans="1:18" x14ac:dyDescent="0.7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367632.06</v>
      </c>
      <c r="K79" s="104">
        <f>บึงกาฬ!AM69</f>
        <v>312695.71000000002</v>
      </c>
      <c r="L79" s="104">
        <f>บึงกาฬ!AN69</f>
        <v>1987549.99</v>
      </c>
      <c r="M79" s="104">
        <f>บึงกาฬ!AO69</f>
        <v>1665029.51</v>
      </c>
      <c r="N79" s="101"/>
      <c r="O79" s="101"/>
      <c r="P79" s="101"/>
      <c r="Q79" s="93">
        <f t="shared" si="2"/>
        <v>322520.48</v>
      </c>
      <c r="R79" s="94">
        <f t="shared" si="3"/>
        <v>396.95426203315361</v>
      </c>
    </row>
    <row r="80" spans="1:18" x14ac:dyDescent="0.7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384050.25</v>
      </c>
      <c r="K80" s="104">
        <f>บึงกาฬ!AM70</f>
        <v>425734.71</v>
      </c>
      <c r="L80" s="104">
        <f>บึงกาฬ!AN70</f>
        <v>1932699.3099999998</v>
      </c>
      <c r="M80" s="104">
        <f>บึงกาฬ!AO70</f>
        <v>1898675.4200000002</v>
      </c>
      <c r="N80" s="101"/>
      <c r="O80" s="101"/>
      <c r="P80" s="101"/>
      <c r="Q80" s="93">
        <f t="shared" si="2"/>
        <v>34023.889999999665</v>
      </c>
      <c r="R80" s="94">
        <f t="shared" si="3"/>
        <v>363.42597028958249</v>
      </c>
    </row>
    <row r="81" spans="1:18" s="112" customFormat="1" x14ac:dyDescent="0.7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2468415.91</v>
      </c>
      <c r="K81" s="109">
        <f>SUM(K75:K80)</f>
        <v>2154192.35</v>
      </c>
      <c r="L81" s="109">
        <f>SUM(L75:L80)</f>
        <v>8250807.6899999995</v>
      </c>
      <c r="M81" s="109">
        <f>SUM(M75:M80)</f>
        <v>7939002.7000000002</v>
      </c>
      <c r="N81" s="107">
        <v>5</v>
      </c>
      <c r="O81" s="107">
        <v>5</v>
      </c>
      <c r="P81" s="107">
        <f>N81-O81</f>
        <v>0</v>
      </c>
      <c r="Q81" s="110">
        <f t="shared" si="2"/>
        <v>311804.98999999929</v>
      </c>
      <c r="R81" s="111">
        <f t="shared" si="3"/>
        <v>367.79778406811391</v>
      </c>
    </row>
    <row r="82" spans="1:18" s="112" customFormat="1" ht="25.2" thickBot="1" x14ac:dyDescent="0.75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43107241.770000011</v>
      </c>
      <c r="K82" s="125">
        <f t="shared" si="4"/>
        <v>34414940.430000007</v>
      </c>
      <c r="L82" s="124">
        <f t="shared" si="4"/>
        <v>152747883.73999998</v>
      </c>
      <c r="M82" s="124">
        <f t="shared" si="4"/>
        <v>149520365.19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3227518.5499999821</v>
      </c>
      <c r="R82" s="111">
        <f t="shared" si="3"/>
        <v>610.94999036065542</v>
      </c>
    </row>
    <row r="83" spans="1:18" s="112" customFormat="1" ht="25.8" thickTop="1" thickBot="1" x14ac:dyDescent="0.75">
      <c r="A83" s="126"/>
      <c r="B83" s="127"/>
      <c r="C83" s="127"/>
      <c r="D83" s="127"/>
      <c r="E83" s="407" t="s">
        <v>278</v>
      </c>
      <c r="F83" s="408"/>
      <c r="G83" s="409"/>
      <c r="H83" s="128"/>
      <c r="I83" s="126"/>
      <c r="J83" s="129">
        <f>J82/O82</f>
        <v>706676.09459016414</v>
      </c>
      <c r="K83" s="130">
        <f>K82/O82</f>
        <v>564179.3513114755</v>
      </c>
      <c r="L83" s="129">
        <f>L82/O82</f>
        <v>2504063.6678688521</v>
      </c>
      <c r="M83" s="129">
        <f>M82/O82</f>
        <v>2451153.5277049178</v>
      </c>
      <c r="N83" s="127"/>
      <c r="O83" s="127"/>
      <c r="P83" s="127"/>
      <c r="Q83" s="93"/>
      <c r="R83" s="94"/>
    </row>
    <row r="84" spans="1:18" ht="25.2" thickTop="1" x14ac:dyDescent="0.7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7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939011.28</v>
      </c>
      <c r="K85" s="248">
        <f>หนองบัวลำภู!AE4</f>
        <v>1017677.4099999999</v>
      </c>
      <c r="L85" s="105">
        <f>หนองบัวลำภู!AF4</f>
        <v>212235631.61999997</v>
      </c>
      <c r="M85" s="105">
        <f>หนองบัวลำภู!AG4</f>
        <v>3047378.9399999995</v>
      </c>
      <c r="N85" s="101"/>
      <c r="O85" s="101"/>
      <c r="P85" s="101"/>
      <c r="Q85" s="93">
        <f t="shared" si="2"/>
        <v>209188252.67999998</v>
      </c>
      <c r="R85" s="94">
        <f t="shared" si="3"/>
        <v>42867.225130276704</v>
      </c>
    </row>
    <row r="86" spans="1:18" x14ac:dyDescent="0.7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772804.53</v>
      </c>
      <c r="K86" s="248">
        <f>หนองบัวลำภู!AE5</f>
        <v>995871.64000000013</v>
      </c>
      <c r="L86" s="105">
        <f>หนองบัวลำภู!AF5</f>
        <v>2312973.27</v>
      </c>
      <c r="M86" s="105">
        <f>หนองบัวลำภู!AG5</f>
        <v>2286492.42</v>
      </c>
      <c r="N86" s="101"/>
      <c r="O86" s="101"/>
      <c r="P86" s="101"/>
      <c r="Q86" s="93">
        <f t="shared" si="2"/>
        <v>26480.850000000093</v>
      </c>
      <c r="R86" s="94">
        <f t="shared" si="3"/>
        <v>526.63325819672127</v>
      </c>
    </row>
    <row r="87" spans="1:18" x14ac:dyDescent="0.7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801983.99</v>
      </c>
      <c r="K87" s="248">
        <f>หนองบัวลำภู!AE6</f>
        <v>920541.47</v>
      </c>
      <c r="L87" s="105">
        <f>หนองบัวลำภู!AF6</f>
        <v>2279815.48</v>
      </c>
      <c r="M87" s="105">
        <f>หนองบัวลำภู!AG6</f>
        <v>3258726.21</v>
      </c>
      <c r="N87" s="101"/>
      <c r="O87" s="101"/>
      <c r="P87" s="101"/>
      <c r="Q87" s="93">
        <f t="shared" si="2"/>
        <v>-978910.73</v>
      </c>
      <c r="R87" s="94">
        <f t="shared" si="3"/>
        <v>443.97575073028236</v>
      </c>
    </row>
    <row r="88" spans="1:18" x14ac:dyDescent="0.7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1252868.56</v>
      </c>
      <c r="K88" s="248">
        <f>หนองบัวลำภู!AE7</f>
        <v>1410954.4300000002</v>
      </c>
      <c r="L88" s="105">
        <f>หนองบัวลำภู!AF7</f>
        <v>3195695.69</v>
      </c>
      <c r="M88" s="105">
        <f>หนองบัวลำภู!AG7</f>
        <v>4856130.99</v>
      </c>
      <c r="N88" s="101"/>
      <c r="O88" s="101"/>
      <c r="P88" s="101"/>
      <c r="Q88" s="93">
        <f t="shared" si="2"/>
        <v>-1660435.3000000003</v>
      </c>
      <c r="R88" s="94">
        <f t="shared" si="3"/>
        <v>416.64872099087353</v>
      </c>
    </row>
    <row r="89" spans="1:18" x14ac:dyDescent="0.7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1197855.0900000001</v>
      </c>
      <c r="K89" s="248">
        <f>หนองบัวลำภู!AE8</f>
        <v>1291126.8400000001</v>
      </c>
      <c r="L89" s="105">
        <f>หนองบัวลำภู!AF8</f>
        <v>5057994.05</v>
      </c>
      <c r="M89" s="105">
        <f>หนองบัวลำภู!AG8</f>
        <v>2585267.7799999998</v>
      </c>
      <c r="N89" s="101"/>
      <c r="O89" s="101"/>
      <c r="P89" s="101"/>
      <c r="Q89" s="93">
        <f t="shared" si="2"/>
        <v>2472726.27</v>
      </c>
      <c r="R89" s="94">
        <f t="shared" si="3"/>
        <v>1002.9732401348404</v>
      </c>
    </row>
    <row r="90" spans="1:18" x14ac:dyDescent="0.7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495040.71</v>
      </c>
      <c r="K90" s="248">
        <f>หนองบัวลำภู!AE9</f>
        <v>510495.93999999994</v>
      </c>
      <c r="L90" s="105">
        <f>หนองบัวลำภู!AF9</f>
        <v>2718765.26</v>
      </c>
      <c r="M90" s="105">
        <f>หนองบัวลำภู!AG9</f>
        <v>1527326.44</v>
      </c>
      <c r="N90" s="101"/>
      <c r="O90" s="101"/>
      <c r="P90" s="101"/>
      <c r="Q90" s="93">
        <f t="shared" si="2"/>
        <v>1191438.8199999998</v>
      </c>
      <c r="R90" s="94">
        <f t="shared" si="3"/>
        <v>1470.3976527852892</v>
      </c>
    </row>
    <row r="91" spans="1:18" x14ac:dyDescent="0.7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1207231.76</v>
      </c>
      <c r="K91" s="104">
        <f>หนองบัวลำภู!AE10</f>
        <v>1380720.21</v>
      </c>
      <c r="L91" s="105">
        <f>หนองบัวลำภู!AF10</f>
        <v>1447322.66</v>
      </c>
      <c r="M91" s="105">
        <f>หนองบัวลำภู!AG10</f>
        <v>3216486.75</v>
      </c>
      <c r="N91" s="101"/>
      <c r="O91" s="101"/>
      <c r="P91" s="101"/>
      <c r="Q91" s="93">
        <f t="shared" si="2"/>
        <v>-1769164.09</v>
      </c>
      <c r="R91" s="94">
        <f t="shared" si="3"/>
        <v>204.48186775925402</v>
      </c>
    </row>
    <row r="92" spans="1:18" x14ac:dyDescent="0.7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685741.54</v>
      </c>
      <c r="K92" s="248">
        <f>หนองบัวลำภู!AE11</f>
        <v>751922.00000000012</v>
      </c>
      <c r="L92" s="105">
        <f>หนองบัวลำภู!AF11</f>
        <v>3455573.56</v>
      </c>
      <c r="M92" s="105">
        <f>หนองบัวลำภู!AG11</f>
        <v>1411197.3399999999</v>
      </c>
      <c r="N92" s="101"/>
      <c r="O92" s="101"/>
      <c r="P92" s="101"/>
      <c r="Q92" s="93">
        <f t="shared" si="2"/>
        <v>2044376.2200000002</v>
      </c>
      <c r="R92" s="94">
        <f t="shared" si="3"/>
        <v>1239.8900466451382</v>
      </c>
    </row>
    <row r="93" spans="1:18" x14ac:dyDescent="0.7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1422917.02</v>
      </c>
      <c r="K93" s="104">
        <f>หนองบัวลำภู!AE12</f>
        <v>1475545.11</v>
      </c>
      <c r="L93" s="105">
        <f>หนองบัวลำภู!AF12</f>
        <v>1205203.6299999999</v>
      </c>
      <c r="M93" s="105">
        <f>หนองบัวลำภู!AG12</f>
        <v>2674958.11</v>
      </c>
      <c r="N93" s="101"/>
      <c r="O93" s="101"/>
      <c r="P93" s="101"/>
      <c r="Q93" s="93">
        <f t="shared" si="2"/>
        <v>-1469754.48</v>
      </c>
      <c r="R93" s="94">
        <f t="shared" si="3"/>
        <v>277.31330648872523</v>
      </c>
    </row>
    <row r="94" spans="1:18" x14ac:dyDescent="0.7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327329.08</v>
      </c>
      <c r="K94" s="104">
        <f>หนองบัวลำภู!AE13</f>
        <v>282690.03000000003</v>
      </c>
      <c r="L94" s="105">
        <f>หนองบัวลำภู!AF13</f>
        <v>2843072.0300000003</v>
      </c>
      <c r="M94" s="105">
        <f>หนองบัวลำภู!AG13</f>
        <v>1159841.1100000001</v>
      </c>
      <c r="N94" s="101"/>
      <c r="O94" s="101"/>
      <c r="P94" s="101"/>
      <c r="Q94" s="93">
        <f t="shared" si="2"/>
        <v>1683230.9200000002</v>
      </c>
      <c r="R94" s="94">
        <f t="shared" si="3"/>
        <v>956.94110737125561</v>
      </c>
    </row>
    <row r="95" spans="1:18" x14ac:dyDescent="0.7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539783.03</v>
      </c>
      <c r="K95" s="104">
        <f>หนองบัวลำภู!AE14</f>
        <v>619949.01</v>
      </c>
      <c r="L95" s="105">
        <f>หนองบัวลำภู!AF14</f>
        <v>1074188.31</v>
      </c>
      <c r="M95" s="105">
        <f>หนองบัวลำภู!AG14</f>
        <v>2029901.1099999999</v>
      </c>
      <c r="N95" s="101"/>
      <c r="O95" s="101"/>
      <c r="P95" s="101"/>
      <c r="Q95" s="93">
        <f t="shared" si="2"/>
        <v>-955712.79999999981</v>
      </c>
      <c r="R95" s="94">
        <f t="shared" si="3"/>
        <v>394.92217279411767</v>
      </c>
    </row>
    <row r="96" spans="1:18" x14ac:dyDescent="0.7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1103960.24</v>
      </c>
      <c r="K96" s="248">
        <f>หนองบัวลำภู!AE15</f>
        <v>1292982.03</v>
      </c>
      <c r="L96" s="105">
        <f>หนองบัวลำภู!AF15</f>
        <v>1818240.47</v>
      </c>
      <c r="M96" s="105">
        <f>หนองบัวลำภู!AG15</f>
        <v>2757008.52</v>
      </c>
      <c r="N96" s="101"/>
      <c r="O96" s="101"/>
      <c r="P96" s="101"/>
      <c r="Q96" s="93">
        <f t="shared" si="2"/>
        <v>-938768.05</v>
      </c>
      <c r="R96" s="94">
        <f t="shared" si="3"/>
        <v>394.58343532986112</v>
      </c>
    </row>
    <row r="97" spans="1:18" x14ac:dyDescent="0.7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823268.02</v>
      </c>
      <c r="K97" s="104">
        <f>หนองบัวลำภู!AE16</f>
        <v>1032499.0800000001</v>
      </c>
      <c r="L97" s="105">
        <f>หนองบัวลำภู!AF16</f>
        <v>2931302.06</v>
      </c>
      <c r="M97" s="105">
        <f>หนองบัวลำภู!AG16</f>
        <v>3246134.33</v>
      </c>
      <c r="N97" s="101"/>
      <c r="O97" s="101"/>
      <c r="P97" s="101"/>
      <c r="Q97" s="93">
        <f t="shared" si="2"/>
        <v>-314832.27</v>
      </c>
      <c r="R97" s="94">
        <f t="shared" si="3"/>
        <v>602.40486230990552</v>
      </c>
    </row>
    <row r="98" spans="1:18" x14ac:dyDescent="0.7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1433198.17</v>
      </c>
      <c r="K98" s="104">
        <f>หนองบัวลำภู!AE17</f>
        <v>1405868.55</v>
      </c>
      <c r="L98" s="105">
        <f>หนองบัวลำภู!AF17</f>
        <v>3493445.16</v>
      </c>
      <c r="M98" s="105">
        <f>หนองบัวลำภู!AG17</f>
        <v>2636185.2799999998</v>
      </c>
      <c r="N98" s="101"/>
      <c r="O98" s="101"/>
      <c r="P98" s="101"/>
      <c r="Q98" s="93">
        <f t="shared" si="2"/>
        <v>857259.88000000035</v>
      </c>
      <c r="R98" s="94">
        <f t="shared" si="3"/>
        <v>1019.3887248322148</v>
      </c>
    </row>
    <row r="99" spans="1:18" x14ac:dyDescent="0.7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911086.27</v>
      </c>
      <c r="K99" s="104">
        <f>หนองบัวลำภู!AE18</f>
        <v>973603.11</v>
      </c>
      <c r="L99" s="105">
        <f>หนองบัวลำภู!AF18</f>
        <v>2948615.79</v>
      </c>
      <c r="M99" s="105">
        <f>หนองบัวลำภู!AG18</f>
        <v>2802035.25</v>
      </c>
      <c r="N99" s="101"/>
      <c r="O99" s="101"/>
      <c r="P99" s="101"/>
      <c r="Q99" s="93">
        <f t="shared" si="2"/>
        <v>146580.54000000004</v>
      </c>
      <c r="R99" s="94">
        <f t="shared" si="3"/>
        <v>521.69423036093417</v>
      </c>
    </row>
    <row r="100" spans="1:18" x14ac:dyDescent="0.7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873150.56</v>
      </c>
      <c r="K100" s="248">
        <f>หนองบัวลำภู!AE19</f>
        <v>894445.38</v>
      </c>
      <c r="L100" s="105">
        <f>หนองบัวลำภู!AF19</f>
        <v>2519738.13</v>
      </c>
      <c r="M100" s="105">
        <f>หนองบัวลำภู!AG19</f>
        <v>3184044.17</v>
      </c>
      <c r="N100" s="101"/>
      <c r="O100" s="101"/>
      <c r="P100" s="101"/>
      <c r="Q100" s="93">
        <f t="shared" si="2"/>
        <v>-664306.04</v>
      </c>
      <c r="R100" s="94">
        <f t="shared" si="3"/>
        <v>644.10483895705522</v>
      </c>
    </row>
    <row r="101" spans="1:18" x14ac:dyDescent="0.7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900783.64</v>
      </c>
      <c r="K101" s="248">
        <f>หนองบัวลำภู!AE20</f>
        <v>986409.14</v>
      </c>
      <c r="L101" s="105">
        <f>หนองบัวลำภู!AF20</f>
        <v>3284373.19</v>
      </c>
      <c r="M101" s="105">
        <f>หนองบัวลำภู!AG20</f>
        <v>2419608.4499999997</v>
      </c>
      <c r="N101" s="101"/>
      <c r="O101" s="101"/>
      <c r="P101" s="101"/>
      <c r="Q101" s="93">
        <f t="shared" si="2"/>
        <v>864764.74000000022</v>
      </c>
      <c r="R101" s="94">
        <f t="shared" si="3"/>
        <v>1202.6265800073234</v>
      </c>
    </row>
    <row r="102" spans="1:18" x14ac:dyDescent="0.7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465550.33</v>
      </c>
      <c r="K102" s="104">
        <f>หนองบัวลำภู!AE21</f>
        <v>515882.41000000003</v>
      </c>
      <c r="L102" s="105">
        <f>หนองบัวลำภู!AF21</f>
        <v>2184568.23</v>
      </c>
      <c r="M102" s="105">
        <f>หนองบัวลำภู!AG21</f>
        <v>2450390.4899999998</v>
      </c>
      <c r="N102" s="101"/>
      <c r="O102" s="101"/>
      <c r="P102" s="101"/>
      <c r="Q102" s="93">
        <f t="shared" si="2"/>
        <v>-265822.25999999978</v>
      </c>
      <c r="R102" s="94">
        <f t="shared" si="3"/>
        <v>741.78887266553477</v>
      </c>
    </row>
    <row r="103" spans="1:18" x14ac:dyDescent="0.7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974560.63</v>
      </c>
      <c r="K103" s="248">
        <f>หนองบัวลำภู!AE22</f>
        <v>1027847.6399999999</v>
      </c>
      <c r="L103" s="105">
        <f>หนองบัวลำภู!AF22</f>
        <v>2041546.21</v>
      </c>
      <c r="M103" s="105">
        <f>หนองบัวลำภู!AG22</f>
        <v>2318730.2400000002</v>
      </c>
      <c r="N103" s="101"/>
      <c r="O103" s="101"/>
      <c r="P103" s="101"/>
      <c r="Q103" s="93">
        <f t="shared" si="2"/>
        <v>-277184.03000000026</v>
      </c>
      <c r="R103" s="94">
        <f t="shared" si="3"/>
        <v>555.06966014138118</v>
      </c>
    </row>
    <row r="104" spans="1:18" x14ac:dyDescent="0.7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1626736.57</v>
      </c>
      <c r="K104" s="104">
        <f>หนองบัวลำภู!AE23</f>
        <v>1716419.7900000003</v>
      </c>
      <c r="L104" s="105">
        <f>หนองบัวลำภู!AF23</f>
        <v>2706109.42</v>
      </c>
      <c r="M104" s="105">
        <f>หนองบัวลำภู!AG23</f>
        <v>1983908.1199999999</v>
      </c>
      <c r="N104" s="101"/>
      <c r="O104" s="101"/>
      <c r="P104" s="101"/>
      <c r="Q104" s="93">
        <f t="shared" si="2"/>
        <v>722201.3</v>
      </c>
      <c r="R104" s="94">
        <f t="shared" si="3"/>
        <v>642.32362212200326</v>
      </c>
    </row>
    <row r="105" spans="1:18" s="112" customFormat="1" x14ac:dyDescent="0.7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18754861.02</v>
      </c>
      <c r="K105" s="109">
        <f>SUM(K84:K104)</f>
        <v>20503451.219999999</v>
      </c>
      <c r="L105" s="109">
        <f>SUM(L84:L104)</f>
        <v>261754174.21999994</v>
      </c>
      <c r="M105" s="109">
        <f>SUM(M84:M104)</f>
        <v>51851752.050000004</v>
      </c>
      <c r="N105" s="107">
        <v>20</v>
      </c>
      <c r="O105" s="107">
        <v>20</v>
      </c>
      <c r="P105" s="107">
        <f>N105-O105</f>
        <v>0</v>
      </c>
      <c r="Q105" s="110">
        <f t="shared" si="2"/>
        <v>209902422.16999993</v>
      </c>
      <c r="R105" s="111">
        <f>L105/H105</f>
        <v>3080.403114129027</v>
      </c>
    </row>
    <row r="106" spans="1:18" x14ac:dyDescent="0.7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7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1163809.76</v>
      </c>
      <c r="K107" s="104">
        <f>หนองบัวลำภู!AE24</f>
        <v>1276240.1299999999</v>
      </c>
      <c r="L107" s="105">
        <f>หนองบัวลำภู!AF24</f>
        <v>2092249.1</v>
      </c>
      <c r="M107" s="105">
        <f>หนองบัวลำภู!AG24</f>
        <v>3284836.82</v>
      </c>
      <c r="N107" s="101"/>
      <c r="O107" s="101"/>
      <c r="P107" s="101"/>
      <c r="Q107" s="93">
        <f t="shared" si="2"/>
        <v>-1192587.7199999997</v>
      </c>
      <c r="R107" s="94">
        <f t="shared" si="3"/>
        <v>283.34901137594801</v>
      </c>
    </row>
    <row r="108" spans="1:18" x14ac:dyDescent="0.7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121908.56</v>
      </c>
      <c r="K108" s="103">
        <f>หนองบัวลำภู!AE25</f>
        <v>178592.31</v>
      </c>
      <c r="L108" s="105">
        <f>หนองบัวลำภู!AF25</f>
        <v>2963703.6100000003</v>
      </c>
      <c r="M108" s="105">
        <f>หนองบัวลำภู!AG25</f>
        <v>2484971.91</v>
      </c>
      <c r="N108" s="101"/>
      <c r="O108" s="101"/>
      <c r="P108" s="101"/>
      <c r="Q108" s="93">
        <f t="shared" si="2"/>
        <v>478731.70000000019</v>
      </c>
      <c r="R108" s="94">
        <f t="shared" si="3"/>
        <v>687.4747413593135</v>
      </c>
    </row>
    <row r="109" spans="1:18" x14ac:dyDescent="0.7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582011.30000000005</v>
      </c>
      <c r="K109" s="104">
        <f>หนองบัวลำภู!AE26</f>
        <v>725186.19000000006</v>
      </c>
      <c r="L109" s="105">
        <f>หนองบัวลำภู!AF26</f>
        <v>2344312.31</v>
      </c>
      <c r="M109" s="105">
        <f>หนองบัวลำภู!AG26</f>
        <v>5087946.22</v>
      </c>
      <c r="N109" s="101"/>
      <c r="O109" s="101"/>
      <c r="P109" s="101"/>
      <c r="Q109" s="93">
        <f t="shared" si="2"/>
        <v>-2743633.9099999997</v>
      </c>
      <c r="R109" s="94">
        <f t="shared" si="3"/>
        <v>315.77482623922413</v>
      </c>
    </row>
    <row r="110" spans="1:18" x14ac:dyDescent="0.7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998376.87</v>
      </c>
      <c r="K110" s="104">
        <f>หนองบัวลำภู!AE27</f>
        <v>1105175.8999999999</v>
      </c>
      <c r="L110" s="105">
        <f>หนองบัวลำภู!AF27</f>
        <v>5050069.53</v>
      </c>
      <c r="M110" s="105">
        <f>หนองบัวลำภู!AG27</f>
        <v>2740864.9499999997</v>
      </c>
      <c r="N110" s="101"/>
      <c r="O110" s="101"/>
      <c r="P110" s="101"/>
      <c r="Q110" s="93">
        <f t="shared" si="2"/>
        <v>2309204.5800000005</v>
      </c>
      <c r="R110" s="94">
        <f t="shared" si="3"/>
        <v>1043.1872608965091</v>
      </c>
    </row>
    <row r="111" spans="1:18" x14ac:dyDescent="0.7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448931.34</v>
      </c>
      <c r="K111" s="104">
        <f>หนองบัวลำภู!AE28</f>
        <v>516402.57000000007</v>
      </c>
      <c r="L111" s="105">
        <f>หนองบัวลำภู!AF28</f>
        <v>3025153</v>
      </c>
      <c r="M111" s="105">
        <f>หนองบัวลำภู!AG28</f>
        <v>2810481.4</v>
      </c>
      <c r="N111" s="101"/>
      <c r="O111" s="101"/>
      <c r="P111" s="101"/>
      <c r="Q111" s="93">
        <f t="shared" si="2"/>
        <v>214671.60000000009</v>
      </c>
      <c r="R111" s="94">
        <f t="shared" si="3"/>
        <v>955.81453396524489</v>
      </c>
    </row>
    <row r="112" spans="1:18" x14ac:dyDescent="0.7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389331.25</v>
      </c>
      <c r="K112" s="104">
        <f>หนองบัวลำภู!AE29</f>
        <v>498468.99</v>
      </c>
      <c r="L112" s="105">
        <f>หนองบัวลำภู!AF29</f>
        <v>2825567.75</v>
      </c>
      <c r="M112" s="105">
        <f>หนองบัวลำภู!AG29</f>
        <v>2734278.16</v>
      </c>
      <c r="N112" s="101"/>
      <c r="O112" s="101"/>
      <c r="P112" s="101"/>
      <c r="Q112" s="93">
        <f t="shared" si="2"/>
        <v>91289.589999999851</v>
      </c>
      <c r="R112" s="94">
        <f t="shared" si="3"/>
        <v>771.59141179683229</v>
      </c>
    </row>
    <row r="113" spans="1:18" x14ac:dyDescent="0.7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571589.65</v>
      </c>
      <c r="K113" s="104">
        <f>หนองบัวลำภู!AE30</f>
        <v>715649.13000000012</v>
      </c>
      <c r="L113" s="105">
        <f>หนองบัวลำภู!AF30</f>
        <v>2544891.91</v>
      </c>
      <c r="M113" s="105">
        <f>หนองบัวลำภู!AG30</f>
        <v>1802386.78</v>
      </c>
      <c r="N113" s="101"/>
      <c r="O113" s="101"/>
      <c r="P113" s="101"/>
      <c r="Q113" s="93">
        <f t="shared" si="2"/>
        <v>742505.13000000012</v>
      </c>
      <c r="R113" s="94">
        <f t="shared" si="3"/>
        <v>889.82234615384618</v>
      </c>
    </row>
    <row r="114" spans="1:18" x14ac:dyDescent="0.7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806311.37</v>
      </c>
      <c r="K114" s="104">
        <f>หนองบัวลำภู!AE31</f>
        <v>917285.55999999982</v>
      </c>
      <c r="L114" s="105">
        <f>หนองบัวลำภู!AF31</f>
        <v>1997328.44</v>
      </c>
      <c r="M114" s="105">
        <f>หนองบัวลำภู!AG31</f>
        <v>2795781.2600000002</v>
      </c>
      <c r="N114" s="101"/>
      <c r="O114" s="101"/>
      <c r="P114" s="101"/>
      <c r="Q114" s="93">
        <f t="shared" si="2"/>
        <v>-798452.8200000003</v>
      </c>
      <c r="R114" s="94">
        <f t="shared" si="3"/>
        <v>291.19819798804491</v>
      </c>
    </row>
    <row r="115" spans="1:18" x14ac:dyDescent="0.7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291401.8</v>
      </c>
      <c r="K115" s="104">
        <f>หนองบัวลำภู!AE32</f>
        <v>347799.29</v>
      </c>
      <c r="L115" s="105">
        <f>หนองบัวลำภู!AF32</f>
        <v>2778035.0300000003</v>
      </c>
      <c r="M115" s="105">
        <f>หนองบัวลำภู!AG32</f>
        <v>1923223.34</v>
      </c>
      <c r="N115" s="101"/>
      <c r="O115" s="101"/>
      <c r="P115" s="101"/>
      <c r="Q115" s="93">
        <f t="shared" si="2"/>
        <v>854811.69000000018</v>
      </c>
      <c r="R115" s="94">
        <f t="shared" si="3"/>
        <v>951.70778691332657</v>
      </c>
    </row>
    <row r="116" spans="1:18" x14ac:dyDescent="0.7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167121.34</v>
      </c>
      <c r="K116" s="104">
        <f>หนองบัวลำภู!AE33</f>
        <v>328146.31999999995</v>
      </c>
      <c r="L116" s="105">
        <f>หนองบัวลำภู!AF33</f>
        <v>2037185.23</v>
      </c>
      <c r="M116" s="105">
        <f>หนองบัวลำภู!AG33</f>
        <v>3518678.51</v>
      </c>
      <c r="N116" s="101"/>
      <c r="O116" s="101"/>
      <c r="P116" s="101"/>
      <c r="Q116" s="93">
        <f t="shared" si="2"/>
        <v>-1481493.2799999998</v>
      </c>
      <c r="R116" s="94">
        <f t="shared" si="3"/>
        <v>346.63692870512165</v>
      </c>
    </row>
    <row r="117" spans="1:18" x14ac:dyDescent="0.7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573320.06000000006</v>
      </c>
      <c r="K117" s="104">
        <f>หนองบัวลำภู!AE34</f>
        <v>636778.35</v>
      </c>
      <c r="L117" s="105">
        <f>หนองบัวลำภู!AF34</f>
        <v>3484943.37</v>
      </c>
      <c r="M117" s="105">
        <f>หนองบัวลำภู!AG34</f>
        <v>3731662.8400000003</v>
      </c>
      <c r="N117" s="101"/>
      <c r="O117" s="101"/>
      <c r="P117" s="101"/>
      <c r="Q117" s="93">
        <f t="shared" si="2"/>
        <v>-246719.4700000002</v>
      </c>
      <c r="R117" s="94">
        <f t="shared" si="3"/>
        <v>617.13181689392604</v>
      </c>
    </row>
    <row r="118" spans="1:18" x14ac:dyDescent="0.7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567359.66</v>
      </c>
      <c r="K118" s="104">
        <f>หนองบัวลำภู!AE35</f>
        <v>741931.8</v>
      </c>
      <c r="L118" s="105">
        <f>หนองบัวลำภู!AF35</f>
        <v>3605800.75</v>
      </c>
      <c r="M118" s="105">
        <f>หนองบัวลำภู!AG35</f>
        <v>2206160.16</v>
      </c>
      <c r="N118" s="101"/>
      <c r="O118" s="101"/>
      <c r="P118" s="101"/>
      <c r="Q118" s="93">
        <f t="shared" si="2"/>
        <v>1399640.5899999999</v>
      </c>
      <c r="R118" s="94">
        <f t="shared" si="3"/>
        <v>838.55831395348832</v>
      </c>
    </row>
    <row r="119" spans="1:18" s="112" customFormat="1" x14ac:dyDescent="0.7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6681472.9600000009</v>
      </c>
      <c r="K119" s="109">
        <f>SUM(K106:K118)</f>
        <v>7987656.5399999991</v>
      </c>
      <c r="L119" s="109">
        <f>SUM(L106:L118)</f>
        <v>34749240.030000001</v>
      </c>
      <c r="M119" s="109">
        <f>SUM(M106:M118)</f>
        <v>35121272.350000001</v>
      </c>
      <c r="N119" s="107">
        <v>12</v>
      </c>
      <c r="O119" s="107">
        <v>12</v>
      </c>
      <c r="P119" s="107">
        <f>N119-O119</f>
        <v>0</v>
      </c>
      <c r="Q119" s="110">
        <f t="shared" si="2"/>
        <v>-372032.3200000003</v>
      </c>
      <c r="R119" s="111">
        <f>L119/H119</f>
        <v>586.49496244662362</v>
      </c>
    </row>
    <row r="120" spans="1:18" x14ac:dyDescent="0.7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7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412204.85</v>
      </c>
      <c r="K121" s="104">
        <f>หนองบัวลำภู!AE36</f>
        <v>450336.32999999996</v>
      </c>
      <c r="L121" s="105">
        <f>หนองบัวลำภู!AF36</f>
        <v>2440415.73</v>
      </c>
      <c r="M121" s="105">
        <f>หนองบัวลำภู!AG36</f>
        <v>1675087.87</v>
      </c>
      <c r="N121" s="101"/>
      <c r="O121" s="101"/>
      <c r="P121" s="101"/>
      <c r="Q121" s="93">
        <f t="shared" si="2"/>
        <v>765327.85999999987</v>
      </c>
      <c r="R121" s="94">
        <f t="shared" si="3"/>
        <v>1267.0902024922118</v>
      </c>
    </row>
    <row r="122" spans="1:18" x14ac:dyDescent="0.7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643278.43999999994</v>
      </c>
      <c r="K122" s="104">
        <f>หนองบัวลำภู!AE37</f>
        <v>847751.35999999987</v>
      </c>
      <c r="L122" s="105">
        <f>หนองบัวลำภู!AF37</f>
        <v>1724986.45</v>
      </c>
      <c r="M122" s="105">
        <f>หนองบัวลำภู!AG37</f>
        <v>2875692.29</v>
      </c>
      <c r="N122" s="101"/>
      <c r="O122" s="101"/>
      <c r="P122" s="101"/>
      <c r="Q122" s="93">
        <f t="shared" si="2"/>
        <v>-1150705.8400000001</v>
      </c>
      <c r="R122" s="94">
        <f t="shared" si="3"/>
        <v>416.06040762180413</v>
      </c>
    </row>
    <row r="123" spans="1:18" x14ac:dyDescent="0.7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482666.91</v>
      </c>
      <c r="K123" s="104">
        <f>หนองบัวลำภู!AE38</f>
        <v>541825.46</v>
      </c>
      <c r="L123" s="105">
        <f>หนองบัวลำภู!AF38</f>
        <v>3047348.54</v>
      </c>
      <c r="M123" s="105">
        <f>หนองบัวลำภู!AG38</f>
        <v>1683326.82</v>
      </c>
      <c r="N123" s="101"/>
      <c r="O123" s="101"/>
      <c r="P123" s="101"/>
      <c r="Q123" s="93">
        <f t="shared" si="2"/>
        <v>1364021.72</v>
      </c>
      <c r="R123" s="94">
        <f t="shared" si="3"/>
        <v>2501.9281937602627</v>
      </c>
    </row>
    <row r="124" spans="1:18" x14ac:dyDescent="0.7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หนองบัวลำภู!AE39</f>
        <v>918708.16</v>
      </c>
      <c r="L124" s="105">
        <f>หนองบัวลำภู!AF39</f>
        <v>1728702</v>
      </c>
      <c r="M124" s="105">
        <f>หนองบัวลำภู!AG39</f>
        <v>422036.43</v>
      </c>
      <c r="N124" s="101"/>
      <c r="O124" s="101"/>
      <c r="P124" s="101"/>
      <c r="Q124" s="93">
        <f t="shared" si="2"/>
        <v>1306665.57</v>
      </c>
      <c r="R124" s="94">
        <f t="shared" si="3"/>
        <v>326.41654078549851</v>
      </c>
    </row>
    <row r="125" spans="1:18" x14ac:dyDescent="0.7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1021113.17</v>
      </c>
      <c r="K125" s="104">
        <f>หนองบัวลำภู!AE40</f>
        <v>1218300.1800000002</v>
      </c>
      <c r="L125" s="105">
        <f>หนองบัวลำภู!AF40</f>
        <v>95179.41</v>
      </c>
      <c r="M125" s="105">
        <f>หนองบัวลำภู!AG40</f>
        <v>2488633.63</v>
      </c>
      <c r="N125" s="101"/>
      <c r="O125" s="101"/>
      <c r="P125" s="101"/>
      <c r="Q125" s="93">
        <f t="shared" si="2"/>
        <v>-2393454.2199999997</v>
      </c>
      <c r="R125" s="94">
        <f t="shared" si="3"/>
        <v>26.13383031301483</v>
      </c>
    </row>
    <row r="126" spans="1:18" x14ac:dyDescent="0.7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949775.44</v>
      </c>
      <c r="K126" s="104">
        <f>หนองบัวลำภู!AE41</f>
        <v>1251590.46</v>
      </c>
      <c r="L126" s="105">
        <f>หนองบัวลำภู!AF41</f>
        <v>2620355.13</v>
      </c>
      <c r="M126" s="105">
        <f>หนองบัวลำภู!AG41</f>
        <v>3303171.8000000003</v>
      </c>
      <c r="N126" s="101"/>
      <c r="O126" s="101"/>
      <c r="P126" s="101"/>
      <c r="Q126" s="93">
        <f t="shared" si="2"/>
        <v>-682816.67000000039</v>
      </c>
      <c r="R126" s="94">
        <f t="shared" si="3"/>
        <v>723.65510356255174</v>
      </c>
    </row>
    <row r="127" spans="1:18" x14ac:dyDescent="0.7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486743.72</v>
      </c>
      <c r="K127" s="104">
        <f>หนองบัวลำภู!AE42</f>
        <v>601890.37</v>
      </c>
      <c r="L127" s="105">
        <f>หนองบัวลำภู!AF42</f>
        <v>3516016.51</v>
      </c>
      <c r="M127" s="105">
        <f>หนองบัวลำภู!AG42</f>
        <v>1959881.5599999998</v>
      </c>
      <c r="N127" s="101"/>
      <c r="O127" s="101"/>
      <c r="P127" s="101"/>
      <c r="Q127" s="93">
        <f t="shared" si="2"/>
        <v>1556134.95</v>
      </c>
      <c r="R127" s="94">
        <f t="shared" si="3"/>
        <v>1897.4724824608741</v>
      </c>
    </row>
    <row r="128" spans="1:18" x14ac:dyDescent="0.7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569898.5</v>
      </c>
      <c r="K128" s="104">
        <f>หนองบัวลำภู!AE43</f>
        <v>641090.75</v>
      </c>
      <c r="L128" s="105">
        <f>หนองบัวลำภู!AF43</f>
        <v>1953405.96</v>
      </c>
      <c r="M128" s="105">
        <f>หนองบัวลำภู!AG43</f>
        <v>1298970.8199999998</v>
      </c>
      <c r="N128" s="101"/>
      <c r="O128" s="101"/>
      <c r="P128" s="101"/>
      <c r="Q128" s="93">
        <f t="shared" si="2"/>
        <v>654435.14000000013</v>
      </c>
      <c r="R128" s="94">
        <f t="shared" si="3"/>
        <v>1216.3175342465754</v>
      </c>
    </row>
    <row r="129" spans="1:18" x14ac:dyDescent="0.7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1087636.6200000001</v>
      </c>
      <c r="K129" s="104">
        <f>หนองบัวลำภู!AE44</f>
        <v>1212614.1100000001</v>
      </c>
      <c r="L129" s="105">
        <f>หนองบัวลำภู!AF44</f>
        <v>1481098.1600000001</v>
      </c>
      <c r="M129" s="105">
        <f>หนองบัวลำภู!AG44</f>
        <v>2086638.97</v>
      </c>
      <c r="N129" s="101"/>
      <c r="O129" s="101"/>
      <c r="P129" s="101"/>
      <c r="Q129" s="93">
        <f t="shared" si="2"/>
        <v>-605540.80999999982</v>
      </c>
      <c r="R129" s="94">
        <f t="shared" si="3"/>
        <v>345.00306545539252</v>
      </c>
    </row>
    <row r="130" spans="1:18" x14ac:dyDescent="0.7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476109.39</v>
      </c>
      <c r="K130" s="104">
        <f>หนองบัวลำภู!AE45</f>
        <v>737902.86</v>
      </c>
      <c r="L130" s="105">
        <f>หนองบัวลำภู!AF45</f>
        <v>2189833.34</v>
      </c>
      <c r="M130" s="105">
        <f>หนองบัวลำภู!AG45</f>
        <v>1302274.3900000001</v>
      </c>
      <c r="N130" s="101"/>
      <c r="O130" s="101"/>
      <c r="P130" s="101"/>
      <c r="Q130" s="93">
        <f t="shared" si="2"/>
        <v>887558.94999999972</v>
      </c>
      <c r="R130" s="94">
        <f t="shared" si="3"/>
        <v>863.49895110410091</v>
      </c>
    </row>
    <row r="131" spans="1:18" x14ac:dyDescent="0.7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511558.1</v>
      </c>
      <c r="K131" s="104">
        <f>หนองบัวลำภู!AE46</f>
        <v>627623.44000000006</v>
      </c>
      <c r="L131" s="105">
        <f>หนองบัวลำภู!AF46</f>
        <v>1499380.79</v>
      </c>
      <c r="M131" s="105">
        <f>หนองบัวลำภู!AG46</f>
        <v>1756892.26</v>
      </c>
      <c r="N131" s="101"/>
      <c r="O131" s="101"/>
      <c r="P131" s="101"/>
      <c r="Q131" s="93">
        <f t="shared" si="2"/>
        <v>-257511.46999999997</v>
      </c>
      <c r="R131" s="94">
        <f t="shared" si="3"/>
        <v>420.23004204035874</v>
      </c>
    </row>
    <row r="132" spans="1:18" x14ac:dyDescent="0.7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192434.4</v>
      </c>
      <c r="K132" s="104">
        <f>หนองบัวลำภู!AE47</f>
        <v>217680.18</v>
      </c>
      <c r="L132" s="105">
        <f>หนองบัวลำภู!AF47</f>
        <v>2045156.1</v>
      </c>
      <c r="M132" s="105">
        <f>หนองบัวลำภู!AG47</f>
        <v>1842313.3900000001</v>
      </c>
      <c r="N132" s="101"/>
      <c r="O132" s="101"/>
      <c r="P132" s="101"/>
      <c r="Q132" s="93">
        <f t="shared" si="2"/>
        <v>202842.70999999996</v>
      </c>
      <c r="R132" s="94">
        <f t="shared" si="3"/>
        <v>750.79151982378858</v>
      </c>
    </row>
    <row r="133" spans="1:18" x14ac:dyDescent="0.7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568057.5</v>
      </c>
      <c r="K133" s="104">
        <f>หนองบัวลำภู!AE48</f>
        <v>617899.91999999993</v>
      </c>
      <c r="L133" s="105">
        <f>หนองบัวลำภู!AF48</f>
        <v>1611772.02</v>
      </c>
      <c r="M133" s="105">
        <f>หนองบัวลำภู!AG48</f>
        <v>1293033.02</v>
      </c>
      <c r="N133" s="101"/>
      <c r="O133" s="101"/>
      <c r="P133" s="101"/>
      <c r="Q133" s="93">
        <f t="shared" si="2"/>
        <v>318739</v>
      </c>
      <c r="R133" s="94">
        <f t="shared" si="3"/>
        <v>1039.8529161290323</v>
      </c>
    </row>
    <row r="134" spans="1:18" x14ac:dyDescent="0.7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หนองบัวลำภู!AE49</f>
        <v>256871.52</v>
      </c>
      <c r="L134" s="105">
        <f>หนองบัวลำภู!AF49</f>
        <v>1319284.53</v>
      </c>
      <c r="M134" s="105">
        <f>หนองบัวลำภู!AG49</f>
        <v>311270.55000000005</v>
      </c>
      <c r="N134" s="101"/>
      <c r="O134" s="101"/>
      <c r="P134" s="101"/>
      <c r="Q134" s="93">
        <f t="shared" si="2"/>
        <v>1008013.98</v>
      </c>
      <c r="R134" s="94">
        <f t="shared" si="3"/>
        <v>561.87586456558779</v>
      </c>
    </row>
    <row r="135" spans="1:18" s="112" customFormat="1" x14ac:dyDescent="0.7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8505832.0299999993</v>
      </c>
      <c r="K135" s="109">
        <f>SUM(K120:K134)</f>
        <v>10142085.1</v>
      </c>
      <c r="L135" s="109">
        <f>SUM(L120:L134)</f>
        <v>27272934.669999998</v>
      </c>
      <c r="M135" s="109">
        <f>SUM(M120:M134)</f>
        <v>24299223.800000004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2973710.8699999936</v>
      </c>
      <c r="R135" s="111">
        <f>L135/H135</f>
        <v>676.29465792149176</v>
      </c>
    </row>
    <row r="136" spans="1:18" x14ac:dyDescent="0.7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7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793729.48</v>
      </c>
      <c r="K137" s="104">
        <f>หนองบัวลำภู!AE50</f>
        <v>828544.02999999991</v>
      </c>
      <c r="L137" s="105">
        <f>หนองบัวลำภู!AF50</f>
        <v>47637.74</v>
      </c>
      <c r="M137" s="105">
        <f>หนองบัวลำภู!AG50</f>
        <v>4197644.34</v>
      </c>
      <c r="N137" s="101"/>
      <c r="O137" s="101"/>
      <c r="P137" s="101"/>
      <c r="Q137" s="93">
        <f t="shared" si="5"/>
        <v>-4150006.5999999996</v>
      </c>
      <c r="R137" s="94">
        <f t="shared" ref="R137:R198" si="6">L137/H137</f>
        <v>8.3957948537187175</v>
      </c>
    </row>
    <row r="138" spans="1:18" x14ac:dyDescent="0.7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1180128.17</v>
      </c>
      <c r="K138" s="104">
        <f>หนองบัวลำภู!AE51</f>
        <v>1265735.1099999999</v>
      </c>
      <c r="L138" s="105">
        <f>หนองบัวลำภู!AF51</f>
        <v>4040631.4699999997</v>
      </c>
      <c r="M138" s="105">
        <f>หนองบัวลำภู!AG51</f>
        <v>3735452.5900000003</v>
      </c>
      <c r="N138" s="101"/>
      <c r="O138" s="101"/>
      <c r="P138" s="101"/>
      <c r="Q138" s="93">
        <f t="shared" si="5"/>
        <v>305178.87999999942</v>
      </c>
      <c r="R138" s="94">
        <f t="shared" si="6"/>
        <v>758.23446612872954</v>
      </c>
    </row>
    <row r="139" spans="1:18" x14ac:dyDescent="0.7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693217.74</v>
      </c>
      <c r="K139" s="104">
        <f>หนองบัวลำภู!AE52</f>
        <v>773445.71</v>
      </c>
      <c r="L139" s="105">
        <f>หนองบัวลำภู!AF52</f>
        <v>4052855.94</v>
      </c>
      <c r="M139" s="105">
        <f>หนองบัวลำภู!AG52</f>
        <v>2096367.78</v>
      </c>
      <c r="N139" s="101"/>
      <c r="O139" s="101"/>
      <c r="P139" s="101"/>
      <c r="Q139" s="93">
        <f t="shared" si="5"/>
        <v>1956488.16</v>
      </c>
      <c r="R139" s="94">
        <f t="shared" si="6"/>
        <v>1083.3616519647153</v>
      </c>
    </row>
    <row r="140" spans="1:18" x14ac:dyDescent="0.7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1031085.66</v>
      </c>
      <c r="K140" s="104">
        <f>หนองบัวลำภู!AE53</f>
        <v>1159601.56</v>
      </c>
      <c r="L140" s="105">
        <f>หนองบัวลำภู!AF53</f>
        <v>2175956.52</v>
      </c>
      <c r="M140" s="105">
        <f>หนองบัวลำภู!AG53</f>
        <v>4253952.75</v>
      </c>
      <c r="N140" s="101"/>
      <c r="O140" s="101"/>
      <c r="P140" s="101"/>
      <c r="Q140" s="93">
        <f t="shared" si="5"/>
        <v>-2077996.23</v>
      </c>
      <c r="R140" s="94">
        <f t="shared" si="6"/>
        <v>215.76167773921665</v>
      </c>
    </row>
    <row r="141" spans="1:18" x14ac:dyDescent="0.7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630150.17000000004</v>
      </c>
      <c r="K141" s="104">
        <f>หนองบัวลำภู!AE54</f>
        <v>663188.68000000005</v>
      </c>
      <c r="L141" s="105">
        <f>หนองบัวลำภู!AF54</f>
        <v>4522660.8100000005</v>
      </c>
      <c r="M141" s="105">
        <f>หนองบัวลำภู!AG54</f>
        <v>1891942.5999999999</v>
      </c>
      <c r="N141" s="101"/>
      <c r="O141" s="101"/>
      <c r="P141" s="101"/>
      <c r="Q141" s="93">
        <f t="shared" si="5"/>
        <v>2630718.2100000009</v>
      </c>
      <c r="R141" s="94">
        <f t="shared" si="6"/>
        <v>2572.617070534699</v>
      </c>
    </row>
    <row r="142" spans="1:18" x14ac:dyDescent="0.7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377870.77</v>
      </c>
      <c r="K142" s="104">
        <f>หนองบัวลำภู!AE55</f>
        <v>415029.56000000006</v>
      </c>
      <c r="L142" s="105">
        <f>หนองบัวลำภู!AF55</f>
        <v>2121400.63</v>
      </c>
      <c r="M142" s="105">
        <f>หนองบัวลำภู!AG55</f>
        <v>3302728.75</v>
      </c>
      <c r="N142" s="101"/>
      <c r="O142" s="101"/>
      <c r="P142" s="101"/>
      <c r="Q142" s="93">
        <f t="shared" si="5"/>
        <v>-1181328.1200000001</v>
      </c>
      <c r="R142" s="94">
        <f t="shared" si="6"/>
        <v>631.55719857100325</v>
      </c>
    </row>
    <row r="143" spans="1:18" x14ac:dyDescent="0.7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656240.38</v>
      </c>
      <c r="K143" s="104">
        <f>หนองบัวลำภู!AE56</f>
        <v>790745.13</v>
      </c>
      <c r="L143" s="105">
        <f>หนองบัวลำภู!AF56</f>
        <v>3367458.2199999997</v>
      </c>
      <c r="M143" s="105">
        <f>หนองบัวลำภู!AG56</f>
        <v>2775771.64</v>
      </c>
      <c r="N143" s="101"/>
      <c r="O143" s="101"/>
      <c r="P143" s="101"/>
      <c r="Q143" s="93">
        <f t="shared" si="5"/>
        <v>591686.57999999961</v>
      </c>
      <c r="R143" s="94">
        <f t="shared" si="6"/>
        <v>591.71643296432956</v>
      </c>
    </row>
    <row r="144" spans="1:18" x14ac:dyDescent="0.7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423323.05</v>
      </c>
      <c r="K144" s="104">
        <f>หนองบัวลำภู!AE57</f>
        <v>452597.57</v>
      </c>
      <c r="L144" s="105">
        <f>หนองบัวลำภู!AF57</f>
        <v>2876749.1</v>
      </c>
      <c r="M144" s="105">
        <f>หนองบัวลำภู!AG57</f>
        <v>2530634.15</v>
      </c>
      <c r="N144" s="101"/>
      <c r="O144" s="101"/>
      <c r="P144" s="101"/>
      <c r="Q144" s="93">
        <f t="shared" si="5"/>
        <v>346114.95000000019</v>
      </c>
      <c r="R144" s="94">
        <f t="shared" si="6"/>
        <v>962.44533288725324</v>
      </c>
    </row>
    <row r="145" spans="1:18" x14ac:dyDescent="0.7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496763.94</v>
      </c>
      <c r="K145" s="104">
        <f>หนองบัวลำภู!AE58</f>
        <v>762598.23</v>
      </c>
      <c r="L145" s="105">
        <f>หนองบัวลำภู!AF58</f>
        <v>2465415.2599999998</v>
      </c>
      <c r="M145" s="105">
        <f>หนองบัวลำภู!AG58</f>
        <v>3994546.61</v>
      </c>
      <c r="N145" s="101"/>
      <c r="O145" s="101"/>
      <c r="P145" s="101"/>
      <c r="Q145" s="93">
        <f t="shared" si="5"/>
        <v>-1529131.35</v>
      </c>
      <c r="R145" s="94">
        <f t="shared" si="6"/>
        <v>490.33716388225929</v>
      </c>
    </row>
    <row r="146" spans="1:18" x14ac:dyDescent="0.7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591256.93000000005</v>
      </c>
      <c r="K146" s="104">
        <f>หนองบัวลำภู!AE59</f>
        <v>779994.12000000011</v>
      </c>
      <c r="L146" s="105">
        <f>หนองบัวลำภู!AF59</f>
        <v>4281593.5</v>
      </c>
      <c r="M146" s="105">
        <f>หนองบัวลำภู!AG59</f>
        <v>1910783.4100000001</v>
      </c>
      <c r="N146" s="101"/>
      <c r="O146" s="101"/>
      <c r="P146" s="101"/>
      <c r="Q146" s="93">
        <f t="shared" si="5"/>
        <v>2370810.09</v>
      </c>
      <c r="R146" s="94">
        <f t="shared" si="6"/>
        <v>1232.1132374100719</v>
      </c>
    </row>
    <row r="147" spans="1:18" x14ac:dyDescent="0.7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292502.15000000002</v>
      </c>
      <c r="K147" s="104">
        <f>หนองบัวลำภู!AE60</f>
        <v>372615.15</v>
      </c>
      <c r="L147" s="105">
        <f>หนองบัวลำภู!AF60</f>
        <v>2262506.54</v>
      </c>
      <c r="M147" s="105">
        <f>หนองบัวลำภู!AG60</f>
        <v>1943733.3</v>
      </c>
      <c r="N147" s="101"/>
      <c r="O147" s="101"/>
      <c r="P147" s="101"/>
      <c r="Q147" s="93">
        <f t="shared" si="5"/>
        <v>318773.24</v>
      </c>
      <c r="R147" s="94">
        <f t="shared" si="6"/>
        <v>783.41639196675897</v>
      </c>
    </row>
    <row r="148" spans="1:18" x14ac:dyDescent="0.7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469703.5</v>
      </c>
      <c r="K148" s="104">
        <f>หนองบัวลำภู!AE61</f>
        <v>564507.77</v>
      </c>
      <c r="L148" s="105">
        <f>หนองบัวลำภู!AF61</f>
        <v>2071162.7100000002</v>
      </c>
      <c r="M148" s="105">
        <f>หนองบัวลำภู!AG61</f>
        <v>1671517.99</v>
      </c>
      <c r="N148" s="101"/>
      <c r="O148" s="101"/>
      <c r="P148" s="101"/>
      <c r="Q148" s="93">
        <f t="shared" si="5"/>
        <v>399644.7200000002</v>
      </c>
      <c r="R148" s="94">
        <f t="shared" si="6"/>
        <v>1529.6622673559825</v>
      </c>
    </row>
    <row r="149" spans="1:18" x14ac:dyDescent="0.7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658614.44999999995</v>
      </c>
      <c r="K149" s="104">
        <f>หนองบัวลำภู!AE62</f>
        <v>719680.69</v>
      </c>
      <c r="L149" s="105">
        <f>หนองบัวลำภู!AF62</f>
        <v>1894332.6</v>
      </c>
      <c r="M149" s="105">
        <f>หนองบัวลำภู!AG62</f>
        <v>2384212.37</v>
      </c>
      <c r="N149" s="101"/>
      <c r="O149" s="101"/>
      <c r="P149" s="101"/>
      <c r="Q149" s="93">
        <f t="shared" si="5"/>
        <v>-489879.77</v>
      </c>
      <c r="R149" s="94">
        <f t="shared" si="6"/>
        <v>541.23788571428577</v>
      </c>
    </row>
    <row r="150" spans="1:18" x14ac:dyDescent="0.7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1075362.7</v>
      </c>
      <c r="K150" s="104">
        <f>หนองบัวลำภู!AE63</f>
        <v>1110204.3099999998</v>
      </c>
      <c r="L150" s="105">
        <f>หนองบัวลำภู!AF63</f>
        <v>2442583.29</v>
      </c>
      <c r="M150" s="105">
        <f>หนองบัวลำภู!AG63</f>
        <v>3806090.34</v>
      </c>
      <c r="N150" s="101"/>
      <c r="O150" s="101"/>
      <c r="P150" s="101"/>
      <c r="Q150" s="93">
        <f t="shared" si="5"/>
        <v>-1363507.0499999998</v>
      </c>
      <c r="R150" s="94">
        <f t="shared" si="6"/>
        <v>375.43548877958807</v>
      </c>
    </row>
    <row r="151" spans="1:18" x14ac:dyDescent="0.7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1246349.3600000001</v>
      </c>
      <c r="K151" s="104">
        <f>หนองบัวลำภู!AE64</f>
        <v>1458640.5800000003</v>
      </c>
      <c r="L151" s="105">
        <f>หนองบัวลำภู!AF64</f>
        <v>4030453.06</v>
      </c>
      <c r="M151" s="105">
        <f>หนองบัวลำภู!AG64</f>
        <v>2691010.2</v>
      </c>
      <c r="N151" s="101"/>
      <c r="O151" s="101"/>
      <c r="P151" s="101"/>
      <c r="Q151" s="93">
        <f t="shared" si="5"/>
        <v>1339442.8599999999</v>
      </c>
      <c r="R151" s="94">
        <f t="shared" si="6"/>
        <v>884.64729148375773</v>
      </c>
    </row>
    <row r="152" spans="1:18" x14ac:dyDescent="0.7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718519.18</v>
      </c>
      <c r="K152" s="104">
        <f>หนองบัวลำภู!AE65</f>
        <v>811580.44</v>
      </c>
      <c r="L152" s="105">
        <f>หนองบัวลำภู!AF65</f>
        <v>3249561.0300000003</v>
      </c>
      <c r="M152" s="105">
        <f>หนองบัวลำภู!AG65</f>
        <v>2783999.83</v>
      </c>
      <c r="N152" s="101"/>
      <c r="O152" s="101"/>
      <c r="P152" s="101"/>
      <c r="Q152" s="93">
        <f t="shared" si="5"/>
        <v>465561.20000000019</v>
      </c>
      <c r="R152" s="94">
        <f t="shared" si="6"/>
        <v>952.11281277468515</v>
      </c>
    </row>
    <row r="153" spans="1:18" x14ac:dyDescent="0.7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947685.65</v>
      </c>
      <c r="K153" s="104">
        <f>หนองบัวลำภู!AE66</f>
        <v>992421.14</v>
      </c>
      <c r="L153" s="105">
        <f>หนองบัวลำภู!AF66</f>
        <v>3050481.77</v>
      </c>
      <c r="M153" s="105">
        <f>หนองบัวลำภู!AG66</f>
        <v>2131477.8600000003</v>
      </c>
      <c r="N153" s="101"/>
      <c r="O153" s="101"/>
      <c r="P153" s="101"/>
      <c r="Q153" s="93">
        <f t="shared" si="5"/>
        <v>919003.90999999968</v>
      </c>
      <c r="R153" s="94">
        <f t="shared" si="6"/>
        <v>814.76543002136748</v>
      </c>
    </row>
    <row r="154" spans="1:18" s="112" customFormat="1" x14ac:dyDescent="0.7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12282503.279999999</v>
      </c>
      <c r="K154" s="109">
        <f>SUM(K136:K153)</f>
        <v>13921129.780000001</v>
      </c>
      <c r="L154" s="109">
        <f>SUM(L136:L153)</f>
        <v>48953440.190000005</v>
      </c>
      <c r="M154" s="109">
        <f>SUM(M136:M153)</f>
        <v>48101866.50999999</v>
      </c>
      <c r="N154" s="107">
        <v>17</v>
      </c>
      <c r="O154" s="107">
        <v>17</v>
      </c>
      <c r="P154" s="107">
        <f>N154-O154</f>
        <v>0</v>
      </c>
      <c r="Q154" s="110">
        <f t="shared" si="5"/>
        <v>851573.6800000146</v>
      </c>
      <c r="R154" s="111">
        <f>L154/H154</f>
        <v>669.76932808865786</v>
      </c>
    </row>
    <row r="155" spans="1:18" x14ac:dyDescent="0.7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7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974652.02</v>
      </c>
      <c r="K156" s="104">
        <f>หนองบัวลำภู!AE67</f>
        <v>1034039.06</v>
      </c>
      <c r="L156" s="105">
        <f>หนองบัวลำภู!AF67</f>
        <v>2454937.58</v>
      </c>
      <c r="M156" s="105">
        <f>หนองบัวลำภู!AG67</f>
        <v>2090855.5699999998</v>
      </c>
      <c r="N156" s="101"/>
      <c r="O156" s="101"/>
      <c r="P156" s="101"/>
      <c r="Q156" s="93">
        <f t="shared" si="5"/>
        <v>364082.01000000024</v>
      </c>
      <c r="R156" s="94">
        <f t="shared" si="6"/>
        <v>723.10385272459496</v>
      </c>
    </row>
    <row r="157" spans="1:18" x14ac:dyDescent="0.7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477925.54</v>
      </c>
      <c r="K157" s="103">
        <f>หนองบัวลำภู!AE68</f>
        <v>560903.42999999993</v>
      </c>
      <c r="L157" s="105">
        <f>หนองบัวลำภู!AF68</f>
        <v>2100854.52</v>
      </c>
      <c r="M157" s="105">
        <f>หนองบัวลำภู!AG68</f>
        <v>2111422.12</v>
      </c>
      <c r="N157" s="101"/>
      <c r="O157" s="101"/>
      <c r="P157" s="101"/>
      <c r="Q157" s="93">
        <f t="shared" si="5"/>
        <v>-10567.600000000093</v>
      </c>
      <c r="R157" s="94">
        <f t="shared" si="6"/>
        <v>634.69925075528704</v>
      </c>
    </row>
    <row r="158" spans="1:18" x14ac:dyDescent="0.7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1124852.79</v>
      </c>
      <c r="K158" s="104">
        <f>หนองบัวลำภู!AE69</f>
        <v>1150193.43</v>
      </c>
      <c r="L158" s="105">
        <f>หนองบัวลำภู!AF69</f>
        <v>2177823.5700000003</v>
      </c>
      <c r="M158" s="105">
        <f>หนองบัวลำภู!AG69</f>
        <v>3883328.42</v>
      </c>
      <c r="N158" s="101"/>
      <c r="O158" s="101"/>
      <c r="P158" s="101"/>
      <c r="Q158" s="93">
        <f t="shared" si="5"/>
        <v>-1705504.8499999996</v>
      </c>
      <c r="R158" s="94">
        <f t="shared" si="6"/>
        <v>231.16692177051272</v>
      </c>
    </row>
    <row r="159" spans="1:18" x14ac:dyDescent="0.7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201318.41</v>
      </c>
      <c r="K159" s="103">
        <f>หนองบัวลำภู!AE70</f>
        <v>286795.83</v>
      </c>
      <c r="L159" s="105">
        <f>หนองบัวลำภู!AF70</f>
        <v>4502768.3899999997</v>
      </c>
      <c r="M159" s="105">
        <f>หนองบัวลำภู!AG70</f>
        <v>1943712.27</v>
      </c>
      <c r="N159" s="101"/>
      <c r="O159" s="101"/>
      <c r="P159" s="101"/>
      <c r="Q159" s="93">
        <f t="shared" si="5"/>
        <v>2559056.1199999996</v>
      </c>
      <c r="R159" s="94">
        <f t="shared" si="6"/>
        <v>1579.9187333333332</v>
      </c>
    </row>
    <row r="160" spans="1:18" x14ac:dyDescent="0.7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603928.36</v>
      </c>
      <c r="K160" s="104">
        <f>หนองบัวลำภู!AE71</f>
        <v>860188.62</v>
      </c>
      <c r="L160" s="105">
        <f>หนองบัวลำภู!AF71</f>
        <v>1843981.1099999999</v>
      </c>
      <c r="M160" s="105">
        <f>หนองบัวลำภู!AG71</f>
        <v>3059880.27</v>
      </c>
      <c r="N160" s="101"/>
      <c r="O160" s="101"/>
      <c r="P160" s="101"/>
      <c r="Q160" s="93">
        <f t="shared" si="5"/>
        <v>-1215899.1600000001</v>
      </c>
      <c r="R160" s="94">
        <f t="shared" si="6"/>
        <v>501.90013881328247</v>
      </c>
    </row>
    <row r="161" spans="1:18" x14ac:dyDescent="0.7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543197.54</v>
      </c>
      <c r="K161" s="104">
        <f>หนองบัวลำภู!AE72</f>
        <v>675868.62000000011</v>
      </c>
      <c r="L161" s="105">
        <f>หนองบัวลำภู!AF72</f>
        <v>2895481.91</v>
      </c>
      <c r="M161" s="105">
        <f>หนองบัวลำภู!AG72</f>
        <v>2401561.83</v>
      </c>
      <c r="N161" s="101"/>
      <c r="O161" s="101"/>
      <c r="P161" s="101"/>
      <c r="Q161" s="93">
        <f t="shared" si="5"/>
        <v>493920.08000000007</v>
      </c>
      <c r="R161" s="94">
        <f t="shared" si="6"/>
        <v>923.89339821314616</v>
      </c>
    </row>
    <row r="162" spans="1:18" x14ac:dyDescent="0.7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658167.89</v>
      </c>
      <c r="K162" s="103">
        <f>หนองบัวลำภู!AE73</f>
        <v>798428.44</v>
      </c>
      <c r="L162" s="105">
        <f>หนองบัวลำภู!AF73</f>
        <v>2599250.69</v>
      </c>
      <c r="M162" s="105">
        <f>หนองบัวลำภู!AG73</f>
        <v>1974523.7100000002</v>
      </c>
      <c r="N162" s="101"/>
      <c r="O162" s="101"/>
      <c r="P162" s="101"/>
      <c r="Q162" s="93">
        <f t="shared" si="5"/>
        <v>624726.97999999975</v>
      </c>
      <c r="R162" s="94">
        <f t="shared" si="6"/>
        <v>652.58616369570677</v>
      </c>
    </row>
    <row r="163" spans="1:18" x14ac:dyDescent="0.7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697837.9</v>
      </c>
      <c r="K163" s="103">
        <f>หนองบัวลำภู!AE74</f>
        <v>476389.74000000011</v>
      </c>
      <c r="L163" s="105">
        <f>หนองบัวลำภู!AF74</f>
        <v>2243362.16</v>
      </c>
      <c r="M163" s="105">
        <f>หนองบัวลำภู!AG74</f>
        <v>3007554.14</v>
      </c>
      <c r="N163" s="101"/>
      <c r="O163" s="101"/>
      <c r="P163" s="101"/>
      <c r="Q163" s="93">
        <f t="shared" si="5"/>
        <v>-764191.98</v>
      </c>
      <c r="R163" s="94">
        <f t="shared" si="6"/>
        <v>496.9787682764732</v>
      </c>
    </row>
    <row r="164" spans="1:18" x14ac:dyDescent="0.7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478828.31</v>
      </c>
      <c r="K164" s="103">
        <f>หนองบัวลำภู!AE75</f>
        <v>540114.73</v>
      </c>
      <c r="L164" s="105">
        <f>หนองบัวลำภู!AF75</f>
        <v>2953146.91</v>
      </c>
      <c r="M164" s="105">
        <f>หนองบัวลำภู!AG75</f>
        <v>2074765.6900000002</v>
      </c>
      <c r="N164" s="101"/>
      <c r="O164" s="101"/>
      <c r="P164" s="101"/>
      <c r="Q164" s="93">
        <f t="shared" si="5"/>
        <v>878381.22</v>
      </c>
      <c r="R164" s="94">
        <f t="shared" si="6"/>
        <v>1081.7387948717949</v>
      </c>
    </row>
    <row r="165" spans="1:18" x14ac:dyDescent="0.7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199155.26</v>
      </c>
      <c r="K165" s="104">
        <f>หนองบัวลำภู!AE76</f>
        <v>261046.45</v>
      </c>
      <c r="L165" s="105">
        <f>หนองบัวลำภู!AF76</f>
        <v>2280133.2999999998</v>
      </c>
      <c r="M165" s="105">
        <f>หนองบัวลำภู!AG76</f>
        <v>2234444.7600000002</v>
      </c>
      <c r="N165" s="101"/>
      <c r="O165" s="101"/>
      <c r="P165" s="101"/>
      <c r="Q165" s="93">
        <f t="shared" si="5"/>
        <v>45688.539999999572</v>
      </c>
      <c r="R165" s="94">
        <f t="shared" si="6"/>
        <v>991.36230434782601</v>
      </c>
    </row>
    <row r="166" spans="1:18" x14ac:dyDescent="0.7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654814.29</v>
      </c>
      <c r="K166" s="104">
        <f>หนองบัวลำภู!AE77</f>
        <v>776891.43</v>
      </c>
      <c r="L166" s="105">
        <f>หนองบัวลำภู!AF77</f>
        <v>2270985.48</v>
      </c>
      <c r="M166" s="105">
        <f>หนองบัวลำภู!AG77</f>
        <v>3108336.15</v>
      </c>
      <c r="N166" s="101"/>
      <c r="O166" s="101"/>
      <c r="P166" s="101"/>
      <c r="Q166" s="93">
        <f t="shared" si="5"/>
        <v>-837350.66999999993</v>
      </c>
      <c r="R166" s="94">
        <f t="shared" si="6"/>
        <v>522.78671270718235</v>
      </c>
    </row>
    <row r="167" spans="1:18" x14ac:dyDescent="0.7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308209.76</v>
      </c>
      <c r="K167" s="103">
        <f>หนองบัวลำภู!AE78</f>
        <v>348250.99</v>
      </c>
      <c r="L167" s="105">
        <f>หนองบัวลำภู!AF78</f>
        <v>3281314.18</v>
      </c>
      <c r="M167" s="105">
        <f>หนองบัวลำภู!AG78</f>
        <v>1417248.05</v>
      </c>
      <c r="N167" s="101"/>
      <c r="O167" s="101"/>
      <c r="P167" s="101"/>
      <c r="Q167" s="93">
        <f t="shared" si="5"/>
        <v>1864066.1300000001</v>
      </c>
      <c r="R167" s="94">
        <f t="shared" si="6"/>
        <v>2184.629946737683</v>
      </c>
    </row>
    <row r="168" spans="1:18" x14ac:dyDescent="0.7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424913.65</v>
      </c>
      <c r="K168" s="104">
        <f>หนองบัวลำภู!AE79</f>
        <v>496374.01</v>
      </c>
      <c r="L168" s="105">
        <f>หนองบัวลำภู!AF79</f>
        <v>1597025.51</v>
      </c>
      <c r="M168" s="105">
        <f>หนองบัวลำภู!AG79</f>
        <v>2650847.56</v>
      </c>
      <c r="N168" s="101"/>
      <c r="O168" s="101"/>
      <c r="P168" s="101"/>
      <c r="Q168" s="93">
        <f t="shared" si="5"/>
        <v>-1053822.05</v>
      </c>
      <c r="R168" s="94">
        <f t="shared" si="6"/>
        <v>569.75580092757764</v>
      </c>
    </row>
    <row r="169" spans="1:18" s="112" customFormat="1" x14ac:dyDescent="0.7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7347801.7199999997</v>
      </c>
      <c r="K169" s="109">
        <f>SUM(K155:K168)</f>
        <v>8265484.7800000003</v>
      </c>
      <c r="L169" s="109">
        <f>SUM(L155:L168)</f>
        <v>33201065.310000002</v>
      </c>
      <c r="M169" s="109">
        <f>SUM(M155:M168)</f>
        <v>31958480.539999999</v>
      </c>
      <c r="N169" s="107">
        <v>13</v>
      </c>
      <c r="O169" s="107">
        <v>13</v>
      </c>
      <c r="P169" s="107">
        <f>N169-O169</f>
        <v>0</v>
      </c>
      <c r="Q169" s="110">
        <f t="shared" si="5"/>
        <v>1242584.7700000033</v>
      </c>
      <c r="R169" s="111">
        <f>L169/H169</f>
        <v>692.26574874895755</v>
      </c>
    </row>
    <row r="170" spans="1:18" x14ac:dyDescent="0.7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7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668365.91</v>
      </c>
      <c r="K171" s="104">
        <f>หนองบัวลำภู!AE80</f>
        <v>700859.2</v>
      </c>
      <c r="L171" s="105">
        <f>หนองบัวลำภู!AF80</f>
        <v>2674253.5499999998</v>
      </c>
      <c r="M171" s="105">
        <f>หนองบัวลำภู!AG80</f>
        <v>2844978.5300000003</v>
      </c>
      <c r="N171" s="101"/>
      <c r="O171" s="101"/>
      <c r="P171" s="101"/>
      <c r="Q171" s="93">
        <f t="shared" si="5"/>
        <v>-170724.98000000045</v>
      </c>
      <c r="R171" s="94">
        <f t="shared" si="6"/>
        <v>625.84918090334656</v>
      </c>
    </row>
    <row r="172" spans="1:18" x14ac:dyDescent="0.7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472191.54</v>
      </c>
      <c r="K172" s="104">
        <f>หนองบัวลำภู!AE81</f>
        <v>514388.83999999997</v>
      </c>
      <c r="L172" s="105">
        <f>หนองบัวลำภู!AF81</f>
        <v>2570723.8200000003</v>
      </c>
      <c r="M172" s="105">
        <f>หนองบัวลำภู!AG81</f>
        <v>1948067.15</v>
      </c>
      <c r="N172" s="101"/>
      <c r="O172" s="101"/>
      <c r="P172" s="101"/>
      <c r="Q172" s="93">
        <f t="shared" si="5"/>
        <v>622656.67000000039</v>
      </c>
      <c r="R172" s="94">
        <f t="shared" si="6"/>
        <v>1388.079816414687</v>
      </c>
    </row>
    <row r="173" spans="1:18" x14ac:dyDescent="0.7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848403.46</v>
      </c>
      <c r="K173" s="104">
        <f>หนองบัวลำภู!AE82</f>
        <v>933184.16999999993</v>
      </c>
      <c r="L173" s="105">
        <f>หนองบัวลำภู!AF82</f>
        <v>2025622.06</v>
      </c>
      <c r="M173" s="105">
        <f>หนองบัวลำภู!AG82</f>
        <v>1768313.4</v>
      </c>
      <c r="N173" s="101"/>
      <c r="O173" s="101"/>
      <c r="P173" s="101"/>
      <c r="Q173" s="93">
        <f t="shared" si="5"/>
        <v>257308.66000000015</v>
      </c>
      <c r="R173" s="94">
        <f t="shared" si="6"/>
        <v>474.49568048723359</v>
      </c>
    </row>
    <row r="174" spans="1:18" x14ac:dyDescent="0.7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824500.17</v>
      </c>
      <c r="K174" s="104">
        <f>หนองบัวลำภู!AE83</f>
        <v>912542.92999999993</v>
      </c>
      <c r="L174" s="105">
        <f>หนองบัวลำภู!AF83</f>
        <v>1945370.98</v>
      </c>
      <c r="M174" s="105">
        <f>หนองบัวลำภู!AG83</f>
        <v>2787482.2</v>
      </c>
      <c r="N174" s="101"/>
      <c r="O174" s="101"/>
      <c r="P174" s="101"/>
      <c r="Q174" s="93">
        <f t="shared" si="5"/>
        <v>-842111.2200000002</v>
      </c>
      <c r="R174" s="94">
        <f t="shared" si="6"/>
        <v>433.84723015165031</v>
      </c>
    </row>
    <row r="175" spans="1:18" x14ac:dyDescent="0.7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178774.72</v>
      </c>
      <c r="K175" s="104">
        <f>หนองบัวลำภู!AE84</f>
        <v>199818.05</v>
      </c>
      <c r="L175" s="105">
        <f>หนองบัวลำภู!AF84</f>
        <v>2603737.94</v>
      </c>
      <c r="M175" s="105">
        <f>หนองบัวลำภู!AG84</f>
        <v>1929958.44</v>
      </c>
      <c r="N175" s="101"/>
      <c r="O175" s="101"/>
      <c r="P175" s="101"/>
      <c r="Q175" s="93">
        <f t="shared" si="5"/>
        <v>673779.5</v>
      </c>
      <c r="R175" s="94">
        <f t="shared" si="6"/>
        <v>1295.3920099502486</v>
      </c>
    </row>
    <row r="176" spans="1:18" x14ac:dyDescent="0.7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532034.39</v>
      </c>
      <c r="K176" s="104">
        <f>หนองบัวลำภู!AE85</f>
        <v>594347.65</v>
      </c>
      <c r="L176" s="105">
        <f>หนองบัวลำภู!AF85</f>
        <v>1666446.35</v>
      </c>
      <c r="M176" s="105">
        <f>หนองบัวลำภู!AG85</f>
        <v>2740987.7899999996</v>
      </c>
      <c r="N176" s="101"/>
      <c r="O176" s="101"/>
      <c r="P176" s="101"/>
      <c r="Q176" s="93">
        <f t="shared" si="5"/>
        <v>-1074541.4399999995</v>
      </c>
      <c r="R176" s="94">
        <f t="shared" si="6"/>
        <v>320.28567172784932</v>
      </c>
    </row>
    <row r="177" spans="1:18" x14ac:dyDescent="0.7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1174925.42</v>
      </c>
      <c r="K177" s="104">
        <f>หนองบัวลำภู!AE86</f>
        <v>1258922.83</v>
      </c>
      <c r="L177" s="105">
        <f>หนองบัวลำภู!AF86</f>
        <v>2572483.4699999997</v>
      </c>
      <c r="M177" s="105">
        <f>หนองบัวลำภู!AG86</f>
        <v>2323656.59</v>
      </c>
      <c r="N177" s="101"/>
      <c r="O177" s="101"/>
      <c r="P177" s="101"/>
      <c r="Q177" s="93">
        <f t="shared" si="5"/>
        <v>248826.87999999989</v>
      </c>
      <c r="R177" s="94">
        <f t="shared" si="6"/>
        <v>737.10128080229219</v>
      </c>
    </row>
    <row r="178" spans="1:18" s="112" customFormat="1" x14ac:dyDescent="0.7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4699195.6100000003</v>
      </c>
      <c r="K178" s="109">
        <f>SUM(K170:K177)</f>
        <v>5114063.67</v>
      </c>
      <c r="L178" s="109">
        <f>SUM(L170:L177)</f>
        <v>16058638.169999998</v>
      </c>
      <c r="M178" s="109">
        <f>SUM(M170:M177)</f>
        <v>16343444.1</v>
      </c>
      <c r="N178" s="107">
        <v>7</v>
      </c>
      <c r="O178" s="107">
        <v>7</v>
      </c>
      <c r="P178" s="107">
        <v>0</v>
      </c>
      <c r="Q178" s="110">
        <f t="shared" si="5"/>
        <v>-284805.93000000156</v>
      </c>
      <c r="R178" s="111">
        <f t="shared" si="6"/>
        <v>627.75646651811883</v>
      </c>
    </row>
    <row r="179" spans="1:18" s="112" customFormat="1" ht="25.2" thickBot="1" x14ac:dyDescent="0.75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58271666.619999997</v>
      </c>
      <c r="K179" s="125">
        <f t="shared" si="7"/>
        <v>65933871.090000004</v>
      </c>
      <c r="L179" s="124">
        <f t="shared" si="7"/>
        <v>421989492.58999997</v>
      </c>
      <c r="M179" s="124">
        <f t="shared" si="7"/>
        <v>207676039.34999999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214313453.23999998</v>
      </c>
      <c r="R179" s="111">
        <f t="shared" si="6"/>
        <v>1274.1959610907629</v>
      </c>
    </row>
    <row r="180" spans="1:18" s="112" customFormat="1" ht="25.8" thickTop="1" thickBot="1" x14ac:dyDescent="0.75">
      <c r="A180" s="126"/>
      <c r="B180" s="127"/>
      <c r="C180" s="127"/>
      <c r="D180" s="127"/>
      <c r="E180" s="407" t="s">
        <v>299</v>
      </c>
      <c r="F180" s="408"/>
      <c r="G180" s="409"/>
      <c r="H180" s="128"/>
      <c r="I180" s="126"/>
      <c r="J180" s="129">
        <f>J179/O179</f>
        <v>702068.27253012045</v>
      </c>
      <c r="K180" s="130">
        <f>K179/O179</f>
        <v>794383.98903614457</v>
      </c>
      <c r="L180" s="129">
        <f>L179/O179</f>
        <v>5084210.7540963851</v>
      </c>
      <c r="M180" s="129">
        <f>M179/O179</f>
        <v>2502120.9560240963</v>
      </c>
      <c r="N180" s="127"/>
      <c r="O180" s="127"/>
      <c r="P180" s="127"/>
      <c r="Q180" s="93">
        <f t="shared" si="5"/>
        <v>2582089.7980722887</v>
      </c>
      <c r="R180" s="94"/>
    </row>
    <row r="181" spans="1:18" s="112" customFormat="1" ht="25.2" thickTop="1" x14ac:dyDescent="0.7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7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544453.06999999995</v>
      </c>
      <c r="K182" s="104">
        <f>อุดรธานี!AO10</f>
        <v>1078361.6399999999</v>
      </c>
      <c r="L182" s="105">
        <f>อุดรธานี!AP10</f>
        <v>4613962.99</v>
      </c>
      <c r="M182" s="105">
        <f>อุดรธานี!AQ10</f>
        <v>4678908.28</v>
      </c>
      <c r="N182" s="101"/>
      <c r="O182" s="101"/>
      <c r="P182" s="101"/>
      <c r="Q182" s="93">
        <f t="shared" si="5"/>
        <v>-64945.290000000037</v>
      </c>
      <c r="R182" s="94">
        <f t="shared" si="6"/>
        <v>639.67322750589221</v>
      </c>
    </row>
    <row r="183" spans="1:18" x14ac:dyDescent="0.7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478676.71</v>
      </c>
      <c r="K183" s="104">
        <f>อุดรธานี!AO11</f>
        <v>1027122.55</v>
      </c>
      <c r="L183" s="105">
        <f>อุดรธานี!AP11</f>
        <v>4445161.3</v>
      </c>
      <c r="M183" s="105">
        <f>อุดรธานี!AQ11</f>
        <v>4636358.57</v>
      </c>
      <c r="N183" s="101"/>
      <c r="O183" s="101"/>
      <c r="P183" s="101"/>
      <c r="Q183" s="93">
        <f t="shared" si="5"/>
        <v>-191197.27000000048</v>
      </c>
      <c r="R183" s="94">
        <f t="shared" si="6"/>
        <v>569.23566397746185</v>
      </c>
    </row>
    <row r="184" spans="1:18" x14ac:dyDescent="0.7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738273.95</v>
      </c>
      <c r="K184" s="104">
        <f>อุดรธานี!AO12</f>
        <v>1275580.9899999998</v>
      </c>
      <c r="L184" s="105">
        <f>อุดรธานี!AP12</f>
        <v>3729704.63</v>
      </c>
      <c r="M184" s="105">
        <f>อุดรธานี!AQ12</f>
        <v>5410763.2999999998</v>
      </c>
      <c r="N184" s="101"/>
      <c r="O184" s="101"/>
      <c r="P184" s="101"/>
      <c r="Q184" s="93">
        <f t="shared" si="5"/>
        <v>-1681058.67</v>
      </c>
      <c r="R184" s="94">
        <f t="shared" si="6"/>
        <v>333.00934196428568</v>
      </c>
    </row>
    <row r="185" spans="1:18" x14ac:dyDescent="0.7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1294234.25</v>
      </c>
      <c r="K185" s="104">
        <f>อุดรธานี!AO13</f>
        <v>1693832.48</v>
      </c>
      <c r="L185" s="105">
        <f>อุดรธานี!AP13</f>
        <v>5130464.2300000004</v>
      </c>
      <c r="M185" s="105">
        <f>อุดรธานี!AQ13</f>
        <v>3791109.91</v>
      </c>
      <c r="N185" s="101"/>
      <c r="O185" s="101"/>
      <c r="P185" s="101"/>
      <c r="Q185" s="93">
        <f t="shared" si="5"/>
        <v>1339354.3200000003</v>
      </c>
      <c r="R185" s="94">
        <f t="shared" si="6"/>
        <v>954.86026986785794</v>
      </c>
    </row>
    <row r="186" spans="1:18" x14ac:dyDescent="0.7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280967.26</v>
      </c>
      <c r="K186" s="104">
        <f>อุดรธานี!AO14</f>
        <v>403666.94000000006</v>
      </c>
      <c r="L186" s="105">
        <f>อุดรธานี!AP14</f>
        <v>2394672.71</v>
      </c>
      <c r="M186" s="105">
        <f>อุดรธานี!AQ14</f>
        <v>2855821.4099999997</v>
      </c>
      <c r="N186" s="101"/>
      <c r="O186" s="101"/>
      <c r="P186" s="101"/>
      <c r="Q186" s="93">
        <f t="shared" si="5"/>
        <v>-461148.69999999972</v>
      </c>
      <c r="R186" s="94">
        <f t="shared" si="6"/>
        <v>521.14748857453753</v>
      </c>
    </row>
    <row r="187" spans="1:18" x14ac:dyDescent="0.7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595653.92000000004</v>
      </c>
      <c r="K187" s="104">
        <f>อุดรธานี!AO15</f>
        <v>-22722.40000000014</v>
      </c>
      <c r="L187" s="105">
        <f>อุดรธานี!AP15</f>
        <v>4720479.8</v>
      </c>
      <c r="M187" s="105">
        <f>อุดรธานี!AQ15</f>
        <v>5173719.2699999996</v>
      </c>
      <c r="N187" s="101"/>
      <c r="O187" s="101"/>
      <c r="P187" s="101"/>
      <c r="Q187" s="93">
        <f t="shared" si="5"/>
        <v>-453239.46999999974</v>
      </c>
      <c r="R187" s="94">
        <f t="shared" si="6"/>
        <v>578.49017156862737</v>
      </c>
    </row>
    <row r="188" spans="1:18" x14ac:dyDescent="0.7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979349.5</v>
      </c>
      <c r="K188" s="104">
        <f>อุดรธานี!AO16</f>
        <v>1512539.54</v>
      </c>
      <c r="L188" s="105">
        <f>อุดรธานี!AP16</f>
        <v>4888431.4000000004</v>
      </c>
      <c r="M188" s="105">
        <f>อุดรธานี!AQ16</f>
        <v>4916062.07</v>
      </c>
      <c r="N188" s="101"/>
      <c r="O188" s="101"/>
      <c r="P188" s="101"/>
      <c r="Q188" s="93">
        <f t="shared" si="5"/>
        <v>-27630.669999999925</v>
      </c>
      <c r="R188" s="94">
        <f t="shared" si="6"/>
        <v>530.71668657040505</v>
      </c>
    </row>
    <row r="189" spans="1:18" x14ac:dyDescent="0.7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496432.77</v>
      </c>
      <c r="K189" s="104">
        <f>อุดรธานี!AO17</f>
        <v>640777.1100000001</v>
      </c>
      <c r="L189" s="105">
        <f>อุดรธานี!AP17</f>
        <v>2582720.21</v>
      </c>
      <c r="M189" s="105">
        <f>อุดรธานี!AQ17</f>
        <v>2591312.56</v>
      </c>
      <c r="N189" s="101"/>
      <c r="O189" s="101"/>
      <c r="P189" s="101"/>
      <c r="Q189" s="93">
        <f t="shared" si="5"/>
        <v>-8592.3500000000931</v>
      </c>
      <c r="R189" s="94">
        <f t="shared" si="6"/>
        <v>544.87768143459914</v>
      </c>
    </row>
    <row r="190" spans="1:18" x14ac:dyDescent="0.7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662836.63</v>
      </c>
      <c r="K190" s="104">
        <f>อุดรธานี!AO18</f>
        <v>1045574.5699999998</v>
      </c>
      <c r="L190" s="105">
        <f>อุดรธานี!AP18</f>
        <v>4966977.08</v>
      </c>
      <c r="M190" s="105">
        <f>อุดรธานี!AQ18</f>
        <v>5308733.33</v>
      </c>
      <c r="N190" s="101"/>
      <c r="O190" s="101"/>
      <c r="P190" s="101"/>
      <c r="Q190" s="93">
        <f t="shared" si="5"/>
        <v>-341756.25</v>
      </c>
      <c r="R190" s="94">
        <f t="shared" si="6"/>
        <v>597.92669796557118</v>
      </c>
    </row>
    <row r="191" spans="1:18" x14ac:dyDescent="0.7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1879472.51</v>
      </c>
      <c r="K191" s="104">
        <f>อุดรธานี!AO19</f>
        <v>2395445.12</v>
      </c>
      <c r="L191" s="105">
        <f>อุดรธานี!AP19</f>
        <v>5232018.2699999996</v>
      </c>
      <c r="M191" s="105">
        <f>อุดรธานี!AQ19</f>
        <v>5456634.4900000002</v>
      </c>
      <c r="N191" s="101"/>
      <c r="O191" s="101"/>
      <c r="P191" s="101"/>
      <c r="Q191" s="93">
        <f t="shared" si="5"/>
        <v>-224616.22000000067</v>
      </c>
      <c r="R191" s="94">
        <f t="shared" si="6"/>
        <v>574.44205862977594</v>
      </c>
    </row>
    <row r="192" spans="1:18" x14ac:dyDescent="0.7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1431209.91</v>
      </c>
      <c r="K192" s="104">
        <f>อุดรธานี!AO20</f>
        <v>1849201.1300000001</v>
      </c>
      <c r="L192" s="105">
        <f>อุดรธานี!AP20</f>
        <v>4080165.19</v>
      </c>
      <c r="M192" s="105">
        <f>อุดรธานี!AQ20</f>
        <v>4766112.0999999996</v>
      </c>
      <c r="N192" s="101"/>
      <c r="O192" s="101"/>
      <c r="P192" s="101"/>
      <c r="Q192" s="93">
        <f t="shared" si="5"/>
        <v>-685946.90999999968</v>
      </c>
      <c r="R192" s="94">
        <f t="shared" si="6"/>
        <v>640.72945822864324</v>
      </c>
    </row>
    <row r="193" spans="1:18" x14ac:dyDescent="0.7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176817.64</v>
      </c>
      <c r="K193" s="104">
        <f>อุดรธานี!AO21</f>
        <v>418963.93999999994</v>
      </c>
      <c r="L193" s="105">
        <f>อุดรธานี!AP21</f>
        <v>2694823.3200000003</v>
      </c>
      <c r="M193" s="105">
        <f>อุดรธานี!AQ21</f>
        <v>3032247.38</v>
      </c>
      <c r="N193" s="101"/>
      <c r="O193" s="101"/>
      <c r="P193" s="101"/>
      <c r="Q193" s="93">
        <f t="shared" si="5"/>
        <v>-337424.05999999959</v>
      </c>
      <c r="R193" s="94">
        <f t="shared" si="6"/>
        <v>515.45970160673301</v>
      </c>
    </row>
    <row r="194" spans="1:18" x14ac:dyDescent="0.7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1989858.93</v>
      </c>
      <c r="K194" s="104">
        <f>อุดรธานี!AO22</f>
        <v>2316553.09</v>
      </c>
      <c r="L194" s="105">
        <f>อุดรธานี!AP22</f>
        <v>6227345.0899999999</v>
      </c>
      <c r="M194" s="105">
        <f>อุดรธานี!AQ22</f>
        <v>7261322.9400000013</v>
      </c>
      <c r="N194" s="101"/>
      <c r="O194" s="101"/>
      <c r="P194" s="101"/>
      <c r="Q194" s="93">
        <f t="shared" si="5"/>
        <v>-1033977.8500000015</v>
      </c>
      <c r="R194" s="94">
        <f t="shared" si="6"/>
        <v>580.80069856370073</v>
      </c>
    </row>
    <row r="195" spans="1:18" x14ac:dyDescent="0.7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613974.78</v>
      </c>
      <c r="K195" s="104">
        <f>อุดรธานี!AO23</f>
        <v>1103092.23</v>
      </c>
      <c r="L195" s="105">
        <f>อุดรธานี!AP23</f>
        <v>6058779.8599999994</v>
      </c>
      <c r="M195" s="105">
        <f>อุดรธานี!AQ23</f>
        <v>6434531.1399999997</v>
      </c>
      <c r="N195" s="101"/>
      <c r="O195" s="101"/>
      <c r="P195" s="101"/>
      <c r="Q195" s="93">
        <f t="shared" si="5"/>
        <v>-375751.28000000026</v>
      </c>
      <c r="R195" s="94">
        <f t="shared" si="6"/>
        <v>662.95873290294332</v>
      </c>
    </row>
    <row r="196" spans="1:18" x14ac:dyDescent="0.7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1084283.56</v>
      </c>
      <c r="K196" s="104">
        <f>อุดรธานี!AO24</f>
        <v>1903962.6300000001</v>
      </c>
      <c r="L196" s="105">
        <f>อุดรธานี!AP24</f>
        <v>6344393.9000000004</v>
      </c>
      <c r="M196" s="105">
        <f>อุดรธานี!AQ24</f>
        <v>7195177.4700000007</v>
      </c>
      <c r="N196" s="101"/>
      <c r="O196" s="101"/>
      <c r="P196" s="101"/>
      <c r="Q196" s="93">
        <f t="shared" si="5"/>
        <v>-850783.5700000003</v>
      </c>
      <c r="R196" s="94">
        <f t="shared" si="6"/>
        <v>453.46250446715749</v>
      </c>
    </row>
    <row r="197" spans="1:18" x14ac:dyDescent="0.7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641227.41</v>
      </c>
      <c r="K197" s="104">
        <f>อุดรธานี!AO25</f>
        <v>719064.47000000009</v>
      </c>
      <c r="L197" s="105">
        <f>อุดรธานี!AP25</f>
        <v>4737816.17</v>
      </c>
      <c r="M197" s="105">
        <f>อุดรธานี!AQ25</f>
        <v>5611786.9999999991</v>
      </c>
      <c r="N197" s="101"/>
      <c r="O197" s="101"/>
      <c r="P197" s="101"/>
      <c r="Q197" s="93">
        <f t="shared" si="5"/>
        <v>-873970.82999999914</v>
      </c>
      <c r="R197" s="94">
        <f t="shared" si="6"/>
        <v>741.21028942428029</v>
      </c>
    </row>
    <row r="198" spans="1:18" x14ac:dyDescent="0.7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881997.45</v>
      </c>
      <c r="K198" s="104">
        <f>อุดรธานี!AO26</f>
        <v>1185499.5499999998</v>
      </c>
      <c r="L198" s="105">
        <f>อุดรธานี!AP26</f>
        <v>3168034.13</v>
      </c>
      <c r="M198" s="105">
        <f>อุดรธานี!AQ26</f>
        <v>3463420.3499999996</v>
      </c>
      <c r="N198" s="101"/>
      <c r="O198" s="101"/>
      <c r="P198" s="101"/>
      <c r="Q198" s="93">
        <f t="shared" si="5"/>
        <v>-295386.21999999974</v>
      </c>
      <c r="R198" s="94">
        <f t="shared" si="6"/>
        <v>652.12723960477558</v>
      </c>
    </row>
    <row r="199" spans="1:18" x14ac:dyDescent="0.7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291855.03999999998</v>
      </c>
      <c r="K199" s="104">
        <f>อุดรธานี!AO27</f>
        <v>650120.57000000007</v>
      </c>
      <c r="L199" s="105">
        <f>อุดรธานี!AP27</f>
        <v>3004097.59</v>
      </c>
      <c r="M199" s="105">
        <f>อุดรธานี!AQ27</f>
        <v>3252331.5200000005</v>
      </c>
      <c r="N199" s="101"/>
      <c r="O199" s="101"/>
      <c r="P199" s="101"/>
      <c r="Q199" s="93">
        <f t="shared" ref="Q199:Q261" si="8">L199-M199</f>
        <v>-248233.93000000063</v>
      </c>
      <c r="R199" s="94">
        <f t="shared" ref="R199:R261" si="9">L199/H199</f>
        <v>596.28773124255656</v>
      </c>
    </row>
    <row r="200" spans="1:18" x14ac:dyDescent="0.7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933218.76</v>
      </c>
      <c r="K200" s="104">
        <f>อุดรธานี!AO28</f>
        <v>1068290.8500000001</v>
      </c>
      <c r="L200" s="105">
        <f>อุดรธานี!AP28</f>
        <v>3720015.41</v>
      </c>
      <c r="M200" s="105">
        <f>อุดรธานี!AQ28</f>
        <v>3864950.67</v>
      </c>
      <c r="N200" s="101"/>
      <c r="O200" s="101"/>
      <c r="P200" s="101"/>
      <c r="Q200" s="93">
        <f t="shared" si="8"/>
        <v>-144935.25999999978</v>
      </c>
      <c r="R200" s="94">
        <f t="shared" si="9"/>
        <v>740.15427974532429</v>
      </c>
    </row>
    <row r="201" spans="1:18" x14ac:dyDescent="0.7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251844.78</v>
      </c>
      <c r="K201" s="104">
        <f>อุดรธานี!AO29</f>
        <v>261362.30000000002</v>
      </c>
      <c r="L201" s="105">
        <f>อุดรธานี!AP29</f>
        <v>3158662.3</v>
      </c>
      <c r="M201" s="105">
        <f>อุดรธานี!AQ29</f>
        <v>3443097.35</v>
      </c>
      <c r="N201" s="101"/>
      <c r="O201" s="101"/>
      <c r="P201" s="101"/>
      <c r="Q201" s="93">
        <f t="shared" si="8"/>
        <v>-284435.05000000028</v>
      </c>
      <c r="R201" s="94">
        <f t="shared" si="9"/>
        <v>688.16172113289758</v>
      </c>
    </row>
    <row r="202" spans="1:18" x14ac:dyDescent="0.7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532825.21</v>
      </c>
      <c r="K202" s="104">
        <f>อุดรธานี!AO30</f>
        <v>799951.94</v>
      </c>
      <c r="L202" s="105">
        <f>อุดรธานี!AP30</f>
        <v>3508643.0199999996</v>
      </c>
      <c r="M202" s="105">
        <f>อุดรธานี!AQ30</f>
        <v>3909523.83</v>
      </c>
      <c r="N202" s="101"/>
      <c r="O202" s="101"/>
      <c r="P202" s="101"/>
      <c r="Q202" s="93">
        <f t="shared" si="8"/>
        <v>-400880.81000000052</v>
      </c>
      <c r="R202" s="94">
        <f t="shared" si="9"/>
        <v>454.19327119741092</v>
      </c>
    </row>
    <row r="203" spans="1:18" x14ac:dyDescent="0.7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1652253.68</v>
      </c>
      <c r="K203" s="104">
        <f>อุดรธานี!AO31</f>
        <v>2009622.97</v>
      </c>
      <c r="L203" s="105">
        <f>อุดรธานี!AP31</f>
        <v>3401572.67</v>
      </c>
      <c r="M203" s="105">
        <f>อุดรธานี!AQ31</f>
        <v>2709876.42</v>
      </c>
      <c r="N203" s="101"/>
      <c r="O203" s="101"/>
      <c r="P203" s="101"/>
      <c r="Q203" s="93">
        <f t="shared" si="8"/>
        <v>691696.25</v>
      </c>
      <c r="R203" s="94">
        <f t="shared" si="9"/>
        <v>605.04672180718603</v>
      </c>
    </row>
    <row r="204" spans="1:18" x14ac:dyDescent="0.7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793930.32</v>
      </c>
      <c r="K204" s="104">
        <f>อุดรธานี!AO32</f>
        <v>959821.02</v>
      </c>
      <c r="L204" s="105">
        <f>อุดรธานี!AP32</f>
        <v>3942723.6399999997</v>
      </c>
      <c r="M204" s="105">
        <f>อุดรธานี!AQ32</f>
        <v>3992339.67</v>
      </c>
      <c r="N204" s="101"/>
      <c r="O204" s="101"/>
      <c r="P204" s="101"/>
      <c r="Q204" s="93">
        <f t="shared" si="8"/>
        <v>-49616.030000000261</v>
      </c>
      <c r="R204" s="94">
        <f t="shared" si="9"/>
        <v>685.45264951321269</v>
      </c>
    </row>
    <row r="205" spans="1:18" x14ac:dyDescent="0.7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773140.5</v>
      </c>
      <c r="K205" s="104">
        <f>อุดรธานี!AO33</f>
        <v>957220.42999999993</v>
      </c>
      <c r="L205" s="105">
        <f>อุดรธานี!AP33</f>
        <v>2798296.1</v>
      </c>
      <c r="M205" s="105">
        <f>อุดรธานี!AQ33</f>
        <v>3096217.89</v>
      </c>
      <c r="N205" s="101"/>
      <c r="O205" s="101"/>
      <c r="P205" s="101"/>
      <c r="Q205" s="93">
        <f t="shared" si="8"/>
        <v>-297921.79000000004</v>
      </c>
      <c r="R205" s="94">
        <f t="shared" si="9"/>
        <v>755.07180248246095</v>
      </c>
    </row>
    <row r="206" spans="1:18" x14ac:dyDescent="0.7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486614.62</v>
      </c>
      <c r="K206" s="104">
        <f>อุดรธานี!AO34</f>
        <v>843492.06</v>
      </c>
      <c r="L206" s="105">
        <f>อุดรธานี!AP34</f>
        <v>3660058.21</v>
      </c>
      <c r="M206" s="105">
        <f>อุดรธานี!AQ34</f>
        <v>4140707.4</v>
      </c>
      <c r="N206" s="101"/>
      <c r="O206" s="101"/>
      <c r="P206" s="101"/>
      <c r="Q206" s="93">
        <f t="shared" si="8"/>
        <v>-480649.18999999994</v>
      </c>
      <c r="R206" s="94">
        <f t="shared" si="9"/>
        <v>565.78423403926422</v>
      </c>
    </row>
    <row r="207" spans="1:18" x14ac:dyDescent="0.7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886830.99</v>
      </c>
      <c r="K207" s="104">
        <f>อุดรธานี!AO35</f>
        <v>1381715.8800000001</v>
      </c>
      <c r="L207" s="105">
        <f>อุดรธานี!AP35</f>
        <v>3382524.4400000004</v>
      </c>
      <c r="M207" s="105">
        <f>อุดรธานี!AQ35</f>
        <v>3715922.69</v>
      </c>
      <c r="N207" s="101"/>
      <c r="O207" s="101"/>
      <c r="P207" s="101"/>
      <c r="Q207" s="93">
        <f t="shared" si="8"/>
        <v>-333398.24999999953</v>
      </c>
      <c r="R207" s="94">
        <f t="shared" si="9"/>
        <v>394.46349154518953</v>
      </c>
    </row>
    <row r="208" spans="1:18" x14ac:dyDescent="0.7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533857.53</v>
      </c>
      <c r="K208" s="104">
        <f>อุดรธานี!AO36</f>
        <v>601170.18000000005</v>
      </c>
      <c r="L208" s="105">
        <f>อุดรธานี!AP36</f>
        <v>2590408.9900000002</v>
      </c>
      <c r="M208" s="105">
        <f>อุดรธานี!AQ36</f>
        <v>2752085.6199999996</v>
      </c>
      <c r="N208" s="101"/>
      <c r="O208" s="101"/>
      <c r="P208" s="101"/>
      <c r="Q208" s="93">
        <f t="shared" si="8"/>
        <v>-161676.62999999942</v>
      </c>
      <c r="R208" s="94">
        <f t="shared" si="9"/>
        <v>957.99149038461542</v>
      </c>
    </row>
    <row r="209" spans="1:18" x14ac:dyDescent="0.7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666582.25</v>
      </c>
      <c r="K209" s="104">
        <f>อุดรธานี!AO37</f>
        <v>779574.7</v>
      </c>
      <c r="L209" s="105">
        <f>อุดรธานี!AP37</f>
        <v>1891183.03</v>
      </c>
      <c r="M209" s="105">
        <f>อุดรธานี!AQ37</f>
        <v>2135152.4500000002</v>
      </c>
      <c r="N209" s="101"/>
      <c r="O209" s="101"/>
      <c r="P209" s="101"/>
      <c r="Q209" s="93">
        <f t="shared" si="8"/>
        <v>-243969.42000000016</v>
      </c>
      <c r="R209" s="94">
        <f t="shared" si="9"/>
        <v>341.307170185887</v>
      </c>
    </row>
    <row r="210" spans="1:18" s="112" customFormat="1" x14ac:dyDescent="0.7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22572673.929999996</v>
      </c>
      <c r="K210" s="144">
        <f>SUM(K181:K209)</f>
        <v>30858858.479999997</v>
      </c>
      <c r="L210" s="109">
        <f>SUM(L181:L209)</f>
        <v>111074135.67999998</v>
      </c>
      <c r="M210" s="109">
        <f>SUM(M181:M209)</f>
        <v>119596227.08000001</v>
      </c>
      <c r="N210" s="107">
        <v>28</v>
      </c>
      <c r="O210" s="107">
        <v>28</v>
      </c>
      <c r="P210" s="107">
        <f>N210-O210</f>
        <v>0</v>
      </c>
      <c r="Q210" s="110">
        <f t="shared" si="8"/>
        <v>-8522091.4000000358</v>
      </c>
      <c r="R210" s="111">
        <f>L210/H210</f>
        <v>575.03098787546196</v>
      </c>
    </row>
    <row r="211" spans="1:18" x14ac:dyDescent="0.7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7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1022927.06</v>
      </c>
      <c r="K212" s="104">
        <f>อุดรธานี!AO38</f>
        <v>1053256.56</v>
      </c>
      <c r="L212" s="105">
        <f>อุดรธานี!AP38</f>
        <v>3262092.11</v>
      </c>
      <c r="M212" s="105">
        <f>อุดรธานี!AQ38</f>
        <v>2879572.08</v>
      </c>
      <c r="N212" s="101"/>
      <c r="O212" s="101"/>
      <c r="P212" s="101"/>
      <c r="Q212" s="93">
        <f t="shared" si="8"/>
        <v>382520.0299999998</v>
      </c>
      <c r="R212" s="94">
        <f t="shared" si="9"/>
        <v>951.87981032973437</v>
      </c>
    </row>
    <row r="213" spans="1:18" x14ac:dyDescent="0.7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1477693.4399999999</v>
      </c>
      <c r="K213" s="104">
        <f>อุดรธานี!AO39</f>
        <v>1164394.8</v>
      </c>
      <c r="L213" s="105">
        <f>อุดรธานี!AP39</f>
        <v>2770878.27</v>
      </c>
      <c r="M213" s="105">
        <f>อุดรธานี!AQ39</f>
        <v>3120322.41</v>
      </c>
      <c r="N213" s="101"/>
      <c r="O213" s="101"/>
      <c r="P213" s="101"/>
      <c r="Q213" s="93">
        <f t="shared" si="8"/>
        <v>-349444.14000000013</v>
      </c>
      <c r="R213" s="94">
        <f t="shared" si="9"/>
        <v>685.86095792079209</v>
      </c>
    </row>
    <row r="214" spans="1:18" x14ac:dyDescent="0.7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896172.96</v>
      </c>
      <c r="K214" s="104">
        <f>อุดรธานี!AO40</f>
        <v>963363.58</v>
      </c>
      <c r="L214" s="105">
        <f>อุดรธานี!AP40</f>
        <v>4558785.84</v>
      </c>
      <c r="M214" s="105">
        <f>อุดรธานี!AQ40</f>
        <v>4649995.76</v>
      </c>
      <c r="N214" s="101"/>
      <c r="O214" s="101"/>
      <c r="P214" s="101"/>
      <c r="Q214" s="93">
        <f t="shared" si="8"/>
        <v>-91209.919999999925</v>
      </c>
      <c r="R214" s="94">
        <f t="shared" si="9"/>
        <v>1206.9859253375694</v>
      </c>
    </row>
    <row r="215" spans="1:18" x14ac:dyDescent="0.7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639477.74</v>
      </c>
      <c r="K215" s="104">
        <f>อุดรธานี!AO41</f>
        <v>752479.22</v>
      </c>
      <c r="L215" s="105">
        <f>อุดรธานี!AP41</f>
        <v>2940794.28</v>
      </c>
      <c r="M215" s="105">
        <f>อุดรธานี!AQ41</f>
        <v>3067541.18</v>
      </c>
      <c r="N215" s="101"/>
      <c r="O215" s="101"/>
      <c r="P215" s="101"/>
      <c r="Q215" s="93">
        <f t="shared" si="8"/>
        <v>-126746.90000000037</v>
      </c>
      <c r="R215" s="94">
        <f t="shared" si="9"/>
        <v>810.35940479470923</v>
      </c>
    </row>
    <row r="216" spans="1:18" x14ac:dyDescent="0.7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1052016.17</v>
      </c>
      <c r="K216" s="104">
        <f>อุดรธานี!AO42</f>
        <v>1074929.8400000001</v>
      </c>
      <c r="L216" s="105">
        <f>อุดรธานี!AP42</f>
        <v>5394502.4900000002</v>
      </c>
      <c r="M216" s="105">
        <f>อุดรธานี!AQ42</f>
        <v>5677376.5</v>
      </c>
      <c r="N216" s="101"/>
      <c r="O216" s="101"/>
      <c r="P216" s="101"/>
      <c r="Q216" s="93">
        <f t="shared" si="8"/>
        <v>-282874.00999999978</v>
      </c>
      <c r="R216" s="94">
        <f t="shared" si="9"/>
        <v>731.45796474576275</v>
      </c>
    </row>
    <row r="217" spans="1:18" x14ac:dyDescent="0.7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1244158.3799999999</v>
      </c>
      <c r="K217" s="104">
        <f>อุดรธานี!AO43</f>
        <v>1239401.92</v>
      </c>
      <c r="L217" s="105">
        <f>อุดรธานี!AP43</f>
        <v>5044427.7600000007</v>
      </c>
      <c r="M217" s="105">
        <f>อุดรธานี!AQ43</f>
        <v>5465410.5500000007</v>
      </c>
      <c r="N217" s="101"/>
      <c r="O217" s="101"/>
      <c r="P217" s="101"/>
      <c r="Q217" s="93">
        <f t="shared" si="8"/>
        <v>-420982.79000000004</v>
      </c>
      <c r="R217" s="94">
        <f t="shared" si="9"/>
        <v>698.67420498614968</v>
      </c>
    </row>
    <row r="218" spans="1:18" x14ac:dyDescent="0.7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603212.65</v>
      </c>
      <c r="K218" s="104">
        <f>อุดรธานี!AO44</f>
        <v>584236.63</v>
      </c>
      <c r="L218" s="105">
        <f>อุดรธานี!AP44</f>
        <v>3545122.34</v>
      </c>
      <c r="M218" s="105">
        <f>อุดรธานี!AQ44</f>
        <v>3185752.55</v>
      </c>
      <c r="N218" s="101"/>
      <c r="O218" s="101"/>
      <c r="P218" s="101"/>
      <c r="Q218" s="93">
        <f t="shared" si="8"/>
        <v>359369.79000000004</v>
      </c>
      <c r="R218" s="94">
        <f t="shared" si="9"/>
        <v>1208.7017865666553</v>
      </c>
    </row>
    <row r="219" spans="1:18" x14ac:dyDescent="0.7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378256.64000000001</v>
      </c>
      <c r="K219" s="104">
        <f>อุดรธานี!AO45</f>
        <v>299968.75</v>
      </c>
      <c r="L219" s="105">
        <f>อุดรธานี!AP45</f>
        <v>3124426.36</v>
      </c>
      <c r="M219" s="105">
        <f>อุดรธานี!AQ45</f>
        <v>3335641.0599999996</v>
      </c>
      <c r="N219" s="101"/>
      <c r="O219" s="101"/>
      <c r="P219" s="101"/>
      <c r="Q219" s="93">
        <f t="shared" si="8"/>
        <v>-211214.69999999972</v>
      </c>
      <c r="R219" s="94">
        <f t="shared" si="9"/>
        <v>918.94892941176465</v>
      </c>
    </row>
    <row r="220" spans="1:18" x14ac:dyDescent="0.7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551645.48</v>
      </c>
      <c r="K220" s="104">
        <f>อุดรธานี!AO46</f>
        <v>587916.2699999999</v>
      </c>
      <c r="L220" s="105">
        <f>อุดรธานี!AP46</f>
        <v>2552602.62</v>
      </c>
      <c r="M220" s="105">
        <f>อุดรธานี!AQ46</f>
        <v>2586860.1999999997</v>
      </c>
      <c r="N220" s="101"/>
      <c r="O220" s="101"/>
      <c r="P220" s="101"/>
      <c r="Q220" s="93">
        <f t="shared" si="8"/>
        <v>-34257.579999999609</v>
      </c>
      <c r="R220" s="94">
        <f t="shared" si="9"/>
        <v>1250.662724154826</v>
      </c>
    </row>
    <row r="221" spans="1:18" x14ac:dyDescent="0.7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782775.05</v>
      </c>
      <c r="K221" s="104">
        <f>อุดรธานี!AO47</f>
        <v>789553.04</v>
      </c>
      <c r="L221" s="105">
        <f>อุดรธานี!AP47</f>
        <v>2335775.2599999998</v>
      </c>
      <c r="M221" s="105">
        <f>อุดรธานี!AQ47</f>
        <v>2711275.5300000003</v>
      </c>
      <c r="N221" s="101"/>
      <c r="O221" s="101"/>
      <c r="P221" s="101"/>
      <c r="Q221" s="93">
        <f t="shared" si="8"/>
        <v>-375500.27000000048</v>
      </c>
      <c r="R221" s="94">
        <f t="shared" si="9"/>
        <v>624.87299625468154</v>
      </c>
    </row>
    <row r="222" spans="1:18" x14ac:dyDescent="0.7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680520.19</v>
      </c>
      <c r="K222" s="104">
        <f>อุดรธานี!AO48</f>
        <v>698884.03999999992</v>
      </c>
      <c r="L222" s="105">
        <f>อุดรธานี!AP48</f>
        <v>2348879.1399999997</v>
      </c>
      <c r="M222" s="105">
        <f>อุดรธานี!AQ48</f>
        <v>2810022.46</v>
      </c>
      <c r="N222" s="101"/>
      <c r="O222" s="101"/>
      <c r="P222" s="101"/>
      <c r="Q222" s="93">
        <f t="shared" si="8"/>
        <v>-461143.3200000003</v>
      </c>
      <c r="R222" s="94">
        <f t="shared" si="9"/>
        <v>657.21296586457743</v>
      </c>
    </row>
    <row r="223" spans="1:18" s="112" customFormat="1" x14ac:dyDescent="0.7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9328855.7599999998</v>
      </c>
      <c r="K223" s="109">
        <f>SUM(K211:K222)</f>
        <v>9208384.6499999985</v>
      </c>
      <c r="L223" s="109">
        <f>SUM(L211:L222)</f>
        <v>37878286.469999999</v>
      </c>
      <c r="M223" s="109">
        <f>SUM(M211:M222)</f>
        <v>39489770.280000001</v>
      </c>
      <c r="N223" s="107">
        <v>11</v>
      </c>
      <c r="O223" s="107">
        <v>11</v>
      </c>
      <c r="P223" s="107">
        <f>N223-O223</f>
        <v>0</v>
      </c>
      <c r="Q223" s="110">
        <f t="shared" si="8"/>
        <v>-1611483.8100000024</v>
      </c>
      <c r="R223" s="111">
        <f>L223/H223</f>
        <v>838.86890353014132</v>
      </c>
    </row>
    <row r="224" spans="1:18" x14ac:dyDescent="0.7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7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193090.93</v>
      </c>
      <c r="K225" s="104">
        <f>อุดรธานี!AO49</f>
        <v>455336.45999999996</v>
      </c>
      <c r="L225" s="105">
        <f>อุดรธานี!AP49</f>
        <v>2244004.35</v>
      </c>
      <c r="M225" s="105">
        <f>อุดรธานี!AQ49</f>
        <v>2329072.09</v>
      </c>
      <c r="N225" s="101"/>
      <c r="O225" s="101"/>
      <c r="P225" s="101"/>
      <c r="Q225" s="93">
        <f t="shared" si="8"/>
        <v>-85067.739999999758</v>
      </c>
      <c r="R225" s="94">
        <f t="shared" si="9"/>
        <v>684.77398535245652</v>
      </c>
    </row>
    <row r="226" spans="1:18" x14ac:dyDescent="0.7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299342.44</v>
      </c>
      <c r="K226" s="103">
        <f>อุดรธานี!AO50</f>
        <v>320340.76</v>
      </c>
      <c r="L226" s="105">
        <f>อุดรธานี!AP50</f>
        <v>3321488.9400000004</v>
      </c>
      <c r="M226" s="105">
        <f>อุดรธานี!AQ50</f>
        <v>3334874.0100000002</v>
      </c>
      <c r="N226" s="101"/>
      <c r="O226" s="101"/>
      <c r="P226" s="101"/>
      <c r="Q226" s="93">
        <f t="shared" si="8"/>
        <v>-13385.069999999832</v>
      </c>
      <c r="R226" s="94">
        <f t="shared" si="9"/>
        <v>973.75811785400185</v>
      </c>
    </row>
    <row r="227" spans="1:18" s="151" customFormat="1" x14ac:dyDescent="0.7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87753.95</v>
      </c>
      <c r="K227" s="154">
        <f>อุดรธานี!AO51</f>
        <v>57131.159999999989</v>
      </c>
      <c r="L227" s="154">
        <f>อุดรธานี!AP51</f>
        <v>2328781.87</v>
      </c>
      <c r="M227" s="154">
        <f>อุดรธานี!AQ51</f>
        <v>2488658.34</v>
      </c>
      <c r="N227" s="146"/>
      <c r="O227" s="146"/>
      <c r="P227" s="146"/>
      <c r="Q227" s="150">
        <f t="shared" si="8"/>
        <v>-159876.46999999974</v>
      </c>
      <c r="R227" s="150">
        <f t="shared" si="9"/>
        <v>804.69311333794064</v>
      </c>
    </row>
    <row r="228" spans="1:18" s="151" customFormat="1" x14ac:dyDescent="0.7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87965.5</v>
      </c>
      <c r="K228" s="154">
        <f>อุดรธานี!AO52</f>
        <v>273648.71999999997</v>
      </c>
      <c r="L228" s="154">
        <f>อุดรธานี!AP52</f>
        <v>3319857.63</v>
      </c>
      <c r="M228" s="154">
        <f>อุดรธานี!AQ52</f>
        <v>3464282.04</v>
      </c>
      <c r="N228" s="146"/>
      <c r="O228" s="146"/>
      <c r="P228" s="146"/>
      <c r="Q228" s="150">
        <f t="shared" si="8"/>
        <v>-144424.41000000015</v>
      </c>
      <c r="R228" s="150">
        <f t="shared" si="9"/>
        <v>1350.6336981285597</v>
      </c>
    </row>
    <row r="229" spans="1:18" s="151" customFormat="1" x14ac:dyDescent="0.7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301405.28999999998</v>
      </c>
      <c r="K229" s="154">
        <f>อุดรธานี!AO53</f>
        <v>775851.58</v>
      </c>
      <c r="L229" s="154">
        <f>อุดรธานี!AP53</f>
        <v>3708115.75</v>
      </c>
      <c r="M229" s="154">
        <f>อุดรธานี!AQ53</f>
        <v>3768348.63</v>
      </c>
      <c r="N229" s="146"/>
      <c r="O229" s="146"/>
      <c r="P229" s="146"/>
      <c r="Q229" s="150">
        <f t="shared" si="8"/>
        <v>-60232.879999999888</v>
      </c>
      <c r="R229" s="150">
        <f t="shared" si="9"/>
        <v>705.9043879687797</v>
      </c>
    </row>
    <row r="230" spans="1:18" s="158" customFormat="1" x14ac:dyDescent="0.7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248412.93</v>
      </c>
      <c r="K230" s="154">
        <f>อุดรธานี!AO54</f>
        <v>472811.04000000004</v>
      </c>
      <c r="L230" s="154">
        <f>อุดรธานี!AP54</f>
        <v>2150959</v>
      </c>
      <c r="M230" s="154">
        <f>อุดรธานี!AQ54</f>
        <v>2180794.4699999997</v>
      </c>
      <c r="N230" s="153"/>
      <c r="O230" s="153"/>
      <c r="P230" s="153"/>
      <c r="Q230" s="156">
        <f t="shared" si="8"/>
        <v>-29835.469999999739</v>
      </c>
      <c r="R230" s="157">
        <f t="shared" si="9"/>
        <v>993.51454965357971</v>
      </c>
    </row>
    <row r="231" spans="1:18" s="158" customFormat="1" x14ac:dyDescent="0.7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172506.52</v>
      </c>
      <c r="K231" s="154">
        <f>อุดรธานี!AO55</f>
        <v>316261.51999999996</v>
      </c>
      <c r="L231" s="154">
        <f>อุดรธานี!AP55</f>
        <v>2027057.17</v>
      </c>
      <c r="M231" s="154">
        <f>อุดรธานี!AQ55</f>
        <v>2160791.69</v>
      </c>
      <c r="N231" s="153"/>
      <c r="O231" s="153"/>
      <c r="P231" s="153"/>
      <c r="Q231" s="156">
        <f t="shared" si="8"/>
        <v>-133734.52000000002</v>
      </c>
      <c r="R231" s="157">
        <f t="shared" si="9"/>
        <v>804.38776587301584</v>
      </c>
    </row>
    <row r="232" spans="1:18" s="151" customFormat="1" x14ac:dyDescent="0.7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403300.93</v>
      </c>
      <c r="K232" s="154">
        <f>อุดรธานี!AO56</f>
        <v>635926.13</v>
      </c>
      <c r="L232" s="154">
        <f>อุดรธานี!AP56</f>
        <v>4938354.96</v>
      </c>
      <c r="M232" s="154">
        <f>อุดรธานี!AQ56</f>
        <v>4981306.209999999</v>
      </c>
      <c r="N232" s="146"/>
      <c r="O232" s="146"/>
      <c r="P232" s="146"/>
      <c r="Q232" s="150">
        <f t="shared" si="8"/>
        <v>-42951.249999999069</v>
      </c>
      <c r="R232" s="150">
        <f t="shared" si="9"/>
        <v>690.58243042931053</v>
      </c>
    </row>
    <row r="233" spans="1:18" s="158" customFormat="1" x14ac:dyDescent="0.7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309191.24</v>
      </c>
      <c r="K233" s="155">
        <f>อุดรธานี!AO57</f>
        <v>331093.78000000003</v>
      </c>
      <c r="L233" s="154">
        <f>อุดรธานี!AP57</f>
        <v>3446388.25</v>
      </c>
      <c r="M233" s="154">
        <f>อุดรธานี!AQ57</f>
        <v>3329305.84</v>
      </c>
      <c r="N233" s="153"/>
      <c r="O233" s="153"/>
      <c r="P233" s="153"/>
      <c r="Q233" s="156">
        <f t="shared" si="8"/>
        <v>117082.41000000015</v>
      </c>
      <c r="R233" s="157">
        <f t="shared" si="9"/>
        <v>509.66995711328008</v>
      </c>
    </row>
    <row r="234" spans="1:18" s="151" customFormat="1" x14ac:dyDescent="0.7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362861.41</v>
      </c>
      <c r="K234" s="154">
        <f>อุดรธานี!AO58</f>
        <v>1612544.19</v>
      </c>
      <c r="L234" s="154">
        <f>อุดรธานี!AP58</f>
        <v>3702969.52</v>
      </c>
      <c r="M234" s="154">
        <f>อุดรธานี!AQ58</f>
        <v>3522004.54</v>
      </c>
      <c r="N234" s="146"/>
      <c r="O234" s="146"/>
      <c r="P234" s="146"/>
      <c r="Q234" s="150">
        <f t="shared" si="8"/>
        <v>180964.97999999998</v>
      </c>
      <c r="R234" s="150">
        <f t="shared" si="9"/>
        <v>969.36374869109943</v>
      </c>
    </row>
    <row r="235" spans="1:18" s="151" customFormat="1" x14ac:dyDescent="0.7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208929.05</v>
      </c>
      <c r="K235" s="154">
        <f>อุดรธานี!AO59</f>
        <v>544469.91999999993</v>
      </c>
      <c r="L235" s="154">
        <f>อุดรธานี!AP59</f>
        <v>2203797.66</v>
      </c>
      <c r="M235" s="154">
        <f>อุดรธานี!AQ59</f>
        <v>2165415.35</v>
      </c>
      <c r="N235" s="146"/>
      <c r="O235" s="146"/>
      <c r="P235" s="146"/>
      <c r="Q235" s="150">
        <f t="shared" si="8"/>
        <v>38382.310000000056</v>
      </c>
      <c r="R235" s="150">
        <f t="shared" si="9"/>
        <v>793.01822957898526</v>
      </c>
    </row>
    <row r="236" spans="1:18" s="112" customFormat="1" x14ac:dyDescent="0.7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2674760.1899999995</v>
      </c>
      <c r="K236" s="109">
        <f>SUM(K224:K235)</f>
        <v>5795415.2599999998</v>
      </c>
      <c r="L236" s="109">
        <f>SUM(L224:L235)</f>
        <v>33391775.100000001</v>
      </c>
      <c r="M236" s="109">
        <f>SUM(M224:M235)</f>
        <v>33724853.209999993</v>
      </c>
      <c r="N236" s="107">
        <v>11</v>
      </c>
      <c r="O236" s="107">
        <v>11</v>
      </c>
      <c r="P236" s="107">
        <f>N236-O236</f>
        <v>0</v>
      </c>
      <c r="Q236" s="159">
        <f t="shared" si="8"/>
        <v>-333078.10999999195</v>
      </c>
      <c r="R236" s="111">
        <f>L236/H236</f>
        <v>785.8737373499647</v>
      </c>
    </row>
    <row r="237" spans="1:18" x14ac:dyDescent="0.7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7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1805562.52</v>
      </c>
      <c r="K238" s="105">
        <f>อุดรธานี!AO60</f>
        <v>2011266.37</v>
      </c>
      <c r="L238" s="105">
        <f>อุดรธานี!AP60</f>
        <v>3366036.98</v>
      </c>
      <c r="M238" s="105">
        <f>อุดรธานี!AQ60</f>
        <v>2707334.19</v>
      </c>
      <c r="N238" s="160"/>
      <c r="O238" s="160"/>
      <c r="P238" s="160"/>
      <c r="Q238" s="118">
        <f t="shared" si="8"/>
        <v>658702.79</v>
      </c>
      <c r="R238" s="119">
        <f t="shared" si="9"/>
        <v>719.23867094017089</v>
      </c>
    </row>
    <row r="239" spans="1:18" x14ac:dyDescent="0.7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3173609.41</v>
      </c>
      <c r="K239" s="154">
        <f>อุดรธานี!AO61</f>
        <v>3488384.34</v>
      </c>
      <c r="L239" s="154">
        <f>อุดรธานี!AP61</f>
        <v>7630427.3700000001</v>
      </c>
      <c r="M239" s="154">
        <f>อุดรธานี!AQ61</f>
        <v>7774160.3000000007</v>
      </c>
      <c r="N239" s="101"/>
      <c r="O239" s="101"/>
      <c r="P239" s="101"/>
      <c r="Q239" s="93">
        <f t="shared" si="8"/>
        <v>-143732.93000000063</v>
      </c>
      <c r="R239" s="94">
        <f t="shared" si="9"/>
        <v>892.65645414131961</v>
      </c>
    </row>
    <row r="240" spans="1:18" x14ac:dyDescent="0.7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629392.02</v>
      </c>
      <c r="K240" s="154">
        <f>อุดรธานี!AO62</f>
        <v>1111007.27</v>
      </c>
      <c r="L240" s="154">
        <f>อุดรธานี!AP62</f>
        <v>3140715</v>
      </c>
      <c r="M240" s="154">
        <f>อุดรธานี!AQ62</f>
        <v>2774215.5700000003</v>
      </c>
      <c r="N240" s="101"/>
      <c r="O240" s="101"/>
      <c r="P240" s="101"/>
      <c r="Q240" s="93">
        <f t="shared" si="8"/>
        <v>366499.4299999997</v>
      </c>
      <c r="R240" s="94">
        <f t="shared" si="9"/>
        <v>696.23475947683437</v>
      </c>
    </row>
    <row r="241" spans="1:18" x14ac:dyDescent="0.7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832955.21</v>
      </c>
      <c r="K241" s="154">
        <f>อุดรธานี!AO63</f>
        <v>1010479.3200000001</v>
      </c>
      <c r="L241" s="154">
        <f>อุดรธานี!AP63</f>
        <v>2491050.04</v>
      </c>
      <c r="M241" s="154">
        <f>อุดรธานี!AQ63</f>
        <v>2092133.5799999998</v>
      </c>
      <c r="N241" s="101"/>
      <c r="O241" s="101"/>
      <c r="P241" s="101"/>
      <c r="Q241" s="93">
        <f t="shared" si="8"/>
        <v>398916.4600000002</v>
      </c>
      <c r="R241" s="94">
        <f t="shared" si="9"/>
        <v>794.84685386088063</v>
      </c>
    </row>
    <row r="242" spans="1:18" x14ac:dyDescent="0.7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1214877.47</v>
      </c>
      <c r="K242" s="154">
        <f>อุดรธานี!AO64</f>
        <v>1379000.8199999998</v>
      </c>
      <c r="L242" s="154">
        <f>อุดรธานี!AP64</f>
        <v>3280893.07</v>
      </c>
      <c r="M242" s="154">
        <f>อุดรธานี!AQ64</f>
        <v>2422610.25</v>
      </c>
      <c r="N242" s="101"/>
      <c r="O242" s="101"/>
      <c r="P242" s="101"/>
      <c r="Q242" s="93">
        <f t="shared" si="8"/>
        <v>858282.81999999983</v>
      </c>
      <c r="R242" s="94">
        <f t="shared" si="9"/>
        <v>458.41736342042753</v>
      </c>
    </row>
    <row r="243" spans="1:18" x14ac:dyDescent="0.7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858389.55</v>
      </c>
      <c r="K243" s="154">
        <f>อุดรธานี!AO65</f>
        <v>1494162.1</v>
      </c>
      <c r="L243" s="154">
        <f>อุดรธานี!AP65</f>
        <v>4782561.13</v>
      </c>
      <c r="M243" s="154">
        <f>อุดรธานี!AQ65</f>
        <v>4273840.09</v>
      </c>
      <c r="N243" s="101"/>
      <c r="O243" s="101"/>
      <c r="P243" s="101"/>
      <c r="Q243" s="93">
        <f t="shared" si="8"/>
        <v>508721.04000000004</v>
      </c>
      <c r="R243" s="94">
        <f t="shared" si="9"/>
        <v>829.01042295025127</v>
      </c>
    </row>
    <row r="244" spans="1:18" x14ac:dyDescent="0.7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810181.64</v>
      </c>
      <c r="K244" s="154">
        <f>อุดรธานี!AO67</f>
        <v>772462.04</v>
      </c>
      <c r="L244" s="154">
        <f>อุดรธานี!AP67</f>
        <v>2254671.8499999996</v>
      </c>
      <c r="M244" s="154">
        <f>อุดรธานี!AQ67</f>
        <v>2561698.38</v>
      </c>
      <c r="N244" s="101"/>
      <c r="O244" s="101"/>
      <c r="P244" s="101"/>
      <c r="Q244" s="93">
        <f t="shared" si="8"/>
        <v>-307026.53000000026</v>
      </c>
      <c r="R244" s="94">
        <f t="shared" si="9"/>
        <v>662.94379594236977</v>
      </c>
    </row>
    <row r="245" spans="1:18" x14ac:dyDescent="0.7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905875.94</v>
      </c>
      <c r="K245" s="154">
        <f>อุดรธานี!AO68</f>
        <v>976259.92</v>
      </c>
      <c r="L245" s="154">
        <f>อุดรธานี!AP68</f>
        <v>2321941.6399999997</v>
      </c>
      <c r="M245" s="154">
        <f>อุดรธานี!AQ68</f>
        <v>2393465.5300000003</v>
      </c>
      <c r="N245" s="101"/>
      <c r="O245" s="101"/>
      <c r="P245" s="101"/>
      <c r="Q245" s="93">
        <f t="shared" si="8"/>
        <v>-71523.890000000596</v>
      </c>
      <c r="R245" s="94">
        <f t="shared" si="9"/>
        <v>493.92504573494995</v>
      </c>
    </row>
    <row r="246" spans="1:18" x14ac:dyDescent="0.7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178245.53</v>
      </c>
      <c r="K246" s="154">
        <f>อุดรธานี!AO69</f>
        <v>241087.97000000003</v>
      </c>
      <c r="L246" s="154">
        <f>อุดรธานี!AP69</f>
        <v>2402863</v>
      </c>
      <c r="M246" s="154">
        <f>อุดรธานี!AQ69</f>
        <v>2372670.2000000002</v>
      </c>
      <c r="N246" s="101"/>
      <c r="O246" s="101"/>
      <c r="P246" s="101"/>
      <c r="Q246" s="93">
        <f t="shared" si="8"/>
        <v>30192.799999999814</v>
      </c>
      <c r="R246" s="94">
        <f t="shared" si="9"/>
        <v>814.80603594438787</v>
      </c>
    </row>
    <row r="247" spans="1:18" x14ac:dyDescent="0.7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368762.59</v>
      </c>
      <c r="K247" s="154">
        <f>อุดรธานี!AO70</f>
        <v>468251.77</v>
      </c>
      <c r="L247" s="154">
        <f>อุดรธานี!AP70</f>
        <v>4012177.41</v>
      </c>
      <c r="M247" s="154">
        <f>อุดรธานี!AQ70</f>
        <v>3809838.3699999996</v>
      </c>
      <c r="N247" s="101"/>
      <c r="O247" s="101"/>
      <c r="P247" s="101"/>
      <c r="Q247" s="93">
        <f t="shared" si="8"/>
        <v>202339.0400000005</v>
      </c>
      <c r="R247" s="94">
        <f t="shared" si="9"/>
        <v>911.23720417896891</v>
      </c>
    </row>
    <row r="248" spans="1:18" x14ac:dyDescent="0.7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486986.16</v>
      </c>
      <c r="K248" s="154">
        <f>อุดรธานี!AO71</f>
        <v>534682.99</v>
      </c>
      <c r="L248" s="154">
        <f>อุดรธานี!AP71</f>
        <v>2774428.6</v>
      </c>
      <c r="M248" s="154">
        <f>อุดรธานี!AQ71</f>
        <v>2513201.1100000003</v>
      </c>
      <c r="N248" s="101"/>
      <c r="O248" s="101"/>
      <c r="P248" s="101"/>
      <c r="Q248" s="93">
        <f t="shared" si="8"/>
        <v>261227.48999999976</v>
      </c>
      <c r="R248" s="94">
        <f t="shared" si="9"/>
        <v>1060.156132976691</v>
      </c>
    </row>
    <row r="249" spans="1:18" x14ac:dyDescent="0.7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542856.23</v>
      </c>
      <c r="K249" s="154">
        <f>อุดรธานี!AO72</f>
        <v>617239.62</v>
      </c>
      <c r="L249" s="154">
        <f>อุดรธานี!AP72</f>
        <v>1990910</v>
      </c>
      <c r="M249" s="154">
        <f>อุดรธานี!AQ72</f>
        <v>1837543.17</v>
      </c>
      <c r="N249" s="101"/>
      <c r="O249" s="101"/>
      <c r="P249" s="101"/>
      <c r="Q249" s="93">
        <f t="shared" si="8"/>
        <v>153366.83000000007</v>
      </c>
      <c r="R249" s="94">
        <f t="shared" si="9"/>
        <v>449.61833785004518</v>
      </c>
    </row>
    <row r="250" spans="1:18" x14ac:dyDescent="0.7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189436.94</v>
      </c>
      <c r="K250" s="154">
        <f>อุดรธานี!AO73</f>
        <v>505294.49000000005</v>
      </c>
      <c r="L250" s="154">
        <f>อุดรธานี!AP73</f>
        <v>2709277.78</v>
      </c>
      <c r="M250" s="154">
        <f>อุดรธานี!AQ73</f>
        <v>2585077.86</v>
      </c>
      <c r="N250" s="101"/>
      <c r="O250" s="101"/>
      <c r="P250" s="101"/>
      <c r="Q250" s="93">
        <f t="shared" si="8"/>
        <v>124199.91999999993</v>
      </c>
      <c r="R250" s="94">
        <f t="shared" si="9"/>
        <v>1039.2319831223629</v>
      </c>
    </row>
    <row r="251" spans="1:18" x14ac:dyDescent="0.7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414670.47</v>
      </c>
      <c r="K251" s="154">
        <f>อุดรธานี!AO74</f>
        <v>919931.69999999984</v>
      </c>
      <c r="L251" s="154">
        <f>อุดรธานี!AP74</f>
        <v>3179708.63</v>
      </c>
      <c r="M251" s="154">
        <f>อุดรธานี!AQ74</f>
        <v>2823731.92</v>
      </c>
      <c r="N251" s="101"/>
      <c r="O251" s="101"/>
      <c r="P251" s="101"/>
      <c r="Q251" s="93">
        <f t="shared" si="8"/>
        <v>355976.70999999996</v>
      </c>
      <c r="R251" s="94">
        <f t="shared" si="9"/>
        <v>621.52240617670054</v>
      </c>
    </row>
    <row r="252" spans="1:18" s="161" customFormat="1" x14ac:dyDescent="0.7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991257.1</v>
      </c>
      <c r="K252" s="154">
        <f>อุดรธานี!AO75</f>
        <v>1719298.1400000001</v>
      </c>
      <c r="L252" s="154">
        <f>อุดรธานี!AP75</f>
        <v>4180336.03</v>
      </c>
      <c r="M252" s="154">
        <f>อุดรธานี!AQ75</f>
        <v>3395094.7399999998</v>
      </c>
      <c r="N252" s="115"/>
      <c r="O252" s="115"/>
      <c r="P252" s="115"/>
      <c r="Q252" s="93">
        <f t="shared" si="8"/>
        <v>785241.29</v>
      </c>
      <c r="R252" s="94">
        <f t="shared" si="9"/>
        <v>752.12954839870451</v>
      </c>
    </row>
    <row r="253" spans="1:18" x14ac:dyDescent="0.7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1089656.3500000001</v>
      </c>
      <c r="K253" s="154">
        <f>อุดรธานี!AO76</f>
        <v>1386776.91</v>
      </c>
      <c r="L253" s="154">
        <f>อุดรธานี!AP76</f>
        <v>3138016.0300000003</v>
      </c>
      <c r="M253" s="154">
        <f>อุดรธานี!AQ76</f>
        <v>3701141.36</v>
      </c>
      <c r="N253" s="101"/>
      <c r="O253" s="101"/>
      <c r="P253" s="101"/>
      <c r="Q253" s="93">
        <f t="shared" si="8"/>
        <v>-563125.32999999961</v>
      </c>
      <c r="R253" s="94">
        <f t="shared" si="9"/>
        <v>1110.0162822780333</v>
      </c>
    </row>
    <row r="254" spans="1:18" s="112" customFormat="1" x14ac:dyDescent="0.7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13403058.779999999</v>
      </c>
      <c r="K254" s="109">
        <f>SUM(K237:K252)</f>
        <v>17248808.859999999</v>
      </c>
      <c r="L254" s="109">
        <f>SUM(L237:L252)</f>
        <v>50517998.530000001</v>
      </c>
      <c r="M254" s="109">
        <f>SUM(M237:M252)</f>
        <v>46336615.260000005</v>
      </c>
      <c r="N254" s="107">
        <v>16</v>
      </c>
      <c r="O254" s="107">
        <v>16</v>
      </c>
      <c r="P254" s="107">
        <f>N254-O254</f>
        <v>0</v>
      </c>
      <c r="Q254" s="110">
        <f t="shared" si="8"/>
        <v>4181383.2699999958</v>
      </c>
      <c r="R254" s="111">
        <f>L254/H254</f>
        <v>726.05237974101385</v>
      </c>
    </row>
    <row r="255" spans="1:18" x14ac:dyDescent="0.7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7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140129.49</v>
      </c>
      <c r="K256" s="104">
        <f>อุดรธานี!AO77</f>
        <v>116706.79999999999</v>
      </c>
      <c r="L256" s="105">
        <f>อุดรธานี!AP77</f>
        <v>2342473.12</v>
      </c>
      <c r="M256" s="105">
        <f>อุดรธานี!AQ77</f>
        <v>2787649.1399999997</v>
      </c>
      <c r="N256" s="101"/>
      <c r="O256" s="101"/>
      <c r="P256" s="101"/>
      <c r="Q256" s="93">
        <f t="shared" si="8"/>
        <v>-445176.01999999955</v>
      </c>
      <c r="R256" s="94">
        <f t="shared" si="9"/>
        <v>631.05418103448278</v>
      </c>
    </row>
    <row r="257" spans="1:18" x14ac:dyDescent="0.7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292806.78999999998</v>
      </c>
      <c r="K257" s="104">
        <f>อุดรธานี!AO78</f>
        <v>174945.44000000006</v>
      </c>
      <c r="L257" s="105">
        <f>อุดรธานี!AP78</f>
        <v>3660888.2</v>
      </c>
      <c r="M257" s="105">
        <f>อุดรธานี!AQ78</f>
        <v>4404016.8600000003</v>
      </c>
      <c r="N257" s="101"/>
      <c r="O257" s="101"/>
      <c r="P257" s="101"/>
      <c r="Q257" s="93">
        <f t="shared" si="8"/>
        <v>-743128.66000000015</v>
      </c>
      <c r="R257" s="94">
        <f t="shared" si="9"/>
        <v>740.92050192268778</v>
      </c>
    </row>
    <row r="258" spans="1:18" x14ac:dyDescent="0.7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228678</v>
      </c>
      <c r="K258" s="104">
        <f>อุดรธานี!AO79</f>
        <v>151547.25</v>
      </c>
      <c r="L258" s="105">
        <f>อุดรธานี!AP79</f>
        <v>2564382.41</v>
      </c>
      <c r="M258" s="105">
        <f>อุดรธานี!AQ79</f>
        <v>2862035.67</v>
      </c>
      <c r="N258" s="101"/>
      <c r="O258" s="101"/>
      <c r="P258" s="101"/>
      <c r="Q258" s="93">
        <f t="shared" si="8"/>
        <v>-297653.25999999978</v>
      </c>
      <c r="R258" s="94">
        <f t="shared" si="9"/>
        <v>811.25669408415058</v>
      </c>
    </row>
    <row r="259" spans="1:18" x14ac:dyDescent="0.7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313144.96000000002</v>
      </c>
      <c r="K259" s="104">
        <f>อุดรธานี!AO80</f>
        <v>386094.40000000008</v>
      </c>
      <c r="L259" s="105">
        <f>อุดรธานี!AP80</f>
        <v>2568300.7599999998</v>
      </c>
      <c r="M259" s="105">
        <f>อุดรธานี!AQ80</f>
        <v>2951773.94</v>
      </c>
      <c r="N259" s="101"/>
      <c r="O259" s="101"/>
      <c r="P259" s="101"/>
      <c r="Q259" s="93">
        <f t="shared" si="8"/>
        <v>-383473.18000000017</v>
      </c>
      <c r="R259" s="94">
        <f t="shared" si="9"/>
        <v>421.93211105634958</v>
      </c>
    </row>
    <row r="260" spans="1:18" x14ac:dyDescent="0.7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364945.95</v>
      </c>
      <c r="K260" s="104">
        <f>อุดรธานี!AO81</f>
        <v>480203.23999999993</v>
      </c>
      <c r="L260" s="105">
        <f>อุดรธานี!AP81</f>
        <v>1763063.22</v>
      </c>
      <c r="M260" s="162">
        <f>อุดรธานี!AQ81</f>
        <v>1526033.7600000002</v>
      </c>
      <c r="N260" s="101"/>
      <c r="O260" s="101"/>
      <c r="P260" s="101"/>
      <c r="Q260" s="93">
        <f t="shared" si="8"/>
        <v>237029.45999999973</v>
      </c>
      <c r="R260" s="94">
        <f t="shared" si="9"/>
        <v>542.14736162361623</v>
      </c>
    </row>
    <row r="261" spans="1:18" x14ac:dyDescent="0.7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315442.34000000003</v>
      </c>
      <c r="K261" s="104">
        <f>อุดรธานี!AO82</f>
        <v>245127.92</v>
      </c>
      <c r="L261" s="105">
        <f>อุดรธานี!AP82</f>
        <v>2332627.89</v>
      </c>
      <c r="M261" s="105">
        <f>อุดรธานี!AQ82</f>
        <v>2817081.12</v>
      </c>
      <c r="N261" s="101"/>
      <c r="O261" s="101"/>
      <c r="P261" s="101"/>
      <c r="Q261" s="93">
        <f t="shared" si="8"/>
        <v>-484453.23</v>
      </c>
      <c r="R261" s="94">
        <f t="shared" si="9"/>
        <v>959.92917283950624</v>
      </c>
    </row>
    <row r="262" spans="1:18" x14ac:dyDescent="0.7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184892.47</v>
      </c>
      <c r="K262" s="104">
        <f>อุดรธานี!AO83</f>
        <v>-100652.4</v>
      </c>
      <c r="L262" s="105">
        <f>อุดรธานี!AP83</f>
        <v>2387435.7599999998</v>
      </c>
      <c r="M262" s="105">
        <f>อุดรธานี!AQ83</f>
        <v>2861594.21</v>
      </c>
      <c r="N262" s="101"/>
      <c r="O262" s="101"/>
      <c r="P262" s="101"/>
      <c r="Q262" s="93">
        <f t="shared" ref="Q262:Q325" si="10">L262-M262</f>
        <v>-474158.45000000019</v>
      </c>
      <c r="R262" s="94">
        <f t="shared" ref="R262:R325" si="11">L262/H262</f>
        <v>883.25407325194226</v>
      </c>
    </row>
    <row r="263" spans="1:18" x14ac:dyDescent="0.7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94112.37</v>
      </c>
      <c r="K263" s="104">
        <f>อุดรธานี!AO84</f>
        <v>161963.04999999999</v>
      </c>
      <c r="L263" s="105">
        <f>อุดรธานี!AP84</f>
        <v>2062806.02</v>
      </c>
      <c r="M263" s="162">
        <f>อุดรธานี!AQ84</f>
        <v>2091682.5</v>
      </c>
      <c r="N263" s="101"/>
      <c r="O263" s="101"/>
      <c r="P263" s="101"/>
      <c r="Q263" s="93">
        <f t="shared" si="10"/>
        <v>-28876.479999999981</v>
      </c>
      <c r="R263" s="94">
        <f t="shared" si="11"/>
        <v>1244.9040555220279</v>
      </c>
    </row>
    <row r="264" spans="1:18" x14ac:dyDescent="0.7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176819.75</v>
      </c>
      <c r="K264" s="104">
        <f>อุดรธานี!AO85</f>
        <v>149590.43</v>
      </c>
      <c r="L264" s="105">
        <f>อุดรธานี!AP85</f>
        <v>1511469.8199999998</v>
      </c>
      <c r="M264" s="105">
        <f>อุดรธานี!AQ85</f>
        <v>1824939.6700000002</v>
      </c>
      <c r="N264" s="101"/>
      <c r="O264" s="101"/>
      <c r="P264" s="101"/>
      <c r="Q264" s="93">
        <f t="shared" si="10"/>
        <v>-313469.85000000033</v>
      </c>
      <c r="R264" s="94">
        <f t="shared" si="11"/>
        <v>607.74821873743463</v>
      </c>
    </row>
    <row r="265" spans="1:18" s="112" customFormat="1" x14ac:dyDescent="0.7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2110972.12</v>
      </c>
      <c r="K265" s="109">
        <f>SUM(K255:K264)</f>
        <v>1765526.1300000001</v>
      </c>
      <c r="L265" s="109">
        <f>SUM(L255:L264)</f>
        <v>21193447.199999999</v>
      </c>
      <c r="M265" s="109">
        <f>SUM(M255:M264)</f>
        <v>24126806.870000001</v>
      </c>
      <c r="N265" s="107">
        <v>9</v>
      </c>
      <c r="O265" s="107">
        <v>9</v>
      </c>
      <c r="P265" s="107">
        <f>N265-O265</f>
        <v>0</v>
      </c>
      <c r="Q265" s="110">
        <f t="shared" si="10"/>
        <v>-2933359.6700000018</v>
      </c>
      <c r="R265" s="111">
        <f>L265/H265</f>
        <v>169.44184588816577</v>
      </c>
    </row>
    <row r="266" spans="1:18" x14ac:dyDescent="0.7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7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770542.58</v>
      </c>
      <c r="K267" s="104">
        <f>อุดรธานี!AO86</f>
        <v>769193.22</v>
      </c>
      <c r="L267" s="105">
        <f>อุดรธานี!AP86</f>
        <v>1024810.5599999996</v>
      </c>
      <c r="M267" s="105">
        <f>อุดรธานี!AQ86</f>
        <v>1591156.8499999999</v>
      </c>
      <c r="N267" s="101"/>
      <c r="O267" s="101"/>
      <c r="P267" s="101"/>
      <c r="Q267" s="93">
        <f t="shared" si="10"/>
        <v>-566346.29000000027</v>
      </c>
      <c r="R267" s="94">
        <f t="shared" si="11"/>
        <v>266.87774999999988</v>
      </c>
    </row>
    <row r="268" spans="1:18" x14ac:dyDescent="0.7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2954621.41</v>
      </c>
      <c r="K268" s="104">
        <f>อุดรธานี!AO87</f>
        <v>2310632.9200000004</v>
      </c>
      <c r="L268" s="105">
        <f>อุดรธานี!AP87</f>
        <v>4851202.66</v>
      </c>
      <c r="M268" s="105">
        <f>อุดรธานี!AQ87</f>
        <v>4803520.1899999995</v>
      </c>
      <c r="N268" s="101"/>
      <c r="O268" s="101"/>
      <c r="P268" s="101"/>
      <c r="Q268" s="93">
        <f t="shared" si="10"/>
        <v>47682.470000000671</v>
      </c>
      <c r="R268" s="94">
        <f t="shared" si="11"/>
        <v>615.32250887874181</v>
      </c>
    </row>
    <row r="269" spans="1:18" x14ac:dyDescent="0.7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1400689.59</v>
      </c>
      <c r="K269" s="104">
        <f>อุดรธานี!AO88</f>
        <v>1313426.8600000001</v>
      </c>
      <c r="L269" s="105">
        <f>อุดรธานี!AP88</f>
        <v>3240472.66</v>
      </c>
      <c r="M269" s="105">
        <f>อุดรธานี!AQ88</f>
        <v>4257174.1899999995</v>
      </c>
      <c r="N269" s="101"/>
      <c r="O269" s="101"/>
      <c r="P269" s="101"/>
      <c r="Q269" s="93">
        <f t="shared" si="10"/>
        <v>-1016701.5299999993</v>
      </c>
      <c r="R269" s="94">
        <f t="shared" si="11"/>
        <v>413.06216188655196</v>
      </c>
    </row>
    <row r="270" spans="1:18" x14ac:dyDescent="0.7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1906368.32</v>
      </c>
      <c r="K270" s="104">
        <f>อุดรธานี!AO89</f>
        <v>1952303.6199999999</v>
      </c>
      <c r="L270" s="105">
        <f>อุดรธานี!AP89</f>
        <v>3181880.37</v>
      </c>
      <c r="M270" s="105">
        <f>อุดรธานี!AQ89</f>
        <v>3651113.09</v>
      </c>
      <c r="N270" s="101"/>
      <c r="O270" s="101"/>
      <c r="P270" s="101"/>
      <c r="Q270" s="93">
        <f t="shared" si="10"/>
        <v>-469232.71999999974</v>
      </c>
      <c r="R270" s="94">
        <f t="shared" si="11"/>
        <v>501.32036710256818</v>
      </c>
    </row>
    <row r="271" spans="1:18" x14ac:dyDescent="0.7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976790.84</v>
      </c>
      <c r="K271" s="104">
        <f>อุดรธานี!AO90</f>
        <v>1088906.97</v>
      </c>
      <c r="L271" s="105">
        <f>อุดรธานี!AP90</f>
        <v>1804574.81</v>
      </c>
      <c r="M271" s="105">
        <f>อุดรธานี!AQ90</f>
        <v>2467097.4300000002</v>
      </c>
      <c r="N271" s="101"/>
      <c r="O271" s="101"/>
      <c r="P271" s="101"/>
      <c r="Q271" s="93">
        <f t="shared" si="10"/>
        <v>-662522.62000000011</v>
      </c>
      <c r="R271" s="94">
        <f t="shared" si="11"/>
        <v>441.8645470127326</v>
      </c>
    </row>
    <row r="272" spans="1:18" x14ac:dyDescent="0.7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2432831.8199999998</v>
      </c>
      <c r="K272" s="104">
        <f>อุดรธานี!AO91</f>
        <v>1874848.4</v>
      </c>
      <c r="L272" s="105">
        <f>อุดรธานี!AP91</f>
        <v>3890142.4000000004</v>
      </c>
      <c r="M272" s="105">
        <f>อุดรธานี!AQ91</f>
        <v>4263932.63</v>
      </c>
      <c r="N272" s="101"/>
      <c r="O272" s="101"/>
      <c r="P272" s="101"/>
      <c r="Q272" s="93">
        <f t="shared" si="10"/>
        <v>-373790.22999999952</v>
      </c>
      <c r="R272" s="94">
        <f t="shared" si="11"/>
        <v>479.61316730366173</v>
      </c>
    </row>
    <row r="273" spans="1:18" x14ac:dyDescent="0.7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1018188.73</v>
      </c>
      <c r="K273" s="104">
        <f>อุดรธานี!AO92</f>
        <v>793587.79</v>
      </c>
      <c r="L273" s="105">
        <f>อุดรธานี!AP92</f>
        <v>2047564.81</v>
      </c>
      <c r="M273" s="105">
        <f>อุดรธานี!AQ92</f>
        <v>2434615.31</v>
      </c>
      <c r="N273" s="101"/>
      <c r="O273" s="101"/>
      <c r="P273" s="101"/>
      <c r="Q273" s="93">
        <f t="shared" si="10"/>
        <v>-387050.5</v>
      </c>
      <c r="R273" s="94">
        <f t="shared" si="11"/>
        <v>501.36258814887367</v>
      </c>
    </row>
    <row r="274" spans="1:18" x14ac:dyDescent="0.7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1296481.29</v>
      </c>
      <c r="K274" s="104">
        <f>อุดรธานี!AO93</f>
        <v>1022823.2800000001</v>
      </c>
      <c r="L274" s="105">
        <f>อุดรธานี!AP93</f>
        <v>3898907.29</v>
      </c>
      <c r="M274" s="105">
        <f>อุดรธานี!AQ93</f>
        <v>4542280.3000000007</v>
      </c>
      <c r="N274" s="101"/>
      <c r="O274" s="101"/>
      <c r="P274" s="101"/>
      <c r="Q274" s="93">
        <f t="shared" si="10"/>
        <v>-643373.01000000071</v>
      </c>
      <c r="R274" s="94">
        <f t="shared" si="11"/>
        <v>629.46517436228612</v>
      </c>
    </row>
    <row r="275" spans="1:18" x14ac:dyDescent="0.7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567995.06999999995</v>
      </c>
      <c r="K275" s="104">
        <f>อุดรธานี!AO94</f>
        <v>430216.50999999995</v>
      </c>
      <c r="L275" s="105">
        <f>อุดรธานี!AP94</f>
        <v>3489205.23</v>
      </c>
      <c r="M275" s="105">
        <f>อุดรธานี!AQ94</f>
        <v>3899601.6700000004</v>
      </c>
      <c r="N275" s="101"/>
      <c r="O275" s="101"/>
      <c r="P275" s="101"/>
      <c r="Q275" s="93">
        <f t="shared" si="10"/>
        <v>-410396.44000000041</v>
      </c>
      <c r="R275" s="94">
        <f t="shared" si="11"/>
        <v>720.76125387316665</v>
      </c>
    </row>
    <row r="276" spans="1:18" x14ac:dyDescent="0.7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654180.31000000006</v>
      </c>
      <c r="K276" s="104">
        <f>อุดรธานี!AO95</f>
        <v>581464.75000000012</v>
      </c>
      <c r="L276" s="105">
        <f>อุดรธานี!AP95</f>
        <v>3127785.87</v>
      </c>
      <c r="M276" s="105">
        <f>อุดรธานี!AQ95</f>
        <v>3670089.6199999996</v>
      </c>
      <c r="N276" s="101"/>
      <c r="O276" s="101"/>
      <c r="P276" s="101"/>
      <c r="Q276" s="93">
        <f t="shared" si="10"/>
        <v>-542303.74999999953</v>
      </c>
      <c r="R276" s="94">
        <f t="shared" si="11"/>
        <v>478.91377583830962</v>
      </c>
    </row>
    <row r="277" spans="1:18" x14ac:dyDescent="0.7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958488.78</v>
      </c>
      <c r="K277" s="104">
        <f>อุดรธานี!AO96</f>
        <v>1016757.0700000001</v>
      </c>
      <c r="L277" s="105">
        <f>อุดรธานี!AP96</f>
        <v>2225009.44</v>
      </c>
      <c r="M277" s="105">
        <f>อุดรธานี!AQ96</f>
        <v>2429534.8400000003</v>
      </c>
      <c r="N277" s="101"/>
      <c r="O277" s="101"/>
      <c r="P277" s="101"/>
      <c r="Q277" s="93">
        <f t="shared" si="10"/>
        <v>-204525.40000000037</v>
      </c>
      <c r="R277" s="94">
        <f t="shared" si="11"/>
        <v>543.87911024199457</v>
      </c>
    </row>
    <row r="278" spans="1:18" x14ac:dyDescent="0.7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742120.67</v>
      </c>
      <c r="K278" s="104">
        <f>อุดรธานี!AO97</f>
        <v>713504.79000000015</v>
      </c>
      <c r="L278" s="105">
        <f>อุดรธานี!AP97</f>
        <v>3043891.95</v>
      </c>
      <c r="M278" s="105">
        <f>อุดรธานี!AQ97</f>
        <v>3092638.61</v>
      </c>
      <c r="N278" s="101"/>
      <c r="O278" s="101"/>
      <c r="P278" s="101"/>
      <c r="Q278" s="93">
        <f t="shared" si="10"/>
        <v>-48746.659999999683</v>
      </c>
      <c r="R278" s="94">
        <f t="shared" si="11"/>
        <v>566.5162758235623</v>
      </c>
    </row>
    <row r="279" spans="1:18" x14ac:dyDescent="0.7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941543.43</v>
      </c>
      <c r="K279" s="104">
        <f>อุดรธานี!AO98</f>
        <v>1037363.23</v>
      </c>
      <c r="L279" s="105">
        <f>อุดรธานี!AP98</f>
        <v>3043178.12</v>
      </c>
      <c r="M279" s="105">
        <f>อุดรธานี!AQ98</f>
        <v>3639906.3600000003</v>
      </c>
      <c r="N279" s="101"/>
      <c r="O279" s="101"/>
      <c r="P279" s="101"/>
      <c r="Q279" s="93">
        <f t="shared" si="10"/>
        <v>-596728.24000000022</v>
      </c>
      <c r="R279" s="94">
        <f t="shared" si="11"/>
        <v>720.27884497041418</v>
      </c>
    </row>
    <row r="280" spans="1:18" x14ac:dyDescent="0.7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793703.44</v>
      </c>
      <c r="K280" s="104">
        <f>อุดรธานี!AO99</f>
        <v>621490.54999999993</v>
      </c>
      <c r="L280" s="105">
        <f>อุดรธานี!AP99</f>
        <v>2625233.4299999997</v>
      </c>
      <c r="M280" s="105">
        <f>อุดรธานี!AQ99</f>
        <v>2275678.0300000003</v>
      </c>
      <c r="N280" s="101"/>
      <c r="O280" s="101"/>
      <c r="P280" s="101"/>
      <c r="Q280" s="93">
        <f t="shared" si="10"/>
        <v>349555.39999999944</v>
      </c>
      <c r="R280" s="94">
        <f t="shared" si="11"/>
        <v>781.08700684320138</v>
      </c>
    </row>
    <row r="281" spans="1:18" s="112" customFormat="1" x14ac:dyDescent="0.7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17414546.280000001</v>
      </c>
      <c r="K281" s="109">
        <f>SUM(K266:K280)</f>
        <v>15526519.960000003</v>
      </c>
      <c r="L281" s="109">
        <f>SUM(L266:L280)</f>
        <v>41493859.600000001</v>
      </c>
      <c r="M281" s="109">
        <f>SUM(M266:M280)</f>
        <v>47018339.120000005</v>
      </c>
      <c r="N281" s="107">
        <v>14</v>
      </c>
      <c r="O281" s="107">
        <v>14</v>
      </c>
      <c r="P281" s="107">
        <f>N281-O281</f>
        <v>0</v>
      </c>
      <c r="Q281" s="110">
        <f t="shared" si="10"/>
        <v>-5524479.5200000033</v>
      </c>
      <c r="R281" s="111">
        <f>L281/H281</f>
        <v>540.2072567731185</v>
      </c>
    </row>
    <row r="282" spans="1:18" x14ac:dyDescent="0.7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7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351193.03</v>
      </c>
      <c r="K283" s="104">
        <f>อุดรธานี!AO100</f>
        <v>443125.59</v>
      </c>
      <c r="L283" s="105">
        <f>อุดรธานี!AP100</f>
        <v>1839883.47</v>
      </c>
      <c r="M283" s="105">
        <f>อุดรธานี!AQ100</f>
        <v>2028537.9900000002</v>
      </c>
      <c r="N283" s="101"/>
      <c r="O283" s="101"/>
      <c r="P283" s="101"/>
      <c r="Q283" s="93">
        <f t="shared" si="10"/>
        <v>-188654.52000000025</v>
      </c>
      <c r="R283" s="94">
        <f t="shared" si="11"/>
        <v>730.40233028979753</v>
      </c>
    </row>
    <row r="284" spans="1:18" x14ac:dyDescent="0.7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588970.82999999996</v>
      </c>
      <c r="K284" s="104">
        <f>อุดรธานี!AO101</f>
        <v>651050.92999999993</v>
      </c>
      <c r="L284" s="105">
        <f>อุดรธานี!AP101</f>
        <v>2751562.08</v>
      </c>
      <c r="M284" s="105">
        <f>อุดรธานี!AQ101</f>
        <v>2970707.85</v>
      </c>
      <c r="N284" s="101"/>
      <c r="O284" s="101"/>
      <c r="P284" s="101"/>
      <c r="Q284" s="93">
        <f t="shared" si="10"/>
        <v>-219145.77000000002</v>
      </c>
      <c r="R284" s="94">
        <f t="shared" si="11"/>
        <v>522.41543193468772</v>
      </c>
    </row>
    <row r="285" spans="1:18" x14ac:dyDescent="0.7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349521.59</v>
      </c>
      <c r="K285" s="104">
        <f>อุดรธานี!AO102</f>
        <v>367447.06000000006</v>
      </c>
      <c r="L285" s="105">
        <f>อุดรธานี!AP102</f>
        <v>2243024.59</v>
      </c>
      <c r="M285" s="105">
        <f>อุดรธานี!AQ102</f>
        <v>2357654.8200000003</v>
      </c>
      <c r="N285" s="101"/>
      <c r="O285" s="101"/>
      <c r="P285" s="101"/>
      <c r="Q285" s="93">
        <f t="shared" si="10"/>
        <v>-114630.23000000045</v>
      </c>
      <c r="R285" s="94">
        <f t="shared" si="11"/>
        <v>785.09786139306959</v>
      </c>
    </row>
    <row r="286" spans="1:18" x14ac:dyDescent="0.7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340502.53</v>
      </c>
      <c r="K286" s="104">
        <f>อุดรธานี!AO103</f>
        <v>439871.39</v>
      </c>
      <c r="L286" s="105">
        <f>อุดรธานี!AP103</f>
        <v>1854880.31</v>
      </c>
      <c r="M286" s="105">
        <f>อุดรธานี!AQ103</f>
        <v>2041619.5</v>
      </c>
      <c r="N286" s="101"/>
      <c r="O286" s="101"/>
      <c r="P286" s="101"/>
      <c r="Q286" s="93">
        <f t="shared" si="10"/>
        <v>-186739.18999999994</v>
      </c>
      <c r="R286" s="94">
        <f t="shared" si="11"/>
        <v>575.33508374689825</v>
      </c>
    </row>
    <row r="287" spans="1:18" x14ac:dyDescent="0.7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309090.45</v>
      </c>
      <c r="K287" s="104">
        <f>อุดรธานี!AO104</f>
        <v>303217.03000000003</v>
      </c>
      <c r="L287" s="105">
        <f>อุดรธานี!AP104</f>
        <v>1743347.33</v>
      </c>
      <c r="M287" s="105">
        <f>อุดรธานี!AQ104</f>
        <v>1648761.39</v>
      </c>
      <c r="N287" s="101"/>
      <c r="O287" s="101"/>
      <c r="P287" s="101"/>
      <c r="Q287" s="93">
        <f t="shared" si="10"/>
        <v>94585.940000000177</v>
      </c>
      <c r="R287" s="94">
        <f t="shared" si="11"/>
        <v>1020.6951580796253</v>
      </c>
    </row>
    <row r="288" spans="1:18" x14ac:dyDescent="0.7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244697.64</v>
      </c>
      <c r="K288" s="104">
        <f>อุดรธานี!AO105</f>
        <v>194687.11</v>
      </c>
      <c r="L288" s="105">
        <f>อุดรธานี!AP105</f>
        <v>2525809.42</v>
      </c>
      <c r="M288" s="105">
        <f>อุดรธานี!AQ105</f>
        <v>2603220.37</v>
      </c>
      <c r="N288" s="101"/>
      <c r="O288" s="101"/>
      <c r="P288" s="101"/>
      <c r="Q288" s="93">
        <f t="shared" si="10"/>
        <v>-77410.950000000186</v>
      </c>
      <c r="R288" s="94">
        <f t="shared" si="11"/>
        <v>1187.4985519511049</v>
      </c>
    </row>
    <row r="289" spans="1:18" s="112" customFormat="1" x14ac:dyDescent="0.7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2183976.0699999998</v>
      </c>
      <c r="K289" s="109">
        <f>SUM(K282:K288)</f>
        <v>2399399.11</v>
      </c>
      <c r="L289" s="109">
        <f>SUM(L282:L288)</f>
        <v>12958507.199999999</v>
      </c>
      <c r="M289" s="109">
        <f>SUM(M282:M288)</f>
        <v>13650501.920000002</v>
      </c>
      <c r="N289" s="107">
        <v>6</v>
      </c>
      <c r="O289" s="107">
        <v>6</v>
      </c>
      <c r="P289" s="107">
        <f>N289-O289</f>
        <v>0</v>
      </c>
      <c r="Q289" s="110">
        <f t="shared" si="10"/>
        <v>-691994.72000000253</v>
      </c>
      <c r="R289" s="111">
        <f>L289/H289</f>
        <v>732.0363348774149</v>
      </c>
    </row>
    <row r="290" spans="1:18" x14ac:dyDescent="0.7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7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236106.44</v>
      </c>
      <c r="K291" s="104">
        <f>อุดรธานี!AO106</f>
        <v>147451.39000000001</v>
      </c>
      <c r="L291" s="105">
        <f>อุดรธานี!AP106</f>
        <v>2282304.9</v>
      </c>
      <c r="M291" s="105">
        <f>อุดรธานี!AQ106</f>
        <v>2499055.4699999997</v>
      </c>
      <c r="N291" s="101"/>
      <c r="O291" s="101"/>
      <c r="P291" s="101"/>
      <c r="Q291" s="93">
        <f t="shared" si="10"/>
        <v>-216750.56999999983</v>
      </c>
      <c r="R291" s="94">
        <f t="shared" si="11"/>
        <v>887.36582426127518</v>
      </c>
    </row>
    <row r="292" spans="1:18" x14ac:dyDescent="0.7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247042.52</v>
      </c>
      <c r="K292" s="104">
        <f>อุดรธานี!AO107</f>
        <v>25146.690000000002</v>
      </c>
      <c r="L292" s="105">
        <f>อุดรธานี!AP107</f>
        <v>4350563.3499999996</v>
      </c>
      <c r="M292" s="105">
        <f>อุดรธานี!AQ107</f>
        <v>5042375.59</v>
      </c>
      <c r="N292" s="101"/>
      <c r="O292" s="101"/>
      <c r="P292" s="101"/>
      <c r="Q292" s="93">
        <f t="shared" si="10"/>
        <v>-691812.24000000022</v>
      </c>
      <c r="R292" s="94">
        <f t="shared" si="11"/>
        <v>609.57872355331369</v>
      </c>
    </row>
    <row r="293" spans="1:18" x14ac:dyDescent="0.7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149894.07</v>
      </c>
      <c r="K293" s="104">
        <f>อุดรธานี!AO108</f>
        <v>-150218.44</v>
      </c>
      <c r="L293" s="105">
        <f>อุดรธานี!AP108</f>
        <v>4353369.05</v>
      </c>
      <c r="M293" s="105">
        <f>อุดรธานี!AQ108</f>
        <v>4788455.6900000004</v>
      </c>
      <c r="N293" s="101"/>
      <c r="O293" s="101"/>
      <c r="P293" s="101"/>
      <c r="Q293" s="93">
        <f t="shared" si="10"/>
        <v>-435086.6400000006</v>
      </c>
      <c r="R293" s="94">
        <f t="shared" si="11"/>
        <v>706.48637617656607</v>
      </c>
    </row>
    <row r="294" spans="1:18" x14ac:dyDescent="0.7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290898.57</v>
      </c>
      <c r="K294" s="104">
        <f>อุดรธานี!AO109</f>
        <v>209251.86000000004</v>
      </c>
      <c r="L294" s="105">
        <f>อุดรธานี!AP109</f>
        <v>3439638.36</v>
      </c>
      <c r="M294" s="105">
        <f>อุดรธานี!AQ109</f>
        <v>3638723.24</v>
      </c>
      <c r="N294" s="101"/>
      <c r="O294" s="101"/>
      <c r="P294" s="101"/>
      <c r="Q294" s="93">
        <f t="shared" si="10"/>
        <v>-199084.88000000035</v>
      </c>
      <c r="R294" s="94">
        <f t="shared" si="11"/>
        <v>619.75465945945939</v>
      </c>
    </row>
    <row r="295" spans="1:18" s="112" customFormat="1" x14ac:dyDescent="0.7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923941.60000000009</v>
      </c>
      <c r="K295" s="109">
        <f>SUM(K290:K294)</f>
        <v>231631.50000000006</v>
      </c>
      <c r="L295" s="109">
        <f>SUM(L290:L294)</f>
        <v>14425875.66</v>
      </c>
      <c r="M295" s="109">
        <f>SUM(M290:M294)</f>
        <v>15968609.99</v>
      </c>
      <c r="N295" s="107">
        <v>4</v>
      </c>
      <c r="O295" s="107">
        <v>4</v>
      </c>
      <c r="P295" s="107">
        <f>N295-O295</f>
        <v>0</v>
      </c>
      <c r="Q295" s="110">
        <f t="shared" si="10"/>
        <v>-1542734.33</v>
      </c>
      <c r="R295" s="111">
        <f>L295/H295</f>
        <v>673.44548153680967</v>
      </c>
    </row>
    <row r="296" spans="1:18" x14ac:dyDescent="0.7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7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516597.42</v>
      </c>
      <c r="K297" s="104">
        <f>อุดรธานี!AO110</f>
        <v>304888.05</v>
      </c>
      <c r="L297" s="105">
        <f>อุดรธานี!AP110</f>
        <v>2923616.54</v>
      </c>
      <c r="M297" s="105">
        <f>อุดรธานี!AQ110</f>
        <v>3579934.21</v>
      </c>
      <c r="N297" s="101"/>
      <c r="O297" s="101"/>
      <c r="P297" s="101"/>
      <c r="Q297" s="93">
        <f t="shared" si="10"/>
        <v>-656317.66999999993</v>
      </c>
      <c r="R297" s="94">
        <f t="shared" si="11"/>
        <v>863.44256940342586</v>
      </c>
    </row>
    <row r="298" spans="1:18" x14ac:dyDescent="0.7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630889.85</v>
      </c>
      <c r="K298" s="104">
        <f>อุดรธานี!AO111</f>
        <v>745407.33</v>
      </c>
      <c r="L298" s="105">
        <f>อุดรธานี!AP111</f>
        <v>2620720.71</v>
      </c>
      <c r="M298" s="105">
        <f>อุดรธานี!AQ111</f>
        <v>2830926.74</v>
      </c>
      <c r="N298" s="101"/>
      <c r="O298" s="101"/>
      <c r="P298" s="101"/>
      <c r="Q298" s="93">
        <f t="shared" si="10"/>
        <v>-210206.03000000026</v>
      </c>
      <c r="R298" s="94">
        <f t="shared" si="11"/>
        <v>875.61667557634485</v>
      </c>
    </row>
    <row r="299" spans="1:18" x14ac:dyDescent="0.7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442468.07</v>
      </c>
      <c r="K299" s="104">
        <f>อุดรธานี!AO112</f>
        <v>650961.03</v>
      </c>
      <c r="L299" s="105">
        <f>อุดรธานี!AP112</f>
        <v>2833475.54</v>
      </c>
      <c r="M299" s="105">
        <f>อุดรธานี!AQ112</f>
        <v>2972711.0600000005</v>
      </c>
      <c r="N299" s="101"/>
      <c r="O299" s="101"/>
      <c r="P299" s="101"/>
      <c r="Q299" s="93">
        <f t="shared" si="10"/>
        <v>-139235.52000000048</v>
      </c>
      <c r="R299" s="94">
        <f t="shared" si="11"/>
        <v>1450.832329749104</v>
      </c>
    </row>
    <row r="300" spans="1:18" x14ac:dyDescent="0.7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331432.45</v>
      </c>
      <c r="K300" s="104">
        <f>อุดรธานี!AO113</f>
        <v>604087.87</v>
      </c>
      <c r="L300" s="105">
        <f>อุดรธานี!AP113</f>
        <v>2029457.31</v>
      </c>
      <c r="M300" s="105">
        <f>อุดรธานี!AQ113</f>
        <v>2212622.0499999998</v>
      </c>
      <c r="N300" s="101"/>
      <c r="O300" s="101"/>
      <c r="P300" s="101"/>
      <c r="Q300" s="93">
        <f t="shared" si="10"/>
        <v>-183164.73999999976</v>
      </c>
      <c r="R300" s="94">
        <f t="shared" si="11"/>
        <v>1091.6930123722432</v>
      </c>
    </row>
    <row r="301" spans="1:18" x14ac:dyDescent="0.7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318116.27</v>
      </c>
      <c r="K301" s="104">
        <f>อุดรธานี!AO114</f>
        <v>577199.91</v>
      </c>
      <c r="L301" s="105">
        <f>อุดรธานี!AP114</f>
        <v>2630215.4999999995</v>
      </c>
      <c r="M301" s="105">
        <f>อุดรธานี!AQ114</f>
        <v>3143524.9799999995</v>
      </c>
      <c r="N301" s="101"/>
      <c r="O301" s="101"/>
      <c r="P301" s="101"/>
      <c r="Q301" s="93">
        <f t="shared" si="10"/>
        <v>-513309.48</v>
      </c>
      <c r="R301" s="94">
        <f t="shared" si="11"/>
        <v>841.66895999999986</v>
      </c>
    </row>
    <row r="302" spans="1:18" x14ac:dyDescent="0.7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887350.77</v>
      </c>
      <c r="K302" s="104">
        <f>อุดรธานี!AO115</f>
        <v>1071318.1199999999</v>
      </c>
      <c r="L302" s="105">
        <f>อุดรธานี!AP115</f>
        <v>1973044.06</v>
      </c>
      <c r="M302" s="105">
        <f>อุดรธานี!AQ115</f>
        <v>2123758.63</v>
      </c>
      <c r="N302" s="101"/>
      <c r="O302" s="101"/>
      <c r="P302" s="101"/>
      <c r="Q302" s="93">
        <f t="shared" si="10"/>
        <v>-150714.56999999983</v>
      </c>
      <c r="R302" s="94">
        <f t="shared" si="11"/>
        <v>698.91748494509386</v>
      </c>
    </row>
    <row r="303" spans="1:18" x14ac:dyDescent="0.7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537188.12</v>
      </c>
      <c r="K303" s="104">
        <f>อุดรธานี!AO116</f>
        <v>904617.33</v>
      </c>
      <c r="L303" s="105">
        <f>อุดรธานี!AP116</f>
        <v>2408837.3400000003</v>
      </c>
      <c r="M303" s="105">
        <f>อุดรธานี!AQ116</f>
        <v>2766268.1699999995</v>
      </c>
      <c r="N303" s="101"/>
      <c r="O303" s="101"/>
      <c r="P303" s="101"/>
      <c r="Q303" s="93">
        <f t="shared" si="10"/>
        <v>-357430.82999999914</v>
      </c>
      <c r="R303" s="94">
        <f t="shared" si="11"/>
        <v>743.69785118863854</v>
      </c>
    </row>
    <row r="304" spans="1:18" x14ac:dyDescent="0.7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1312546.79</v>
      </c>
      <c r="K304" s="104">
        <f>อุดรธานี!AO117</f>
        <v>1537281.79</v>
      </c>
      <c r="L304" s="105">
        <f>อุดรธานี!AP117</f>
        <v>2760364.56</v>
      </c>
      <c r="M304" s="105">
        <f>อุดรธานี!AQ117</f>
        <v>3183363.19</v>
      </c>
      <c r="N304" s="101"/>
      <c r="O304" s="101"/>
      <c r="P304" s="101"/>
      <c r="Q304" s="93">
        <f t="shared" si="10"/>
        <v>-422998.62999999989</v>
      </c>
      <c r="R304" s="94">
        <f t="shared" si="11"/>
        <v>793.66433582518687</v>
      </c>
    </row>
    <row r="305" spans="1:18" x14ac:dyDescent="0.7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205712.68</v>
      </c>
      <c r="K305" s="104">
        <f>อุดรธานี!AO118</f>
        <v>92071.32</v>
      </c>
      <c r="L305" s="105">
        <f>อุดรธานี!AP118</f>
        <v>2773449.68</v>
      </c>
      <c r="M305" s="105">
        <f>อุดรธานี!AQ118</f>
        <v>2614481.96</v>
      </c>
      <c r="N305" s="101"/>
      <c r="O305" s="101"/>
      <c r="P305" s="101"/>
      <c r="Q305" s="93">
        <f t="shared" si="10"/>
        <v>158967.7200000002</v>
      </c>
      <c r="R305" s="94">
        <f t="shared" si="11"/>
        <v>1558.1177977528091</v>
      </c>
    </row>
    <row r="306" spans="1:18" x14ac:dyDescent="0.7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213778.56</v>
      </c>
      <c r="K306" s="104">
        <f>อุดรธานี!AO119</f>
        <v>238331.28000000003</v>
      </c>
      <c r="L306" s="105">
        <f>อุดรธานี!AP119</f>
        <v>1452136.08</v>
      </c>
      <c r="M306" s="105">
        <f>อุดรธานี!AQ119</f>
        <v>1505976.25</v>
      </c>
      <c r="N306" s="101"/>
      <c r="O306" s="101"/>
      <c r="P306" s="101"/>
      <c r="Q306" s="93">
        <f t="shared" si="10"/>
        <v>-53840.169999999925</v>
      </c>
      <c r="R306" s="94">
        <f t="shared" si="11"/>
        <v>727.88775939849631</v>
      </c>
    </row>
    <row r="307" spans="1:18" x14ac:dyDescent="0.7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679527.35</v>
      </c>
      <c r="K307" s="104">
        <f>อุดรธานี!AO120</f>
        <v>635854.88</v>
      </c>
      <c r="L307" s="105">
        <f>อุดรธานี!AP120</f>
        <v>2833921.25</v>
      </c>
      <c r="M307" s="105">
        <f>อุดรธานี!AQ120</f>
        <v>2944309.09</v>
      </c>
      <c r="N307" s="101"/>
      <c r="O307" s="101"/>
      <c r="P307" s="101"/>
      <c r="Q307" s="93">
        <f t="shared" si="10"/>
        <v>-110387.83999999985</v>
      </c>
      <c r="R307" s="94">
        <f t="shared" si="11"/>
        <v>1055.0712025316457</v>
      </c>
    </row>
    <row r="308" spans="1:18" x14ac:dyDescent="0.7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523322.91</v>
      </c>
      <c r="K308" s="104">
        <f>อุดรธานี!AO121</f>
        <v>458906.06000000006</v>
      </c>
      <c r="L308" s="105">
        <f>อุดรธานี!AP121</f>
        <v>1333028.1300000001</v>
      </c>
      <c r="M308" s="105">
        <f>อุดรธานี!AQ121</f>
        <v>1506663.1</v>
      </c>
      <c r="N308" s="101"/>
      <c r="O308" s="101"/>
      <c r="P308" s="101"/>
      <c r="Q308" s="93">
        <f t="shared" si="10"/>
        <v>-173634.96999999997</v>
      </c>
      <c r="R308" s="94">
        <f t="shared" si="11"/>
        <v>473.71291044776126</v>
      </c>
    </row>
    <row r="309" spans="1:18" s="112" customFormat="1" x14ac:dyDescent="0.7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6598931.2399999993</v>
      </c>
      <c r="K309" s="109">
        <f>SUM(K296:K308)</f>
        <v>7820924.9700000007</v>
      </c>
      <c r="L309" s="109">
        <f>SUM(L296:L308)</f>
        <v>28572266.699999999</v>
      </c>
      <c r="M309" s="109">
        <f>SUM(M296:M308)</f>
        <v>31384539.430000003</v>
      </c>
      <c r="N309" s="107">
        <v>12</v>
      </c>
      <c r="O309" s="107">
        <v>12</v>
      </c>
      <c r="P309" s="107">
        <f>N309-O309</f>
        <v>0</v>
      </c>
      <c r="Q309" s="110">
        <f t="shared" si="10"/>
        <v>-2812272.7300000042</v>
      </c>
      <c r="R309" s="111">
        <f>L309/H309</f>
        <v>889.24299586069526</v>
      </c>
    </row>
    <row r="310" spans="1:18" x14ac:dyDescent="0.7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7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465894.83</v>
      </c>
      <c r="K311" s="104">
        <f>อุดรธานี!AO122</f>
        <v>489048.16</v>
      </c>
      <c r="L311" s="105">
        <f>อุดรธานี!AP122</f>
        <v>2732704.2199999997</v>
      </c>
      <c r="M311" s="105">
        <f>อุดรธานี!AQ122</f>
        <v>3375230.26</v>
      </c>
      <c r="N311" s="101"/>
      <c r="O311" s="101"/>
      <c r="P311" s="101"/>
      <c r="Q311" s="93">
        <f t="shared" si="10"/>
        <v>-642526.04</v>
      </c>
      <c r="R311" s="94">
        <f t="shared" si="11"/>
        <v>458.04629902782432</v>
      </c>
    </row>
    <row r="312" spans="1:18" x14ac:dyDescent="0.7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563405.59</v>
      </c>
      <c r="K312" s="104">
        <f>อุดรธานี!AO123</f>
        <v>557957.82999999996</v>
      </c>
      <c r="L312" s="105">
        <f>อุดรธานี!AP123</f>
        <v>3420360.6</v>
      </c>
      <c r="M312" s="105">
        <f>อุดรธานี!AQ123</f>
        <v>3568351.7800000003</v>
      </c>
      <c r="N312" s="101"/>
      <c r="O312" s="101"/>
      <c r="P312" s="101"/>
      <c r="Q312" s="93">
        <f t="shared" si="10"/>
        <v>-147991.18000000017</v>
      </c>
      <c r="R312" s="94">
        <f t="shared" si="11"/>
        <v>656.49915547024955</v>
      </c>
    </row>
    <row r="313" spans="1:18" x14ac:dyDescent="0.7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141488.07</v>
      </c>
      <c r="K313" s="104">
        <f>อุดรธานี!AO124</f>
        <v>403112.01</v>
      </c>
      <c r="L313" s="105">
        <f>อุดรธานี!AP124</f>
        <v>863061.28</v>
      </c>
      <c r="M313" s="105">
        <f>อุดรธานี!AQ124</f>
        <v>908250.58</v>
      </c>
      <c r="N313" s="101"/>
      <c r="O313" s="101"/>
      <c r="P313" s="101"/>
      <c r="Q313" s="93">
        <f t="shared" si="10"/>
        <v>-45189.29999999993</v>
      </c>
      <c r="R313" s="94">
        <f t="shared" si="11"/>
        <v>598.51683772538138</v>
      </c>
    </row>
    <row r="314" spans="1:18" x14ac:dyDescent="0.7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472005.47</v>
      </c>
      <c r="K314" s="104">
        <f>อุดรธานี!AO125</f>
        <v>431820.7</v>
      </c>
      <c r="L314" s="105">
        <f>อุดรธานี!AP125</f>
        <v>1929232.5699999998</v>
      </c>
      <c r="M314" s="105">
        <f>อุดรธานี!AQ125</f>
        <v>2194225.8699999996</v>
      </c>
      <c r="N314" s="101"/>
      <c r="O314" s="101"/>
      <c r="P314" s="101"/>
      <c r="Q314" s="93">
        <f t="shared" si="10"/>
        <v>-264993.29999999981</v>
      </c>
      <c r="R314" s="94">
        <f t="shared" si="11"/>
        <v>684.61056422995023</v>
      </c>
    </row>
    <row r="315" spans="1:18" x14ac:dyDescent="0.7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665044.57999999996</v>
      </c>
      <c r="K315" s="104">
        <f>อุดรธานี!AO126</f>
        <v>768070.34999999986</v>
      </c>
      <c r="L315" s="105">
        <f>อุดรธานี!AP126</f>
        <v>3142291.4400000004</v>
      </c>
      <c r="M315" s="105">
        <f>อุดรธานี!AQ126</f>
        <v>3243572.74</v>
      </c>
      <c r="N315" s="101"/>
      <c r="O315" s="101"/>
      <c r="P315" s="101"/>
      <c r="Q315" s="93">
        <f t="shared" si="10"/>
        <v>-101281.29999999981</v>
      </c>
      <c r="R315" s="94">
        <f t="shared" si="11"/>
        <v>677.51001293661068</v>
      </c>
    </row>
    <row r="316" spans="1:18" x14ac:dyDescent="0.7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945521.47</v>
      </c>
      <c r="K316" s="104">
        <f>อุดรธานี!AO127</f>
        <v>884171.66</v>
      </c>
      <c r="L316" s="105">
        <f>อุดรธานี!AP127</f>
        <v>1759702.05</v>
      </c>
      <c r="M316" s="105">
        <f>อุดรธานี!AQ127</f>
        <v>1963814.5599999998</v>
      </c>
      <c r="N316" s="101"/>
      <c r="O316" s="101"/>
      <c r="P316" s="101"/>
      <c r="Q316" s="93">
        <f t="shared" si="10"/>
        <v>-204112.50999999978</v>
      </c>
      <c r="R316" s="94">
        <f t="shared" si="11"/>
        <v>480.2680267467249</v>
      </c>
    </row>
    <row r="317" spans="1:18" x14ac:dyDescent="0.7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240450.43</v>
      </c>
      <c r="K317" s="104">
        <f>อุดรธานี!AO128</f>
        <v>204274.21999999997</v>
      </c>
      <c r="L317" s="105">
        <f>อุดรธานี!AP128</f>
        <v>2087401.46</v>
      </c>
      <c r="M317" s="105">
        <f>อุดรธานี!AQ128</f>
        <v>2573702.23</v>
      </c>
      <c r="N317" s="101"/>
      <c r="O317" s="101"/>
      <c r="P317" s="101"/>
      <c r="Q317" s="93">
        <f t="shared" si="10"/>
        <v>-486300.77</v>
      </c>
      <c r="R317" s="94">
        <f t="shared" si="11"/>
        <v>508.87407606045832</v>
      </c>
    </row>
    <row r="318" spans="1:18" x14ac:dyDescent="0.7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1016321.91</v>
      </c>
      <c r="K318" s="104">
        <f>อุดรธานี!AO129</f>
        <v>953727.34000000008</v>
      </c>
      <c r="L318" s="105">
        <f>อุดรธานี!AP129</f>
        <v>2469788.15</v>
      </c>
      <c r="M318" s="105">
        <f>อุดรธานี!AQ129</f>
        <v>2308749.39</v>
      </c>
      <c r="N318" s="101"/>
      <c r="O318" s="101"/>
      <c r="P318" s="101"/>
      <c r="Q318" s="93">
        <f t="shared" si="10"/>
        <v>161038.75999999978</v>
      </c>
      <c r="R318" s="94">
        <f t="shared" si="11"/>
        <v>1282.3406801661474</v>
      </c>
    </row>
    <row r="319" spans="1:18" x14ac:dyDescent="0.7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477873.33</v>
      </c>
      <c r="K319" s="104">
        <f>อุดรธานี!AO130</f>
        <v>319003.84000000003</v>
      </c>
      <c r="L319" s="105">
        <f>อุดรธานี!AP130</f>
        <v>1916595.04</v>
      </c>
      <c r="M319" s="105">
        <f>อุดรธานี!AQ130</f>
        <v>2069925.53</v>
      </c>
      <c r="N319" s="101"/>
      <c r="O319" s="101"/>
      <c r="P319" s="101"/>
      <c r="Q319" s="93">
        <f t="shared" si="10"/>
        <v>-153330.49</v>
      </c>
      <c r="R319" s="94">
        <f t="shared" si="11"/>
        <v>659.07669876203579</v>
      </c>
    </row>
    <row r="320" spans="1:18" x14ac:dyDescent="0.7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48006.25</v>
      </c>
      <c r="K320" s="104">
        <f>อุดรธานี!AO131</f>
        <v>33159.449999999997</v>
      </c>
      <c r="L320" s="105">
        <f>อุดรธานี!AP131</f>
        <v>1322075.25</v>
      </c>
      <c r="M320" s="105">
        <f>อุดรธานี!AQ131</f>
        <v>1720143.22</v>
      </c>
      <c r="N320" s="101"/>
      <c r="O320" s="101"/>
      <c r="P320" s="101"/>
      <c r="Q320" s="93">
        <f t="shared" si="10"/>
        <v>-398067.97</v>
      </c>
      <c r="R320" s="94">
        <f t="shared" si="11"/>
        <v>436.32846534653464</v>
      </c>
    </row>
    <row r="321" spans="1:18" s="112" customFormat="1" x14ac:dyDescent="0.7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5036011.93</v>
      </c>
      <c r="K321" s="109">
        <f>SUM(K310:K320)</f>
        <v>5044345.5599999996</v>
      </c>
      <c r="L321" s="109">
        <f>SUM(L310:L320)</f>
        <v>21643212.059999999</v>
      </c>
      <c r="M321" s="109">
        <f>SUM(M310:M320)</f>
        <v>23925966.16</v>
      </c>
      <c r="N321" s="107">
        <v>10</v>
      </c>
      <c r="O321" s="107">
        <v>10</v>
      </c>
      <c r="P321" s="107">
        <f>N321-O321</f>
        <v>0</v>
      </c>
      <c r="Q321" s="110">
        <f t="shared" si="10"/>
        <v>-2282754.1000000015</v>
      </c>
      <c r="R321" s="111">
        <f>L321/H321</f>
        <v>606.18451882142051</v>
      </c>
    </row>
    <row r="322" spans="1:18" x14ac:dyDescent="0.7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7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349608.59</v>
      </c>
      <c r="K323" s="104">
        <f>อุดรธานี!AO132</f>
        <v>540457.01</v>
      </c>
      <c r="L323" s="105">
        <f>อุดรธานี!AP132</f>
        <v>2872906.2500000005</v>
      </c>
      <c r="M323" s="105">
        <f>อุดรธานี!AQ132</f>
        <v>3691824.0700000003</v>
      </c>
      <c r="N323" s="101"/>
      <c r="O323" s="101"/>
      <c r="P323" s="101"/>
      <c r="Q323" s="93">
        <f t="shared" si="10"/>
        <v>-818917.81999999983</v>
      </c>
      <c r="R323" s="94">
        <f t="shared" si="11"/>
        <v>324.98939479638017</v>
      </c>
    </row>
    <row r="324" spans="1:18" x14ac:dyDescent="0.7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632121.19999999995</v>
      </c>
      <c r="K324" s="104">
        <f>อุดรธานี!AO133</f>
        <v>933693.36999999988</v>
      </c>
      <c r="L324" s="105">
        <f>อุดรธานี!AP133</f>
        <v>2582011.6399999997</v>
      </c>
      <c r="M324" s="105">
        <f>อุดรธานี!AQ133</f>
        <v>3071889.3500000006</v>
      </c>
      <c r="N324" s="101"/>
      <c r="O324" s="101"/>
      <c r="P324" s="101"/>
      <c r="Q324" s="93">
        <f t="shared" si="10"/>
        <v>-489877.71000000089</v>
      </c>
      <c r="R324" s="94">
        <f t="shared" si="11"/>
        <v>538.81712020033387</v>
      </c>
    </row>
    <row r="325" spans="1:18" x14ac:dyDescent="0.7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417552.59</v>
      </c>
      <c r="K325" s="104">
        <f>อุดรธานี!AO134</f>
        <v>807785.50000000012</v>
      </c>
      <c r="L325" s="105">
        <f>อุดรธานี!AP134</f>
        <v>4670150.63</v>
      </c>
      <c r="M325" s="105">
        <f>อุดรธานี!AQ134</f>
        <v>5029011.51</v>
      </c>
      <c r="N325" s="101"/>
      <c r="O325" s="101"/>
      <c r="P325" s="101"/>
      <c r="Q325" s="93">
        <f t="shared" si="10"/>
        <v>-358860.87999999989</v>
      </c>
      <c r="R325" s="94">
        <f t="shared" si="11"/>
        <v>549.81759241817747</v>
      </c>
    </row>
    <row r="326" spans="1:18" x14ac:dyDescent="0.7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349166.99</v>
      </c>
      <c r="K326" s="104">
        <f>อุดรธานี!AO135</f>
        <v>612903.44000000006</v>
      </c>
      <c r="L326" s="105">
        <f>อุดรธานี!AP135</f>
        <v>3307364.2299999995</v>
      </c>
      <c r="M326" s="105">
        <f>อุดรธานี!AQ135</f>
        <v>3742676.21</v>
      </c>
      <c r="N326" s="101"/>
      <c r="O326" s="101"/>
      <c r="P326" s="101"/>
      <c r="Q326" s="93">
        <f t="shared" ref="Q326:Q389" si="12">L326-M326</f>
        <v>-435311.98000000045</v>
      </c>
      <c r="R326" s="94">
        <f t="shared" ref="R326:R389" si="13">L326/H326</f>
        <v>520.76275074791363</v>
      </c>
    </row>
    <row r="327" spans="1:18" x14ac:dyDescent="0.7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372250.96</v>
      </c>
      <c r="K327" s="104">
        <f>อุดรธานี!AO136</f>
        <v>490095.04000000004</v>
      </c>
      <c r="L327" s="105">
        <f>อุดรธานี!AP136</f>
        <v>2328717.25</v>
      </c>
      <c r="M327" s="105">
        <f>อุดรธานี!AQ136</f>
        <v>2821804.8</v>
      </c>
      <c r="N327" s="101"/>
      <c r="O327" s="101"/>
      <c r="P327" s="101"/>
      <c r="Q327" s="93">
        <f t="shared" si="12"/>
        <v>-493087.54999999981</v>
      </c>
      <c r="R327" s="94">
        <f t="shared" si="13"/>
        <v>608.02016971279375</v>
      </c>
    </row>
    <row r="328" spans="1:18" x14ac:dyDescent="0.7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641079.69999999995</v>
      </c>
      <c r="K328" s="104">
        <f>อุดรธานี!AO137</f>
        <v>1565188.3599999999</v>
      </c>
      <c r="L328" s="105">
        <f>อุดรธานี!AP137</f>
        <v>3569372.2</v>
      </c>
      <c r="M328" s="105">
        <f>อุดรธานี!AQ137</f>
        <v>3587763.3400000003</v>
      </c>
      <c r="N328" s="101"/>
      <c r="O328" s="101"/>
      <c r="P328" s="101"/>
      <c r="Q328" s="93">
        <f t="shared" si="12"/>
        <v>-18391.14000000013</v>
      </c>
      <c r="R328" s="94">
        <f t="shared" si="13"/>
        <v>501.24592051678138</v>
      </c>
    </row>
    <row r="329" spans="1:18" x14ac:dyDescent="0.7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461988.58</v>
      </c>
      <c r="K329" s="104">
        <f>อุดรธานี!AO138</f>
        <v>563386.28</v>
      </c>
      <c r="L329" s="105">
        <f>อุดรธานี!AP138</f>
        <v>2569060.7999999998</v>
      </c>
      <c r="M329" s="105">
        <f>อุดรธานี!AQ138</f>
        <v>2813302.4400000004</v>
      </c>
      <c r="N329" s="101"/>
      <c r="O329" s="101"/>
      <c r="P329" s="101"/>
      <c r="Q329" s="93">
        <f t="shared" si="12"/>
        <v>-244241.6400000006</v>
      </c>
      <c r="R329" s="94">
        <f t="shared" si="13"/>
        <v>814.02433460076043</v>
      </c>
    </row>
    <row r="330" spans="1:18" x14ac:dyDescent="0.7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373841.07</v>
      </c>
      <c r="K330" s="104">
        <f>อุดรธานี!AO139</f>
        <v>540798.97</v>
      </c>
      <c r="L330" s="105">
        <f>อุดรธานี!AP139</f>
        <v>2770048.74</v>
      </c>
      <c r="M330" s="105">
        <f>อุดรธานี!AQ139</f>
        <v>3056245.5299999993</v>
      </c>
      <c r="N330" s="101"/>
      <c r="O330" s="101"/>
      <c r="P330" s="101"/>
      <c r="Q330" s="93">
        <f t="shared" si="12"/>
        <v>-286196.78999999911</v>
      </c>
      <c r="R330" s="94">
        <f t="shared" si="13"/>
        <v>804.07800870827293</v>
      </c>
    </row>
    <row r="331" spans="1:18" x14ac:dyDescent="0.7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129345.26</v>
      </c>
      <c r="K331" s="104">
        <f>อุดรธานี!AO140</f>
        <v>527714.42000000004</v>
      </c>
      <c r="L331" s="105">
        <f>อุดรธานี!AP140</f>
        <v>4813404.8</v>
      </c>
      <c r="M331" s="105">
        <f>อุดรธานี!AQ140</f>
        <v>4454309.0999999996</v>
      </c>
      <c r="N331" s="101"/>
      <c r="O331" s="101"/>
      <c r="P331" s="101"/>
      <c r="Q331" s="93">
        <f t="shared" si="12"/>
        <v>359095.70000000019</v>
      </c>
      <c r="R331" s="94">
        <f t="shared" si="13"/>
        <v>607.59969704620039</v>
      </c>
    </row>
    <row r="332" spans="1:18" x14ac:dyDescent="0.7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540851.37</v>
      </c>
      <c r="K332" s="104">
        <f>อุดรธานี!AO141</f>
        <v>705062.26</v>
      </c>
      <c r="L332" s="105">
        <f>อุดรธานี!AP141</f>
        <v>3932057.3800000004</v>
      </c>
      <c r="M332" s="105">
        <f>อุดรธานี!AQ141</f>
        <v>4362255.93</v>
      </c>
      <c r="N332" s="101"/>
      <c r="O332" s="101"/>
      <c r="P332" s="101"/>
      <c r="Q332" s="93">
        <f t="shared" si="12"/>
        <v>-430198.54999999935</v>
      </c>
      <c r="R332" s="94">
        <f t="shared" si="13"/>
        <v>931.32576504026531</v>
      </c>
    </row>
    <row r="333" spans="1:18" x14ac:dyDescent="0.7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283870.15000000002</v>
      </c>
      <c r="K333" s="104">
        <f>อุดรธานี!AO142</f>
        <v>384625.11000000004</v>
      </c>
      <c r="L333" s="105">
        <f>อุดรธานี!AP142</f>
        <v>3507963.08</v>
      </c>
      <c r="M333" s="105">
        <f>อุดรธานี!AQ142</f>
        <v>4002071.03</v>
      </c>
      <c r="N333" s="101"/>
      <c r="O333" s="101"/>
      <c r="P333" s="101"/>
      <c r="Q333" s="93">
        <f t="shared" si="12"/>
        <v>-494107.94999999972</v>
      </c>
      <c r="R333" s="94">
        <f t="shared" si="13"/>
        <v>804.76326680431293</v>
      </c>
    </row>
    <row r="334" spans="1:18" x14ac:dyDescent="0.7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425619.64</v>
      </c>
      <c r="K334" s="104">
        <f>อุดรธานี!AO143</f>
        <v>554759.32000000007</v>
      </c>
      <c r="L334" s="105">
        <f>อุดรธานี!AP143</f>
        <v>2571631.25</v>
      </c>
      <c r="M334" s="105">
        <f>อุดรธานี!AQ143</f>
        <v>2880533.72</v>
      </c>
      <c r="N334" s="101"/>
      <c r="O334" s="101"/>
      <c r="P334" s="101"/>
      <c r="Q334" s="93">
        <f t="shared" si="12"/>
        <v>-308902.4700000002</v>
      </c>
      <c r="R334" s="94">
        <f t="shared" si="13"/>
        <v>615.9595808383234</v>
      </c>
    </row>
    <row r="335" spans="1:18" x14ac:dyDescent="0.7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243035.94</v>
      </c>
      <c r="K335" s="104">
        <f>อุดรธานี!AO144</f>
        <v>362436.7</v>
      </c>
      <c r="L335" s="105">
        <f>อุดรธานี!AP144</f>
        <v>2237357.0499999998</v>
      </c>
      <c r="M335" s="105">
        <f>อุดรธานี!AQ144</f>
        <v>2478677.2399999998</v>
      </c>
      <c r="N335" s="101"/>
      <c r="O335" s="101"/>
      <c r="P335" s="101"/>
      <c r="Q335" s="93">
        <f t="shared" si="12"/>
        <v>-241320.18999999994</v>
      </c>
      <c r="R335" s="94">
        <f t="shared" si="13"/>
        <v>853.95307251908389</v>
      </c>
    </row>
    <row r="336" spans="1:18" x14ac:dyDescent="0.7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202412.17</v>
      </c>
      <c r="K336" s="104">
        <f>อุดรธานี!AO145</f>
        <v>619097.03</v>
      </c>
      <c r="L336" s="105">
        <f>อุดรธานี!AP145</f>
        <v>3665578.67</v>
      </c>
      <c r="M336" s="105">
        <f>อุดรธานี!AQ145</f>
        <v>3907822.55</v>
      </c>
      <c r="N336" s="101"/>
      <c r="O336" s="101"/>
      <c r="P336" s="101"/>
      <c r="Q336" s="93">
        <f t="shared" si="12"/>
        <v>-242243.87999999989</v>
      </c>
      <c r="R336" s="94">
        <f t="shared" si="13"/>
        <v>718.74091568627455</v>
      </c>
    </row>
    <row r="337" spans="1:18" x14ac:dyDescent="0.7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855343.46</v>
      </c>
      <c r="K337" s="104">
        <f>อุดรธานี!AO146</f>
        <v>1202966.67</v>
      </c>
      <c r="L337" s="105">
        <f>อุดรธานี!AP146</f>
        <v>2940649.51</v>
      </c>
      <c r="M337" s="105">
        <f>อุดรธานี!AQ146</f>
        <v>3502305.8600000003</v>
      </c>
      <c r="N337" s="101"/>
      <c r="O337" s="101"/>
      <c r="P337" s="101"/>
      <c r="Q337" s="93">
        <f t="shared" si="12"/>
        <v>-561656.35000000056</v>
      </c>
      <c r="R337" s="94">
        <f t="shared" si="13"/>
        <v>413.36090947427607</v>
      </c>
    </row>
    <row r="338" spans="1:18" s="112" customFormat="1" x14ac:dyDescent="0.7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6278087.6699999999</v>
      </c>
      <c r="K338" s="109">
        <f>SUM(K322:K337)</f>
        <v>10410969.479999999</v>
      </c>
      <c r="L338" s="109">
        <f>SUM(L322:L337)</f>
        <v>48338273.479999997</v>
      </c>
      <c r="M338" s="109">
        <f>SUM(M322:M337)</f>
        <v>53402492.68</v>
      </c>
      <c r="N338" s="107">
        <v>15</v>
      </c>
      <c r="O338" s="107">
        <v>15</v>
      </c>
      <c r="P338" s="107">
        <f>N338-O338</f>
        <v>0</v>
      </c>
      <c r="Q338" s="110">
        <f t="shared" si="12"/>
        <v>-5064219.200000003</v>
      </c>
      <c r="R338" s="111">
        <f>L338/H338</f>
        <v>592.80942691406779</v>
      </c>
    </row>
    <row r="339" spans="1:18" x14ac:dyDescent="0.7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7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367001.85</v>
      </c>
      <c r="K340" s="104">
        <f>อุดรธานี!AO147</f>
        <v>1007721.5299999999</v>
      </c>
      <c r="L340" s="105">
        <f>อุดรธานี!AP147</f>
        <v>2554558.1800000002</v>
      </c>
      <c r="M340" s="105">
        <f>อุดรธานี!AQ147</f>
        <v>2596562.9999999995</v>
      </c>
      <c r="N340" s="101"/>
      <c r="O340" s="101"/>
      <c r="P340" s="101"/>
      <c r="Q340" s="93">
        <f t="shared" si="12"/>
        <v>-42004.819999999367</v>
      </c>
      <c r="R340" s="94">
        <f t="shared" si="13"/>
        <v>783.60680368098167</v>
      </c>
    </row>
    <row r="341" spans="1:18" x14ac:dyDescent="0.7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1587675.21</v>
      </c>
      <c r="K341" s="104">
        <f>อุดรธานี!AO148</f>
        <v>1622386.93</v>
      </c>
      <c r="L341" s="105">
        <f>อุดรธานี!AP148</f>
        <v>2831475.87</v>
      </c>
      <c r="M341" s="105">
        <f>อุดรธานี!AQ148</f>
        <v>3463413.9899999998</v>
      </c>
      <c r="N341" s="101"/>
      <c r="O341" s="101"/>
      <c r="P341" s="101"/>
      <c r="Q341" s="93">
        <f t="shared" si="12"/>
        <v>-631938.11999999965</v>
      </c>
      <c r="R341" s="94">
        <f t="shared" si="13"/>
        <v>520.20501010472174</v>
      </c>
    </row>
    <row r="342" spans="1:18" x14ac:dyDescent="0.7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562969.29</v>
      </c>
      <c r="K342" s="104">
        <f>อุดรธานี!AO149</f>
        <v>610127.22</v>
      </c>
      <c r="L342" s="105">
        <f>อุดรธานี!AP149</f>
        <v>3165614.79</v>
      </c>
      <c r="M342" s="105">
        <f>อุดรธานี!AQ149</f>
        <v>3288857.96</v>
      </c>
      <c r="N342" s="101"/>
      <c r="O342" s="101"/>
      <c r="P342" s="101"/>
      <c r="Q342" s="93">
        <f t="shared" si="12"/>
        <v>-123243.16999999993</v>
      </c>
      <c r="R342" s="94">
        <f t="shared" si="13"/>
        <v>1578.8602443890275</v>
      </c>
    </row>
    <row r="343" spans="1:18" x14ac:dyDescent="0.7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1182247.1000000001</v>
      </c>
      <c r="K343" s="104">
        <f>อุดรธานี!AO150</f>
        <v>1392638.21</v>
      </c>
      <c r="L343" s="105">
        <f>อุดรธานี!AP150</f>
        <v>3859354.85</v>
      </c>
      <c r="M343" s="105">
        <f>อุดรธานี!AQ150</f>
        <v>4173671.02</v>
      </c>
      <c r="N343" s="101"/>
      <c r="O343" s="101"/>
      <c r="P343" s="101"/>
      <c r="Q343" s="93">
        <f t="shared" si="12"/>
        <v>-314316.16999999993</v>
      </c>
      <c r="R343" s="94">
        <f t="shared" si="13"/>
        <v>688.06469067569981</v>
      </c>
    </row>
    <row r="344" spans="1:18" x14ac:dyDescent="0.7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1069704.3799999999</v>
      </c>
      <c r="K344" s="104">
        <f>อุดรธานี!AO151</f>
        <v>1709241.99</v>
      </c>
      <c r="L344" s="105">
        <f>อุดรธานี!AP151</f>
        <v>3317008.63</v>
      </c>
      <c r="M344" s="105">
        <f>อุดรธานี!AQ151</f>
        <v>3086721.54</v>
      </c>
      <c r="N344" s="101"/>
      <c r="O344" s="101"/>
      <c r="P344" s="101"/>
      <c r="Q344" s="93">
        <f t="shared" si="12"/>
        <v>230287.08999999985</v>
      </c>
      <c r="R344" s="94">
        <f t="shared" si="13"/>
        <v>978.18007372456498</v>
      </c>
    </row>
    <row r="345" spans="1:18" x14ac:dyDescent="0.7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930511.66</v>
      </c>
      <c r="K345" s="104">
        <f>อุดรธานี!AO152</f>
        <v>941297.63</v>
      </c>
      <c r="L345" s="105">
        <f>อุดรธานี!AP152</f>
        <v>2870773.5000000005</v>
      </c>
      <c r="M345" s="105">
        <f>อุดรธานี!AQ152</f>
        <v>3191080.54</v>
      </c>
      <c r="N345" s="101"/>
      <c r="O345" s="101"/>
      <c r="P345" s="101"/>
      <c r="Q345" s="93">
        <f t="shared" si="12"/>
        <v>-320307.03999999957</v>
      </c>
      <c r="R345" s="94">
        <f t="shared" si="13"/>
        <v>702.58773861967711</v>
      </c>
    </row>
    <row r="346" spans="1:18" x14ac:dyDescent="0.7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332942.65999999997</v>
      </c>
      <c r="K346" s="104">
        <f>อุดรธานี!AO153</f>
        <v>904216.6399999999</v>
      </c>
      <c r="L346" s="105">
        <f>อุดรธานี!AP153</f>
        <v>2868643.9799999995</v>
      </c>
      <c r="M346" s="105">
        <f>อุดรธานี!AQ153</f>
        <v>3035269.49</v>
      </c>
      <c r="N346" s="101"/>
      <c r="O346" s="101"/>
      <c r="P346" s="101"/>
      <c r="Q346" s="93">
        <f t="shared" si="12"/>
        <v>-166625.51000000071</v>
      </c>
      <c r="R346" s="94">
        <f t="shared" si="13"/>
        <v>637.33481004221278</v>
      </c>
    </row>
    <row r="347" spans="1:18" x14ac:dyDescent="0.7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372521.48</v>
      </c>
      <c r="K347" s="104">
        <f>อุดรธานี!AO154</f>
        <v>414171.11</v>
      </c>
      <c r="L347" s="105">
        <f>อุดรธานี!AP154</f>
        <v>1710898.06</v>
      </c>
      <c r="M347" s="105">
        <f>อุดรธานี!AQ154</f>
        <v>2190626.11</v>
      </c>
      <c r="N347" s="101"/>
      <c r="O347" s="101"/>
      <c r="P347" s="101"/>
      <c r="Q347" s="93">
        <f t="shared" si="12"/>
        <v>-479728.04999999981</v>
      </c>
      <c r="R347" s="94">
        <f t="shared" si="13"/>
        <v>411.47139490139489</v>
      </c>
    </row>
    <row r="348" spans="1:18" x14ac:dyDescent="0.7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255309.86</v>
      </c>
      <c r="K348" s="104">
        <f>อุดรธานี!AO155</f>
        <v>651332.98</v>
      </c>
      <c r="L348" s="105">
        <f>อุดรธานี!AP155</f>
        <v>3064077.4799999995</v>
      </c>
      <c r="M348" s="105">
        <f>อุดรธานี!AQ155</f>
        <v>3455426.58</v>
      </c>
      <c r="N348" s="101"/>
      <c r="O348" s="101"/>
      <c r="P348" s="101"/>
      <c r="Q348" s="93">
        <f t="shared" si="12"/>
        <v>-391349.10000000056</v>
      </c>
      <c r="R348" s="94">
        <f t="shared" si="13"/>
        <v>784.0525793244625</v>
      </c>
    </row>
    <row r="349" spans="1:18" x14ac:dyDescent="0.7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595320.63</v>
      </c>
      <c r="K349" s="104">
        <f>อุดรธานี!AO156</f>
        <v>930570.90000000014</v>
      </c>
      <c r="L349" s="105">
        <f>อุดรธานี!AP156</f>
        <v>1920142.02</v>
      </c>
      <c r="M349" s="105">
        <f>อุดรธานี!AQ156</f>
        <v>2318829.25</v>
      </c>
      <c r="N349" s="101"/>
      <c r="O349" s="101"/>
      <c r="P349" s="101"/>
      <c r="Q349" s="93">
        <f t="shared" si="12"/>
        <v>-398687.23</v>
      </c>
      <c r="R349" s="94">
        <f t="shared" si="13"/>
        <v>517.4190299110752</v>
      </c>
    </row>
    <row r="350" spans="1:18" x14ac:dyDescent="0.7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2014018.34</v>
      </c>
      <c r="K350" s="104">
        <f>อุดรธานี!AO157</f>
        <v>2921560.1</v>
      </c>
      <c r="L350" s="105">
        <f>อุดรธานี!AP157</f>
        <v>4201742.63</v>
      </c>
      <c r="M350" s="105">
        <f>อุดรธานี!AQ157</f>
        <v>4025914.0300000003</v>
      </c>
      <c r="N350" s="101"/>
      <c r="O350" s="101"/>
      <c r="P350" s="101"/>
      <c r="Q350" s="93">
        <f t="shared" si="12"/>
        <v>175828.59999999963</v>
      </c>
      <c r="R350" s="94">
        <f t="shared" si="13"/>
        <v>616.27201965385746</v>
      </c>
    </row>
    <row r="351" spans="1:18" x14ac:dyDescent="0.7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350567.15</v>
      </c>
      <c r="K351" s="104">
        <f>อุดรธานี!AO158</f>
        <v>388536.37</v>
      </c>
      <c r="L351" s="105">
        <f>อุดรธานี!AP158</f>
        <v>2441350.7400000002</v>
      </c>
      <c r="M351" s="105">
        <f>อุดรธานี!AQ158</f>
        <v>2953344.2199999997</v>
      </c>
      <c r="N351" s="101"/>
      <c r="O351" s="101"/>
      <c r="P351" s="101"/>
      <c r="Q351" s="93">
        <f t="shared" si="12"/>
        <v>-511993.47999999952</v>
      </c>
      <c r="R351" s="94">
        <f t="shared" si="13"/>
        <v>521.4333062793678</v>
      </c>
    </row>
    <row r="352" spans="1:18" x14ac:dyDescent="0.7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648387.43999999994</v>
      </c>
      <c r="K352" s="104">
        <f>อุดรธานี!AO159</f>
        <v>925210.61999999988</v>
      </c>
      <c r="L352" s="105">
        <f>อุดรธานี!AP159</f>
        <v>2234833.9900000002</v>
      </c>
      <c r="M352" s="105">
        <f>อุดรธานี!AQ159</f>
        <v>2108773.7199999997</v>
      </c>
      <c r="N352" s="101"/>
      <c r="O352" s="101"/>
      <c r="P352" s="101"/>
      <c r="Q352" s="93">
        <f t="shared" si="12"/>
        <v>126060.27000000048</v>
      </c>
      <c r="R352" s="94">
        <f t="shared" si="13"/>
        <v>984.50836563876658</v>
      </c>
    </row>
    <row r="353" spans="1:18" x14ac:dyDescent="0.7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590195.31000000006</v>
      </c>
      <c r="K353" s="104">
        <f>อุดรธานี!AO160</f>
        <v>1043920.7600000002</v>
      </c>
      <c r="L353" s="105">
        <f>อุดรธานี!AP160</f>
        <v>2268677.9500000002</v>
      </c>
      <c r="M353" s="105">
        <f>อุดรธานี!AQ160</f>
        <v>2468818.0699999998</v>
      </c>
      <c r="N353" s="101"/>
      <c r="O353" s="101"/>
      <c r="P353" s="101"/>
      <c r="Q353" s="93">
        <f t="shared" si="12"/>
        <v>-200140.11999999965</v>
      </c>
      <c r="R353" s="94">
        <f t="shared" si="13"/>
        <v>698.91495686999394</v>
      </c>
    </row>
    <row r="354" spans="1:18" x14ac:dyDescent="0.7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552429.19999999995</v>
      </c>
      <c r="K354" s="104">
        <f>อุดรธานี!AO161</f>
        <v>618230.03</v>
      </c>
      <c r="L354" s="105">
        <f>อุดรธานี!AP161</f>
        <v>3195432.35</v>
      </c>
      <c r="M354" s="105">
        <f>อุดรธานี!AQ161</f>
        <v>3360128.43</v>
      </c>
      <c r="N354" s="101"/>
      <c r="O354" s="101"/>
      <c r="P354" s="101"/>
      <c r="Q354" s="93">
        <f t="shared" si="12"/>
        <v>-164696.08000000007</v>
      </c>
      <c r="R354" s="94">
        <f t="shared" si="13"/>
        <v>1266.5209472849783</v>
      </c>
    </row>
    <row r="355" spans="1:18" x14ac:dyDescent="0.7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751740.64</v>
      </c>
      <c r="K355" s="104">
        <f>อุดรธานี!AO162</f>
        <v>765993.3600000001</v>
      </c>
      <c r="L355" s="105">
        <f>อุดรธานี!AP162</f>
        <v>2412039.1999999997</v>
      </c>
      <c r="M355" s="105">
        <f>อุดรธานี!AQ162</f>
        <v>2692365.6599999997</v>
      </c>
      <c r="N355" s="101"/>
      <c r="O355" s="101"/>
      <c r="P355" s="101"/>
      <c r="Q355" s="93">
        <f t="shared" si="12"/>
        <v>-280326.45999999996</v>
      </c>
      <c r="R355" s="94">
        <f t="shared" si="13"/>
        <v>603.4623967975981</v>
      </c>
    </row>
    <row r="356" spans="1:18" x14ac:dyDescent="0.7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275372.95</v>
      </c>
      <c r="K356" s="104">
        <f>อุดรธานี!AO163</f>
        <v>214214.15000000002</v>
      </c>
      <c r="L356" s="105">
        <f>อุดรธานี!AP163</f>
        <v>1913840.8</v>
      </c>
      <c r="M356" s="105">
        <f>อุดรธานี!AQ163</f>
        <v>2095167.4900000002</v>
      </c>
      <c r="N356" s="101"/>
      <c r="O356" s="101"/>
      <c r="P356" s="101"/>
      <c r="Q356" s="93">
        <f t="shared" si="12"/>
        <v>-181326.69000000018</v>
      </c>
      <c r="R356" s="94">
        <f t="shared" si="13"/>
        <v>785.97158110882958</v>
      </c>
    </row>
    <row r="357" spans="1:18" x14ac:dyDescent="0.7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495576.31</v>
      </c>
      <c r="K357" s="104">
        <f>อุดรธานี!AO164</f>
        <v>601197.62</v>
      </c>
      <c r="L357" s="105">
        <f>อุดรธานี!AP164</f>
        <v>2342568.96</v>
      </c>
      <c r="M357" s="105">
        <f>อุดรธานี!AQ164</f>
        <v>2587939.96</v>
      </c>
      <c r="N357" s="101"/>
      <c r="O357" s="101"/>
      <c r="P357" s="101"/>
      <c r="Q357" s="93">
        <f t="shared" si="12"/>
        <v>-245371</v>
      </c>
      <c r="R357" s="94">
        <f t="shared" si="13"/>
        <v>975.25768526228137</v>
      </c>
    </row>
    <row r="358" spans="1:18" x14ac:dyDescent="0.7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611742.41</v>
      </c>
      <c r="K358" s="104">
        <f>อุดรธานี!AO165</f>
        <v>637750.85000000009</v>
      </c>
      <c r="L358" s="105">
        <f>อุดรธานี!AP165</f>
        <v>4331631.5600000005</v>
      </c>
      <c r="M358" s="105">
        <f>อุดรธานี!AQ165</f>
        <v>3656545.48</v>
      </c>
      <c r="N358" s="101"/>
      <c r="O358" s="101"/>
      <c r="P358" s="101"/>
      <c r="Q358" s="93">
        <f t="shared" si="12"/>
        <v>675086.08000000054</v>
      </c>
      <c r="R358" s="94">
        <f t="shared" si="13"/>
        <v>825.38711128048794</v>
      </c>
    </row>
    <row r="359" spans="1:18" x14ac:dyDescent="0.7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409292.96</v>
      </c>
      <c r="K359" s="104">
        <f>อุดรธานี!AO166</f>
        <v>823951.04</v>
      </c>
      <c r="L359" s="105">
        <f>อุดรธานี!AP166</f>
        <v>1771624.6400000001</v>
      </c>
      <c r="M359" s="105">
        <f>อุดรธานี!AQ166</f>
        <v>1888326.19</v>
      </c>
      <c r="N359" s="101"/>
      <c r="O359" s="101"/>
      <c r="P359" s="101"/>
      <c r="Q359" s="93">
        <f t="shared" si="12"/>
        <v>-116701.54999999981</v>
      </c>
      <c r="R359" s="94">
        <f t="shared" si="13"/>
        <v>836.0663709296839</v>
      </c>
    </row>
    <row r="360" spans="1:18" s="112" customFormat="1" x14ac:dyDescent="0.7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13955526.830000002</v>
      </c>
      <c r="K360" s="109">
        <f>SUM(K339:K359)</f>
        <v>19124270.039999999</v>
      </c>
      <c r="L360" s="109">
        <f>SUM(L339:L359)</f>
        <v>55276290.180000007</v>
      </c>
      <c r="M360" s="109">
        <f>SUM(M339:M359)</f>
        <v>58637782.729999989</v>
      </c>
      <c r="N360" s="107">
        <v>20</v>
      </c>
      <c r="O360" s="107">
        <v>20</v>
      </c>
      <c r="P360" s="107">
        <f>N360-O360</f>
        <v>0</v>
      </c>
      <c r="Q360" s="110">
        <f t="shared" si="12"/>
        <v>-3361492.5499999821</v>
      </c>
      <c r="R360" s="111">
        <f>L360/H360</f>
        <v>729.12322824882619</v>
      </c>
    </row>
    <row r="361" spans="1:18" x14ac:dyDescent="0.7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7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646022.18999999994</v>
      </c>
      <c r="K362" s="104">
        <f>อุดรธานี!AO167</f>
        <v>1744225.19</v>
      </c>
      <c r="L362" s="105">
        <f>อุดรธานี!AP167</f>
        <v>2708403.4</v>
      </c>
      <c r="M362" s="105">
        <f>อุดรธานี!AQ167</f>
        <v>2471123.52</v>
      </c>
      <c r="N362" s="101"/>
      <c r="O362" s="101"/>
      <c r="P362" s="101"/>
      <c r="Q362" s="93">
        <f t="shared" si="12"/>
        <v>237279.87999999989</v>
      </c>
      <c r="R362" s="94">
        <f t="shared" si="13"/>
        <v>547.15220202020203</v>
      </c>
    </row>
    <row r="363" spans="1:18" x14ac:dyDescent="0.7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367759.15</v>
      </c>
      <c r="K363" s="104">
        <f>อุดรธานี!AO168</f>
        <v>327373.14</v>
      </c>
      <c r="L363" s="105">
        <f>อุดรธานี!AP168</f>
        <v>2458955.0499999998</v>
      </c>
      <c r="M363" s="105">
        <f>อุดรธานี!AQ168</f>
        <v>2683172.2599999998</v>
      </c>
      <c r="N363" s="101"/>
      <c r="O363" s="101"/>
      <c r="P363" s="101"/>
      <c r="Q363" s="93">
        <f t="shared" si="12"/>
        <v>-224217.20999999996</v>
      </c>
      <c r="R363" s="94">
        <f t="shared" si="13"/>
        <v>1065.8669484178586</v>
      </c>
    </row>
    <row r="364" spans="1:18" x14ac:dyDescent="0.7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583420.81999999995</v>
      </c>
      <c r="K364" s="104">
        <f>อุดรธานี!AO169</f>
        <v>954766.92999999993</v>
      </c>
      <c r="L364" s="105">
        <f>อุดรธานี!AP169</f>
        <v>3037716.26</v>
      </c>
      <c r="M364" s="105">
        <f>อุดรธานี!AQ169</f>
        <v>2782180.54</v>
      </c>
      <c r="N364" s="101"/>
      <c r="O364" s="101"/>
      <c r="P364" s="101"/>
      <c r="Q364" s="93">
        <f t="shared" si="12"/>
        <v>255535.71999999974</v>
      </c>
      <c r="R364" s="94">
        <f t="shared" si="13"/>
        <v>1167.0058624663848</v>
      </c>
    </row>
    <row r="365" spans="1:18" x14ac:dyDescent="0.7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1325013.92</v>
      </c>
      <c r="K365" s="104">
        <f>อุดรธานี!AO170</f>
        <v>2506835.73</v>
      </c>
      <c r="L365" s="105">
        <f>อุดรธานี!AP170</f>
        <v>4429009.33</v>
      </c>
      <c r="M365" s="105">
        <f>อุดรธานี!AQ170</f>
        <v>3518366.03</v>
      </c>
      <c r="N365" s="101"/>
      <c r="O365" s="101"/>
      <c r="P365" s="101"/>
      <c r="Q365" s="93">
        <f t="shared" si="12"/>
        <v>910643.30000000028</v>
      </c>
      <c r="R365" s="94">
        <f t="shared" si="13"/>
        <v>717.71339005023503</v>
      </c>
    </row>
    <row r="366" spans="1:18" x14ac:dyDescent="0.7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1568960.61</v>
      </c>
      <c r="K366" s="104">
        <f>อุดรธานี!AO171</f>
        <v>6600319.0100000007</v>
      </c>
      <c r="L366" s="105">
        <f>อุดรธานี!AP171</f>
        <v>5265099.6500000004</v>
      </c>
      <c r="M366" s="105">
        <f>อุดรธานี!AQ171</f>
        <v>3642057.1</v>
      </c>
      <c r="N366" s="101"/>
      <c r="O366" s="101"/>
      <c r="P366" s="101"/>
      <c r="Q366" s="93">
        <f t="shared" si="12"/>
        <v>1623042.5500000003</v>
      </c>
      <c r="R366" s="94">
        <f t="shared" si="13"/>
        <v>929.73682677026318</v>
      </c>
    </row>
    <row r="367" spans="1:18" x14ac:dyDescent="0.7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657229.34</v>
      </c>
      <c r="K367" s="104">
        <f>อุดรธานี!AO172</f>
        <v>958672.99</v>
      </c>
      <c r="L367" s="105">
        <f>อุดรธานี!AP172</f>
        <v>2359997.92</v>
      </c>
      <c r="M367" s="105">
        <f>อุดรธานี!AQ172</f>
        <v>2234246.81</v>
      </c>
      <c r="N367" s="101"/>
      <c r="O367" s="101"/>
      <c r="P367" s="101"/>
      <c r="Q367" s="93">
        <f t="shared" si="12"/>
        <v>125751.10999999987</v>
      </c>
      <c r="R367" s="94">
        <f t="shared" si="13"/>
        <v>725.26057775046093</v>
      </c>
    </row>
    <row r="368" spans="1:18" x14ac:dyDescent="0.7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807066.49</v>
      </c>
      <c r="K368" s="104">
        <f>อุดรธานี!AO173</f>
        <v>1804547</v>
      </c>
      <c r="L368" s="105">
        <f>อุดรธานี!AP173</f>
        <v>3569849.33</v>
      </c>
      <c r="M368" s="105">
        <f>อุดรธานี!AQ173</f>
        <v>2370293.0299999998</v>
      </c>
      <c r="N368" s="101"/>
      <c r="O368" s="101"/>
      <c r="P368" s="101"/>
      <c r="Q368" s="93">
        <f t="shared" si="12"/>
        <v>1199556.3000000003</v>
      </c>
      <c r="R368" s="94">
        <f t="shared" si="13"/>
        <v>824.44557274826786</v>
      </c>
    </row>
    <row r="369" spans="1:18" x14ac:dyDescent="0.7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489386.48</v>
      </c>
      <c r="K369" s="104">
        <f>อุดรธานี!AO174</f>
        <v>870602.36</v>
      </c>
      <c r="L369" s="105">
        <f>อุดรธานี!AP174</f>
        <v>2503399.4299999997</v>
      </c>
      <c r="M369" s="105">
        <f>อุดรธานี!AQ174</f>
        <v>1529385.08</v>
      </c>
      <c r="N369" s="101"/>
      <c r="O369" s="101"/>
      <c r="P369" s="101"/>
      <c r="Q369" s="93">
        <f t="shared" si="12"/>
        <v>974014.34999999963</v>
      </c>
      <c r="R369" s="94">
        <f t="shared" si="13"/>
        <v>1063.014619957537</v>
      </c>
    </row>
    <row r="370" spans="1:18" x14ac:dyDescent="0.7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261378.94</v>
      </c>
      <c r="K370" s="104">
        <f>อุดรธานี!AO175</f>
        <v>374838.63</v>
      </c>
      <c r="L370" s="105">
        <f>อุดรธานี!AP175</f>
        <v>1564229.9</v>
      </c>
      <c r="M370" s="105">
        <f>อุดรธานี!AQ175</f>
        <v>1527983.26</v>
      </c>
      <c r="N370" s="101"/>
      <c r="O370" s="101"/>
      <c r="P370" s="101"/>
      <c r="Q370" s="93">
        <f t="shared" si="12"/>
        <v>36246.639999999898</v>
      </c>
      <c r="R370" s="94">
        <f t="shared" si="13"/>
        <v>996.32477707006365</v>
      </c>
    </row>
    <row r="371" spans="1:18" s="112" customFormat="1" x14ac:dyDescent="0.7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6706237.9400000004</v>
      </c>
      <c r="K371" s="109">
        <f>SUM(K361:K370)</f>
        <v>16142180.98</v>
      </c>
      <c r="L371" s="109">
        <f>SUM(L361:L370)</f>
        <v>27896660.269999996</v>
      </c>
      <c r="M371" s="109">
        <f>SUM(M361:M370)</f>
        <v>22758807.629999999</v>
      </c>
      <c r="N371" s="107">
        <v>9</v>
      </c>
      <c r="O371" s="107">
        <v>9</v>
      </c>
      <c r="P371" s="107">
        <f>N371-O371</f>
        <v>0</v>
      </c>
      <c r="Q371" s="110">
        <f t="shared" si="12"/>
        <v>5137852.6399999969</v>
      </c>
      <c r="R371" s="111">
        <f>L371/H371</f>
        <v>840.18493118091726</v>
      </c>
    </row>
    <row r="372" spans="1:18" x14ac:dyDescent="0.7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7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472391</v>
      </c>
      <c r="K373" s="104">
        <f>อุดรธานี!AO176</f>
        <v>659041.40999999992</v>
      </c>
      <c r="L373" s="105">
        <f>อุดรธานี!AP176</f>
        <v>1540979.7</v>
      </c>
      <c r="M373" s="105">
        <f>อุดรธานี!AQ176</f>
        <v>3210456.73</v>
      </c>
      <c r="N373" s="101"/>
      <c r="O373" s="101"/>
      <c r="P373" s="101"/>
      <c r="Q373" s="93">
        <f t="shared" si="12"/>
        <v>-1669477.03</v>
      </c>
      <c r="R373" s="94">
        <f t="shared" si="13"/>
        <v>188.63749540947484</v>
      </c>
    </row>
    <row r="374" spans="1:18" x14ac:dyDescent="0.7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532129.47</v>
      </c>
      <c r="K374" s="104">
        <f>อุดรธานี!AO177</f>
        <v>629673.72</v>
      </c>
      <c r="L374" s="105">
        <f>อุดรธานี!AP177</f>
        <v>3714787.29</v>
      </c>
      <c r="M374" s="105">
        <f>อุดรธานี!AQ177</f>
        <v>3687262.65</v>
      </c>
      <c r="N374" s="101"/>
      <c r="O374" s="101"/>
      <c r="P374" s="101"/>
      <c r="Q374" s="93">
        <f t="shared" si="12"/>
        <v>27524.64000000013</v>
      </c>
      <c r="R374" s="94">
        <f t="shared" si="13"/>
        <v>906.04568048780493</v>
      </c>
    </row>
    <row r="375" spans="1:18" s="170" customFormat="1" x14ac:dyDescent="0.7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1051597.56</v>
      </c>
      <c r="K375" s="167">
        <f>อุดรธานี!AO179</f>
        <v>1212784.02</v>
      </c>
      <c r="L375" s="166">
        <f>อุดรธานี!AP179</f>
        <v>4351802.78</v>
      </c>
      <c r="M375" s="166">
        <f>อุดรธานี!AQ179</f>
        <v>4498848.1400000006</v>
      </c>
      <c r="N375" s="164"/>
      <c r="O375" s="164"/>
      <c r="P375" s="164"/>
      <c r="Q375" s="168">
        <f t="shared" si="12"/>
        <v>-147045.36000000034</v>
      </c>
      <c r="R375" s="169">
        <f t="shared" si="13"/>
        <v>951.42168342807179</v>
      </c>
    </row>
    <row r="376" spans="1:18" x14ac:dyDescent="0.7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560183.62</v>
      </c>
      <c r="K376" s="117">
        <f>อุดรธานี!AO180</f>
        <v>496002.18000000011</v>
      </c>
      <c r="L376" s="105">
        <f>อุดรธานี!AP180</f>
        <v>3511004.4899999998</v>
      </c>
      <c r="M376" s="105">
        <f>อุดรธานี!AQ180</f>
        <v>4179315.7099999995</v>
      </c>
      <c r="N376" s="101"/>
      <c r="O376" s="101"/>
      <c r="P376" s="101"/>
      <c r="Q376" s="93">
        <f t="shared" si="12"/>
        <v>-668311.21999999974</v>
      </c>
      <c r="R376" s="94">
        <f t="shared" si="13"/>
        <v>705.58771905144692</v>
      </c>
    </row>
    <row r="377" spans="1:18" x14ac:dyDescent="0.7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725731.74</v>
      </c>
      <c r="K377" s="117">
        <f>อุดรธานี!AO181</f>
        <v>616174.52999999991</v>
      </c>
      <c r="L377" s="105">
        <f>อุดรธานี!AP181</f>
        <v>3871057.71</v>
      </c>
      <c r="M377" s="105">
        <f>อุดรธานี!AQ181</f>
        <v>4018833.14</v>
      </c>
      <c r="N377" s="101"/>
      <c r="O377" s="101"/>
      <c r="P377" s="101"/>
      <c r="Q377" s="93">
        <f t="shared" si="12"/>
        <v>-147775.43000000017</v>
      </c>
      <c r="R377" s="94">
        <f t="shared" si="13"/>
        <v>714.08553956834533</v>
      </c>
    </row>
    <row r="378" spans="1:18" x14ac:dyDescent="0.7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558430.52</v>
      </c>
      <c r="K378" s="117">
        <f>อุดรธานี!AO182</f>
        <v>618964.55000000005</v>
      </c>
      <c r="L378" s="105">
        <f>อุดรธานี!AP182</f>
        <v>3669887.3899999997</v>
      </c>
      <c r="M378" s="105">
        <f>อุดรธานี!AQ182</f>
        <v>4582765.5</v>
      </c>
      <c r="N378" s="101"/>
      <c r="O378" s="101"/>
      <c r="P378" s="101"/>
      <c r="Q378" s="93">
        <f t="shared" si="12"/>
        <v>-912878.11000000034</v>
      </c>
      <c r="R378" s="94">
        <f t="shared" si="13"/>
        <v>712.59949320388341</v>
      </c>
    </row>
    <row r="379" spans="1:18" x14ac:dyDescent="0.7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861708.98</v>
      </c>
      <c r="K379" s="117">
        <f>อุดรธานี!AO183</f>
        <v>942539.25</v>
      </c>
      <c r="L379" s="105">
        <f>อุดรธานี!AP183</f>
        <v>3764053.4800000004</v>
      </c>
      <c r="M379" s="105">
        <f>อุดรธานี!AQ183</f>
        <v>4473932.4399999995</v>
      </c>
      <c r="N379" s="101"/>
      <c r="O379" s="101"/>
      <c r="P379" s="101"/>
      <c r="Q379" s="93">
        <f t="shared" si="12"/>
        <v>-709878.95999999903</v>
      </c>
      <c r="R379" s="94">
        <f t="shared" si="13"/>
        <v>591.64625589437287</v>
      </c>
    </row>
    <row r="380" spans="1:18" x14ac:dyDescent="0.7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589659.17000000004</v>
      </c>
      <c r="K380" s="117">
        <f>อุดรธานี!AO184</f>
        <v>679891.27</v>
      </c>
      <c r="L380" s="105">
        <f>อุดรธานี!AP184</f>
        <v>3666504.46</v>
      </c>
      <c r="M380" s="105">
        <f>อุดรธานี!AQ184</f>
        <v>5107679.45</v>
      </c>
      <c r="N380" s="101"/>
      <c r="O380" s="101"/>
      <c r="P380" s="101"/>
      <c r="Q380" s="93">
        <f t="shared" si="12"/>
        <v>-1441174.9900000002</v>
      </c>
      <c r="R380" s="94">
        <f t="shared" si="13"/>
        <v>454.28131086606368</v>
      </c>
    </row>
    <row r="381" spans="1:18" x14ac:dyDescent="0.7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290697.32</v>
      </c>
      <c r="K381" s="117">
        <f>อุดรธานี!AO185</f>
        <v>201971.62</v>
      </c>
      <c r="L381" s="105">
        <f>อุดรธานี!AP185</f>
        <v>2579237.75</v>
      </c>
      <c r="M381" s="105">
        <f>อุดรธานี!AQ185</f>
        <v>3154870.13</v>
      </c>
      <c r="N381" s="101"/>
      <c r="O381" s="101"/>
      <c r="P381" s="101"/>
      <c r="Q381" s="93">
        <f t="shared" si="12"/>
        <v>-575632.37999999989</v>
      </c>
      <c r="R381" s="94">
        <f t="shared" si="13"/>
        <v>556.34981665228645</v>
      </c>
    </row>
    <row r="382" spans="1:18" x14ac:dyDescent="0.7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349970.74</v>
      </c>
      <c r="K382" s="117">
        <f>อุดรธานี!AO186</f>
        <v>357818.83999999997</v>
      </c>
      <c r="L382" s="105">
        <f>อุดรธานี!AP186</f>
        <v>3775799.1100000003</v>
      </c>
      <c r="M382" s="105">
        <f>อุดรธานี!AQ186</f>
        <v>4335096.6399999997</v>
      </c>
      <c r="N382" s="101"/>
      <c r="O382" s="101"/>
      <c r="P382" s="101"/>
      <c r="Q382" s="93">
        <f t="shared" si="12"/>
        <v>-559297.52999999933</v>
      </c>
      <c r="R382" s="94">
        <f t="shared" si="13"/>
        <v>696.12815449852519</v>
      </c>
    </row>
    <row r="383" spans="1:18" x14ac:dyDescent="0.7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509884.71</v>
      </c>
      <c r="K383" s="117">
        <f>อุดรธานี!AO187</f>
        <v>517382.58</v>
      </c>
      <c r="L383" s="105">
        <f>อุดรธานี!AP187</f>
        <v>2868890.62</v>
      </c>
      <c r="M383" s="105">
        <f>อุดรธานี!AQ187</f>
        <v>3267232.8199999994</v>
      </c>
      <c r="N383" s="101"/>
      <c r="O383" s="101"/>
      <c r="P383" s="101"/>
      <c r="Q383" s="93">
        <f t="shared" si="12"/>
        <v>-398342.19999999925</v>
      </c>
      <c r="R383" s="94">
        <f t="shared" si="13"/>
        <v>612.61811232116168</v>
      </c>
    </row>
    <row r="384" spans="1:18" x14ac:dyDescent="0.7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245191.79</v>
      </c>
      <c r="K384" s="117">
        <f>อุดรธานี!AO188</f>
        <v>268046.11</v>
      </c>
      <c r="L384" s="105">
        <f>อุดรธานี!AP188</f>
        <v>2616459.0499999998</v>
      </c>
      <c r="M384" s="105">
        <f>อุดรธานี!AQ188</f>
        <v>2735240.1799999997</v>
      </c>
      <c r="N384" s="101"/>
      <c r="O384" s="101"/>
      <c r="P384" s="101"/>
      <c r="Q384" s="93">
        <f t="shared" si="12"/>
        <v>-118781.12999999989</v>
      </c>
      <c r="R384" s="94">
        <f t="shared" si="13"/>
        <v>753.80554595217507</v>
      </c>
    </row>
    <row r="385" spans="1:18" x14ac:dyDescent="0.7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901783.04000000004</v>
      </c>
      <c r="K385" s="117">
        <f>อุดรธานี!AO189</f>
        <v>1170073.6400000001</v>
      </c>
      <c r="L385" s="105">
        <f>อุดรธานี!AP189</f>
        <v>2877817.9400000004</v>
      </c>
      <c r="M385" s="105">
        <f>อุดรธานี!AQ189</f>
        <v>3870496.2800000003</v>
      </c>
      <c r="N385" s="101"/>
      <c r="O385" s="101"/>
      <c r="P385" s="101"/>
      <c r="Q385" s="93">
        <f t="shared" si="12"/>
        <v>-992678.33999999985</v>
      </c>
      <c r="R385" s="94">
        <f t="shared" si="13"/>
        <v>432.16968613905999</v>
      </c>
    </row>
    <row r="386" spans="1:18" s="112" customFormat="1" x14ac:dyDescent="0.7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7649359.6600000001</v>
      </c>
      <c r="K386" s="109">
        <f>SUM(K372:K385)</f>
        <v>8370363.7200000007</v>
      </c>
      <c r="L386" s="109">
        <f>SUM(L372:L385)</f>
        <v>42808281.769999996</v>
      </c>
      <c r="M386" s="109">
        <f>SUM(M372:M385)</f>
        <v>51122029.810000002</v>
      </c>
      <c r="N386" s="107">
        <v>13</v>
      </c>
      <c r="O386" s="107">
        <v>13</v>
      </c>
      <c r="P386" s="107">
        <f>N386-O386</f>
        <v>0</v>
      </c>
      <c r="Q386" s="110">
        <f t="shared" si="12"/>
        <v>-8313748.0400000066</v>
      </c>
      <c r="R386" s="111">
        <f>L386/H386</f>
        <v>597.08047547980357</v>
      </c>
    </row>
    <row r="387" spans="1:18" x14ac:dyDescent="0.7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7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788317.96</v>
      </c>
      <c r="K388" s="104">
        <f>อุดรธานี!AO190</f>
        <v>1111371.2899999998</v>
      </c>
      <c r="L388" s="105">
        <f>อุดรธานี!AP190</f>
        <v>3113271.95</v>
      </c>
      <c r="M388" s="105">
        <f>อุดรธานี!AQ190</f>
        <v>2625797.19</v>
      </c>
      <c r="N388" s="101"/>
      <c r="O388" s="101"/>
      <c r="P388" s="101"/>
      <c r="Q388" s="93">
        <f t="shared" si="12"/>
        <v>487474.76000000024</v>
      </c>
      <c r="R388" s="94">
        <f t="shared" si="13"/>
        <v>1270.2047939616484</v>
      </c>
    </row>
    <row r="389" spans="1:18" x14ac:dyDescent="0.7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264864.19</v>
      </c>
      <c r="K389" s="104">
        <f>อุดรธานี!AO191</f>
        <v>708317.8</v>
      </c>
      <c r="L389" s="105">
        <f>อุดรธานี!AP191</f>
        <v>2279373.75</v>
      </c>
      <c r="M389" s="105">
        <f>อุดรธานี!AQ191</f>
        <v>1968922.22</v>
      </c>
      <c r="N389" s="101"/>
      <c r="O389" s="101"/>
      <c r="P389" s="101"/>
      <c r="Q389" s="93">
        <f t="shared" si="12"/>
        <v>310451.53000000003</v>
      </c>
      <c r="R389" s="94">
        <f t="shared" si="13"/>
        <v>752.51691977550342</v>
      </c>
    </row>
    <row r="390" spans="1:18" x14ac:dyDescent="0.7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493527.9</v>
      </c>
      <c r="K390" s="104">
        <f>อุดรธานี!AO192</f>
        <v>516203.93</v>
      </c>
      <c r="L390" s="105">
        <f>อุดรธานี!AP192</f>
        <v>3835980.9299999997</v>
      </c>
      <c r="M390" s="105">
        <f>อุดรธานี!AQ192</f>
        <v>3878877.9</v>
      </c>
      <c r="N390" s="101"/>
      <c r="O390" s="101"/>
      <c r="P390" s="101"/>
      <c r="Q390" s="93">
        <f t="shared" ref="Q390:Q454" si="14">L390-M390</f>
        <v>-42896.970000000205</v>
      </c>
      <c r="R390" s="94">
        <f t="shared" ref="R390:R454" si="15">L390/H390</f>
        <v>692.41533032490975</v>
      </c>
    </row>
    <row r="391" spans="1:18" x14ac:dyDescent="0.7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586310.99</v>
      </c>
      <c r="K391" s="104">
        <f>อุดรธานี!AO193</f>
        <v>755424.4</v>
      </c>
      <c r="L391" s="105">
        <f>อุดรธานี!AP193</f>
        <v>1822585.55</v>
      </c>
      <c r="M391" s="105">
        <f>อุดรธานี!AQ193</f>
        <v>1661562.0699999998</v>
      </c>
      <c r="N391" s="101"/>
      <c r="O391" s="101"/>
      <c r="P391" s="101"/>
      <c r="Q391" s="93">
        <f t="shared" si="14"/>
        <v>161023.48000000021</v>
      </c>
      <c r="R391" s="94">
        <f t="shared" si="15"/>
        <v>989.46012486427799</v>
      </c>
    </row>
    <row r="392" spans="1:18" x14ac:dyDescent="0.7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874819.95</v>
      </c>
      <c r="K392" s="104">
        <f>อุดรธานี!AO194</f>
        <v>1332573.4000000001</v>
      </c>
      <c r="L392" s="105">
        <f>อุดรธานี!AP194</f>
        <v>2262476.3899999997</v>
      </c>
      <c r="M392" s="105">
        <f>อุดรธานี!AQ194</f>
        <v>1866286.32</v>
      </c>
      <c r="N392" s="101"/>
      <c r="O392" s="101"/>
      <c r="P392" s="101"/>
      <c r="Q392" s="93">
        <f t="shared" si="14"/>
        <v>396190.0699999996</v>
      </c>
      <c r="R392" s="94">
        <f t="shared" si="15"/>
        <v>684.97620042385699</v>
      </c>
    </row>
    <row r="393" spans="1:18" s="112" customFormat="1" x14ac:dyDescent="0.7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3007840.99</v>
      </c>
      <c r="K393" s="109">
        <f>SUM(K387:K392)</f>
        <v>4423890.82</v>
      </c>
      <c r="L393" s="109">
        <f>SUM(L387:L392)</f>
        <v>13313688.57</v>
      </c>
      <c r="M393" s="109">
        <f>SUM(M387:M392)</f>
        <v>12001445.700000001</v>
      </c>
      <c r="N393" s="107">
        <v>5</v>
      </c>
      <c r="O393" s="107">
        <v>5</v>
      </c>
      <c r="P393" s="107">
        <f>N393-O393</f>
        <v>0</v>
      </c>
      <c r="Q393" s="110">
        <f t="shared" si="14"/>
        <v>1312242.8699999992</v>
      </c>
      <c r="R393" s="111">
        <f>L393/H393</f>
        <v>823.61203649860818</v>
      </c>
    </row>
    <row r="394" spans="1:18" x14ac:dyDescent="0.7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7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831356.06</v>
      </c>
      <c r="K395" s="104">
        <f>อุดรธานี!AO195</f>
        <v>958349.03000000014</v>
      </c>
      <c r="L395" s="105">
        <f>อุดรธานี!AP195</f>
        <v>2038991.26</v>
      </c>
      <c r="M395" s="105">
        <f>อุดรธานี!AQ195</f>
        <v>2488661.7000000002</v>
      </c>
      <c r="N395" s="101"/>
      <c r="O395" s="101"/>
      <c r="P395" s="101"/>
      <c r="Q395" s="93">
        <f t="shared" si="14"/>
        <v>-449670.44000000018</v>
      </c>
      <c r="R395" s="94">
        <f t="shared" si="15"/>
        <v>599.87974698440723</v>
      </c>
    </row>
    <row r="396" spans="1:18" x14ac:dyDescent="0.7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606275.53</v>
      </c>
      <c r="K396" s="104">
        <f>อุดรธานี!AO196</f>
        <v>647854.9</v>
      </c>
      <c r="L396" s="105">
        <f>อุดรธานี!AP196</f>
        <v>2767500.85</v>
      </c>
      <c r="M396" s="105">
        <f>อุดรธานี!AQ196</f>
        <v>2845295.03</v>
      </c>
      <c r="N396" s="101"/>
      <c r="O396" s="101"/>
      <c r="P396" s="101"/>
      <c r="Q396" s="93">
        <f t="shared" si="14"/>
        <v>-77794.179999999702</v>
      </c>
      <c r="R396" s="94">
        <f t="shared" si="15"/>
        <v>1090.8556759952701</v>
      </c>
    </row>
    <row r="397" spans="1:18" x14ac:dyDescent="0.7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581921.84</v>
      </c>
      <c r="K397" s="104">
        <f>อุดรธานี!AO197</f>
        <v>579250.21</v>
      </c>
      <c r="L397" s="105">
        <f>อุดรธานี!AP197</f>
        <v>2483397</v>
      </c>
      <c r="M397" s="105">
        <f>อุดรธานี!AQ197</f>
        <v>2738777.9400000004</v>
      </c>
      <c r="N397" s="101"/>
      <c r="O397" s="101"/>
      <c r="P397" s="101"/>
      <c r="Q397" s="93">
        <f t="shared" si="14"/>
        <v>-255380.94000000041</v>
      </c>
      <c r="R397" s="94">
        <f t="shared" si="15"/>
        <v>766.48055555555561</v>
      </c>
    </row>
    <row r="398" spans="1:18" x14ac:dyDescent="0.7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581040.61</v>
      </c>
      <c r="K398" s="104">
        <f>อุดรธานี!AO198</f>
        <v>849859.08</v>
      </c>
      <c r="L398" s="105">
        <f>อุดรธานี!AP198</f>
        <v>2820620.27</v>
      </c>
      <c r="M398" s="105">
        <f>อุดรธานี!AQ198</f>
        <v>3027397.21</v>
      </c>
      <c r="N398" s="101"/>
      <c r="O398" s="101"/>
      <c r="P398" s="101"/>
      <c r="Q398" s="93">
        <f t="shared" si="14"/>
        <v>-206776.93999999994</v>
      </c>
      <c r="R398" s="94">
        <f t="shared" si="15"/>
        <v>603.599458591911</v>
      </c>
    </row>
    <row r="399" spans="1:18" s="112" customFormat="1" x14ac:dyDescent="0.7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2600594.04</v>
      </c>
      <c r="K399" s="109">
        <f>SUM(K394:K398)</f>
        <v>3035313.22</v>
      </c>
      <c r="L399" s="109">
        <f>SUM(L394:L398)</f>
        <v>10110509.380000001</v>
      </c>
      <c r="M399" s="109">
        <f>SUM(M394:M398)</f>
        <v>11100131.880000001</v>
      </c>
      <c r="N399" s="107">
        <v>4</v>
      </c>
      <c r="O399" s="107">
        <v>4</v>
      </c>
      <c r="P399" s="107">
        <f>N399-O399</f>
        <v>0</v>
      </c>
      <c r="Q399" s="110">
        <f t="shared" si="14"/>
        <v>-989622.5</v>
      </c>
      <c r="R399" s="111">
        <f>L399/H399</f>
        <v>730.05338869232446</v>
      </c>
    </row>
    <row r="400" spans="1:18" x14ac:dyDescent="0.7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7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644185.99</v>
      </c>
      <c r="K401" s="104">
        <f>อุดรธานี!AO199</f>
        <v>479070.43999999994</v>
      </c>
      <c r="L401" s="105">
        <f>อุดรธานี!AP199</f>
        <v>2584909.4000000004</v>
      </c>
      <c r="M401" s="105">
        <f>อุดรธานี!AQ199</f>
        <v>3462890.5300000003</v>
      </c>
      <c r="N401" s="101"/>
      <c r="O401" s="101"/>
      <c r="P401" s="101"/>
      <c r="Q401" s="93">
        <f t="shared" si="14"/>
        <v>-877981.12999999989</v>
      </c>
      <c r="R401" s="94">
        <f t="shared" si="15"/>
        <v>806.52399375975051</v>
      </c>
    </row>
    <row r="402" spans="1:18" x14ac:dyDescent="0.7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654158.06999999995</v>
      </c>
      <c r="K402" s="104">
        <f>อุดรธานี!AO200</f>
        <v>555042.31999999995</v>
      </c>
      <c r="L402" s="105">
        <f>อุดรธานี!AP200</f>
        <v>1539526.95</v>
      </c>
      <c r="M402" s="105">
        <f>อุดรธานี!AQ200</f>
        <v>1654894.8499999999</v>
      </c>
      <c r="N402" s="101"/>
      <c r="O402" s="101"/>
      <c r="P402" s="101"/>
      <c r="Q402" s="93">
        <f t="shared" si="14"/>
        <v>-115367.89999999991</v>
      </c>
      <c r="R402" s="94">
        <f t="shared" si="15"/>
        <v>598.80472578763124</v>
      </c>
    </row>
    <row r="403" spans="1:18" x14ac:dyDescent="0.7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370658.78</v>
      </c>
      <c r="K403" s="104">
        <f>อุดรธานี!AO201</f>
        <v>354433.76</v>
      </c>
      <c r="L403" s="105">
        <f>อุดรธานี!AP201</f>
        <v>2244613.3499999996</v>
      </c>
      <c r="M403" s="105">
        <f>อุดรธานี!AQ201</f>
        <v>2207541.4</v>
      </c>
      <c r="N403" s="101"/>
      <c r="O403" s="101"/>
      <c r="P403" s="101"/>
      <c r="Q403" s="93">
        <f t="shared" si="14"/>
        <v>37071.949999999721</v>
      </c>
      <c r="R403" s="94">
        <f t="shared" si="15"/>
        <v>714.38999045194134</v>
      </c>
    </row>
    <row r="404" spans="1:18" x14ac:dyDescent="0.7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282987.53999999998</v>
      </c>
      <c r="K404" s="104">
        <f>อุดรธานี!AO202</f>
        <v>373973.94999999995</v>
      </c>
      <c r="L404" s="105">
        <f>อุดรธานี!AP202</f>
        <v>1284917.08</v>
      </c>
      <c r="M404" s="105">
        <f>อุดรธานี!AQ202</f>
        <v>1303192.23</v>
      </c>
      <c r="N404" s="101"/>
      <c r="O404" s="101"/>
      <c r="P404" s="101"/>
      <c r="Q404" s="93">
        <f t="shared" si="14"/>
        <v>-18275.149999999907</v>
      </c>
      <c r="R404" s="94">
        <f t="shared" si="15"/>
        <v>886.76126984126984</v>
      </c>
    </row>
    <row r="405" spans="1:18" x14ac:dyDescent="0.7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369002.14</v>
      </c>
      <c r="K405" s="104">
        <f>อุดรธานี!AO203</f>
        <v>-50995.839999999967</v>
      </c>
      <c r="L405" s="105">
        <f>อุดรธานี!AP203</f>
        <v>1837602.78</v>
      </c>
      <c r="M405" s="105">
        <f>อุดรธานี!AQ203</f>
        <v>2324418.0299999998</v>
      </c>
      <c r="N405" s="101"/>
      <c r="O405" s="101"/>
      <c r="P405" s="101"/>
      <c r="Q405" s="93">
        <f t="shared" si="14"/>
        <v>-486815.24999999977</v>
      </c>
      <c r="R405" s="94">
        <f t="shared" si="15"/>
        <v>943.81241910631741</v>
      </c>
    </row>
    <row r="406" spans="1:18" x14ac:dyDescent="0.7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548355.87</v>
      </c>
      <c r="K406" s="104">
        <f>อุดรธานี!AO204</f>
        <v>551195.21000000008</v>
      </c>
      <c r="L406" s="105">
        <f>อุดรธานี!AP204</f>
        <v>1735754.1</v>
      </c>
      <c r="M406" s="105">
        <f>อุดรธานี!AQ204</f>
        <v>1607889.31</v>
      </c>
      <c r="N406" s="101"/>
      <c r="O406" s="101"/>
      <c r="P406" s="101"/>
      <c r="Q406" s="93">
        <f t="shared" si="14"/>
        <v>127864.79000000004</v>
      </c>
      <c r="R406" s="94">
        <f t="shared" si="15"/>
        <v>1690.1208373904578</v>
      </c>
    </row>
    <row r="407" spans="1:18" x14ac:dyDescent="0.7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1049996.68</v>
      </c>
      <c r="K407" s="104">
        <f>อุดรธานี!AO205</f>
        <v>1115242.96</v>
      </c>
      <c r="L407" s="105">
        <f>อุดรธานี!AP205</f>
        <v>1922889.06</v>
      </c>
      <c r="M407" s="105">
        <f>อุดรธานี!AQ205</f>
        <v>1889938.68</v>
      </c>
      <c r="N407" s="101"/>
      <c r="O407" s="101"/>
      <c r="P407" s="101"/>
      <c r="Q407" s="93">
        <f t="shared" si="14"/>
        <v>32950.380000000121</v>
      </c>
      <c r="R407" s="94">
        <f t="shared" si="15"/>
        <v>560.2823601398602</v>
      </c>
    </row>
    <row r="408" spans="1:18" x14ac:dyDescent="0.7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986797.88</v>
      </c>
      <c r="K408" s="104">
        <f>อุดรธานี!AO206</f>
        <v>1245340.4899999998</v>
      </c>
      <c r="L408" s="105">
        <f>อุดรธานี!AP206</f>
        <v>2272747.3199999998</v>
      </c>
      <c r="M408" s="105">
        <f>อุดรธานี!AQ206</f>
        <v>2104515.04</v>
      </c>
      <c r="N408" s="101"/>
      <c r="O408" s="101"/>
      <c r="P408" s="101"/>
      <c r="Q408" s="93">
        <f t="shared" si="14"/>
        <v>168232.2799999998</v>
      </c>
      <c r="R408" s="94">
        <f t="shared" si="15"/>
        <v>845.20168092227584</v>
      </c>
    </row>
    <row r="409" spans="1:18" s="177" customFormat="1" x14ac:dyDescent="0.7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293870.5</v>
      </c>
      <c r="K409" s="149">
        <f>อุดรธานี!AO207</f>
        <v>419021.05</v>
      </c>
      <c r="L409" s="149">
        <f>อุดรธานี!AP207</f>
        <v>508961.98</v>
      </c>
      <c r="M409" s="149">
        <f>อุดรธานี!AQ207</f>
        <v>449449.55</v>
      </c>
      <c r="N409" s="174"/>
      <c r="O409" s="174"/>
      <c r="P409" s="174"/>
      <c r="Q409" s="176">
        <f t="shared" si="14"/>
        <v>59512.429999999993</v>
      </c>
      <c r="R409" s="176">
        <f t="shared" si="15"/>
        <v>499.962652259332</v>
      </c>
    </row>
    <row r="410" spans="1:18" s="112" customFormat="1" x14ac:dyDescent="0.7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5200013.45</v>
      </c>
      <c r="K410" s="109">
        <f>SUM(K400:K409)</f>
        <v>5042324.3399999989</v>
      </c>
      <c r="L410" s="109">
        <f>SUM(L400:L409)</f>
        <v>15931922.020000001</v>
      </c>
      <c r="M410" s="109">
        <f>SUM(M400:M409)</f>
        <v>17004729.620000001</v>
      </c>
      <c r="N410" s="107">
        <v>9</v>
      </c>
      <c r="O410" s="107">
        <v>9</v>
      </c>
      <c r="P410" s="107">
        <v>0</v>
      </c>
      <c r="Q410" s="110">
        <f t="shared" si="14"/>
        <v>-1072807.5999999996</v>
      </c>
      <c r="R410" s="111">
        <f>L410/H410</f>
        <v>777.92587988281252</v>
      </c>
    </row>
    <row r="411" spans="1:18" x14ac:dyDescent="0.7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7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419015.9</v>
      </c>
      <c r="K412" s="104">
        <f>อุดรธานี!AO208</f>
        <v>472430.41000000003</v>
      </c>
      <c r="L412" s="105">
        <f>อุดรธานี!AP208</f>
        <v>3501158.71</v>
      </c>
      <c r="M412" s="105">
        <f>อุดรธานี!AQ208</f>
        <v>3861401.83</v>
      </c>
      <c r="N412" s="101"/>
      <c r="O412" s="101"/>
      <c r="P412" s="101"/>
      <c r="Q412" s="93">
        <f t="shared" si="14"/>
        <v>-360243.12000000011</v>
      </c>
      <c r="R412" s="94">
        <f t="shared" si="15"/>
        <v>1034.9271977534731</v>
      </c>
    </row>
    <row r="413" spans="1:18" x14ac:dyDescent="0.7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450678.44</v>
      </c>
      <c r="K413" s="104">
        <f>อุดรธานี!AO209</f>
        <v>455749.42</v>
      </c>
      <c r="L413" s="105">
        <f>อุดรธานี!AP209</f>
        <v>2004128.5399999998</v>
      </c>
      <c r="M413" s="105">
        <f>อุดรธานี!AQ209</f>
        <v>1858036.52</v>
      </c>
      <c r="N413" s="101"/>
      <c r="O413" s="101"/>
      <c r="P413" s="101"/>
      <c r="Q413" s="93">
        <f t="shared" si="14"/>
        <v>146092.01999999979</v>
      </c>
      <c r="R413" s="94">
        <f t="shared" si="15"/>
        <v>688.46737890759186</v>
      </c>
    </row>
    <row r="414" spans="1:18" x14ac:dyDescent="0.7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1295001.1399999999</v>
      </c>
      <c r="K414" s="104">
        <f>อุดรธานี!AO210</f>
        <v>1536188.26</v>
      </c>
      <c r="L414" s="105">
        <f>อุดรธานี!AP210</f>
        <v>4811856.71</v>
      </c>
      <c r="M414" s="105">
        <f>อุดรธานี!AQ210</f>
        <v>4765407.6399999997</v>
      </c>
      <c r="N414" s="101"/>
      <c r="O414" s="101"/>
      <c r="P414" s="101"/>
      <c r="Q414" s="93">
        <f t="shared" si="14"/>
        <v>46449.070000000298</v>
      </c>
      <c r="R414" s="94">
        <f t="shared" si="15"/>
        <v>877.11569631790007</v>
      </c>
    </row>
    <row r="415" spans="1:18" x14ac:dyDescent="0.7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294263.57</v>
      </c>
      <c r="K415" s="104">
        <f>อุดรธานี!AO211</f>
        <v>461781.9</v>
      </c>
      <c r="L415" s="105">
        <f>อุดรธานี!AP211</f>
        <v>3837972.6399999997</v>
      </c>
      <c r="M415" s="105">
        <f>อุดรธานี!AQ211</f>
        <v>3162154.27</v>
      </c>
      <c r="N415" s="101"/>
      <c r="O415" s="101"/>
      <c r="P415" s="101"/>
      <c r="Q415" s="93">
        <f>L415-M415</f>
        <v>675818.36999999965</v>
      </c>
      <c r="R415" s="94">
        <f t="shared" si="15"/>
        <v>1162.6696879733413</v>
      </c>
    </row>
    <row r="416" spans="1:18" s="112" customFormat="1" x14ac:dyDescent="0.7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2458959.0499999998</v>
      </c>
      <c r="K416" s="109">
        <f>SUM(K411:K415)</f>
        <v>2926149.9899999998</v>
      </c>
      <c r="L416" s="109">
        <f>SUM(L411:L415)</f>
        <v>14155116.600000001</v>
      </c>
      <c r="M416" s="109">
        <f>SUM(M411:M415)</f>
        <v>13647000.259999998</v>
      </c>
      <c r="N416" s="107">
        <v>4</v>
      </c>
      <c r="O416" s="107">
        <v>4</v>
      </c>
      <c r="P416" s="107">
        <f>N416-O416</f>
        <v>0</v>
      </c>
      <c r="Q416" s="110">
        <f t="shared" si="14"/>
        <v>508116.34000000358</v>
      </c>
      <c r="R416" s="111">
        <f>L416/H416</f>
        <v>938.60596777402043</v>
      </c>
    </row>
    <row r="417" spans="1:18" x14ac:dyDescent="0.7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7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2132420.4300000002</v>
      </c>
      <c r="K418" s="104">
        <f>อุดรธานี!AO66</f>
        <v>2127806.2900000005</v>
      </c>
      <c r="L418" s="105">
        <f>อุดรธานี!AP66</f>
        <v>3732609.28</v>
      </c>
      <c r="M418" s="105">
        <f>อุดรธานี!AQ66</f>
        <v>3104866.7</v>
      </c>
      <c r="N418" s="101"/>
      <c r="O418" s="101"/>
      <c r="P418" s="101"/>
      <c r="Q418" s="110">
        <f>L418-M418</f>
        <v>627742.57999999961</v>
      </c>
      <c r="R418" s="111">
        <f>L418/H418</f>
        <v>1036.5479811163566</v>
      </c>
    </row>
    <row r="419" spans="1:18" s="112" customFormat="1" x14ac:dyDescent="0.7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2132420.4300000002</v>
      </c>
      <c r="K419" s="109">
        <f>SUM(K417:K418)</f>
        <v>2127806.2900000005</v>
      </c>
      <c r="L419" s="109">
        <f>SUM(L417:L418)</f>
        <v>3732609.28</v>
      </c>
      <c r="M419" s="109">
        <f>SUM(M417:M418)</f>
        <v>3104866.7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7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7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1273506.82</v>
      </c>
      <c r="K421" s="104">
        <f>อุดรธานี!AO212</f>
        <v>1769791.07</v>
      </c>
      <c r="L421" s="105">
        <f>อุดรธานี!AP212</f>
        <v>2723982.65</v>
      </c>
      <c r="M421" s="105">
        <f>อุดรธานี!AQ212</f>
        <v>2477366.5000000005</v>
      </c>
      <c r="N421" s="101"/>
      <c r="O421" s="101"/>
      <c r="P421" s="101"/>
      <c r="Q421" s="93">
        <f t="shared" si="14"/>
        <v>246616.14999999944</v>
      </c>
      <c r="R421" s="94">
        <f t="shared" si="15"/>
        <v>689.09249936756896</v>
      </c>
    </row>
    <row r="422" spans="1:18" x14ac:dyDescent="0.7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840530.07</v>
      </c>
      <c r="K422" s="104">
        <f>อุดรธานี!AO213</f>
        <v>817296.21</v>
      </c>
      <c r="L422" s="105">
        <f>อุดรธานี!AP213</f>
        <v>2277789.8200000003</v>
      </c>
      <c r="M422" s="105">
        <f>อุดรธานี!AQ213</f>
        <v>2040771.93</v>
      </c>
      <c r="N422" s="101"/>
      <c r="O422" s="101"/>
      <c r="P422" s="101"/>
      <c r="Q422" s="93">
        <f t="shared" si="14"/>
        <v>237017.89000000036</v>
      </c>
      <c r="R422" s="94">
        <f t="shared" si="15"/>
        <v>670.92483652430053</v>
      </c>
    </row>
    <row r="423" spans="1:18" x14ac:dyDescent="0.7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795456.1</v>
      </c>
      <c r="K423" s="104">
        <f>อุดรธานี!AO214</f>
        <v>903285.02</v>
      </c>
      <c r="L423" s="105">
        <f>อุดรธานี!AP214</f>
        <v>1917665.71</v>
      </c>
      <c r="M423" s="105">
        <f>อุดรธานี!AQ214</f>
        <v>2069435.8499999999</v>
      </c>
      <c r="N423" s="101"/>
      <c r="O423" s="101"/>
      <c r="P423" s="101"/>
      <c r="Q423" s="93">
        <f t="shared" si="14"/>
        <v>-151770.1399999999</v>
      </c>
      <c r="R423" s="94">
        <f t="shared" si="15"/>
        <v>711.03659992584346</v>
      </c>
    </row>
    <row r="424" spans="1:18" x14ac:dyDescent="0.7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1285511.57</v>
      </c>
      <c r="K424" s="104">
        <f>อุดรธานี!AO215</f>
        <v>1412084.1900000002</v>
      </c>
      <c r="L424" s="105">
        <f>อุดรธานี!AP215</f>
        <v>4109088.92</v>
      </c>
      <c r="M424" s="105">
        <f>อุดรธานี!AQ215</f>
        <v>4030589.6999999997</v>
      </c>
      <c r="N424" s="101"/>
      <c r="O424" s="101"/>
      <c r="P424" s="101"/>
      <c r="Q424" s="93">
        <f t="shared" si="14"/>
        <v>78499.220000000205</v>
      </c>
      <c r="R424" s="94">
        <f t="shared" si="15"/>
        <v>694.22012502111841</v>
      </c>
    </row>
    <row r="425" spans="1:18" x14ac:dyDescent="0.7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600649.62</v>
      </c>
      <c r="K425" s="104">
        <f>อุดรธานี!AO216</f>
        <v>696899.12</v>
      </c>
      <c r="L425" s="105">
        <f>อุดรธานี!AP216</f>
        <v>1502071.19</v>
      </c>
      <c r="M425" s="105">
        <f>อุดรธานี!AQ216</f>
        <v>1356760.97</v>
      </c>
      <c r="N425" s="101"/>
      <c r="O425" s="101"/>
      <c r="P425" s="101"/>
      <c r="Q425" s="93">
        <f t="shared" si="14"/>
        <v>145310.21999999997</v>
      </c>
      <c r="R425" s="94">
        <f t="shared" si="15"/>
        <v>939.96945556946184</v>
      </c>
    </row>
    <row r="426" spans="1:18" s="112" customFormat="1" x14ac:dyDescent="0.7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4795654.1800000006</v>
      </c>
      <c r="K426" s="144">
        <f>SUM(K420:K425)</f>
        <v>5599355.6100000003</v>
      </c>
      <c r="L426" s="109">
        <f>SUM(L420:L425)</f>
        <v>12530598.290000001</v>
      </c>
      <c r="M426" s="109">
        <f>SUM(M420:M425)</f>
        <v>11974924.950000001</v>
      </c>
      <c r="N426" s="107">
        <v>5</v>
      </c>
      <c r="O426" s="107">
        <v>5</v>
      </c>
      <c r="P426" s="107">
        <f>N426-O426</f>
        <v>0</v>
      </c>
      <c r="Q426" s="110">
        <f t="shared" si="14"/>
        <v>555673.33999999985</v>
      </c>
      <c r="R426" s="111">
        <f>L426/H426</f>
        <v>713.5063369775653</v>
      </c>
    </row>
    <row r="427" spans="1:18" x14ac:dyDescent="0.7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7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753661.49</v>
      </c>
      <c r="K428" s="104">
        <f>อุดรธานี!AO217</f>
        <v>833153.44000000006</v>
      </c>
      <c r="L428" s="105">
        <f>อุดรธานี!AP217</f>
        <v>3639740.21</v>
      </c>
      <c r="M428" s="105">
        <f>อุดรธานี!AQ217</f>
        <v>3399606.5500000003</v>
      </c>
      <c r="N428" s="101"/>
      <c r="O428" s="101"/>
      <c r="P428" s="101"/>
      <c r="Q428" s="93">
        <f t="shared" si="14"/>
        <v>240133.65999999968</v>
      </c>
      <c r="R428" s="94">
        <f t="shared" si="15"/>
        <v>595.11775833878346</v>
      </c>
    </row>
    <row r="429" spans="1:18" x14ac:dyDescent="0.7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686563.17</v>
      </c>
      <c r="K429" s="104">
        <f>อุดรธานี!AO218</f>
        <v>760945.4</v>
      </c>
      <c r="L429" s="105">
        <f>อุดรธานี!AP218</f>
        <v>2228330.75</v>
      </c>
      <c r="M429" s="105">
        <f>อุดรธานี!AQ218</f>
        <v>2066109.4100000001</v>
      </c>
      <c r="N429" s="101"/>
      <c r="O429" s="101"/>
      <c r="P429" s="101"/>
      <c r="Q429" s="93">
        <f t="shared" si="14"/>
        <v>162221.33999999985</v>
      </c>
      <c r="R429" s="94">
        <f t="shared" si="15"/>
        <v>897.79643432715557</v>
      </c>
    </row>
    <row r="430" spans="1:18" x14ac:dyDescent="0.7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402860.73</v>
      </c>
      <c r="K430" s="104">
        <f>อุดรธานี!AO219</f>
        <v>316863.28000000003</v>
      </c>
      <c r="L430" s="105">
        <f>อุดรธานี!AP219</f>
        <v>2447382.8199999998</v>
      </c>
      <c r="M430" s="105">
        <f>อุดรธานี!AQ219</f>
        <v>2574089.71</v>
      </c>
      <c r="N430" s="101"/>
      <c r="O430" s="101"/>
      <c r="P430" s="101"/>
      <c r="Q430" s="93">
        <f t="shared" si="14"/>
        <v>-126706.89000000013</v>
      </c>
      <c r="R430" s="94">
        <f t="shared" si="15"/>
        <v>920.7610308502633</v>
      </c>
    </row>
    <row r="431" spans="1:18" x14ac:dyDescent="0.7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850104.31999999995</v>
      </c>
      <c r="K431" s="104">
        <f>อุดรธานี!AO220</f>
        <v>1054468.1500000001</v>
      </c>
      <c r="L431" s="105">
        <f>อุดรธานี!AP220</f>
        <v>4209114.9800000004</v>
      </c>
      <c r="M431" s="105">
        <f>อุดรธานี!AQ220</f>
        <v>4493253.28</v>
      </c>
      <c r="N431" s="101"/>
      <c r="O431" s="101"/>
      <c r="P431" s="101"/>
      <c r="Q431" s="93">
        <f t="shared" si="14"/>
        <v>-284138.29999999981</v>
      </c>
      <c r="R431" s="94">
        <f t="shared" si="15"/>
        <v>531.99127654196161</v>
      </c>
    </row>
    <row r="432" spans="1:18" s="112" customFormat="1" x14ac:dyDescent="0.7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2693189.71</v>
      </c>
      <c r="K432" s="109">
        <f>SUM(K427:K431)</f>
        <v>2965430.2700000005</v>
      </c>
      <c r="L432" s="109">
        <f>SUM(L427:L431)</f>
        <v>12524568.76</v>
      </c>
      <c r="M432" s="109">
        <f>SUM(M427:M431)</f>
        <v>12533058.950000001</v>
      </c>
      <c r="N432" s="107">
        <v>4</v>
      </c>
      <c r="O432" s="107">
        <v>4</v>
      </c>
      <c r="P432" s="107">
        <f>N432-O432</f>
        <v>0</v>
      </c>
      <c r="Q432" s="110">
        <f t="shared" si="14"/>
        <v>-8490.1900000013411</v>
      </c>
      <c r="R432" s="111">
        <f t="shared" si="15"/>
        <v>653.41030676126877</v>
      </c>
    </row>
    <row r="433" spans="1:18" s="112" customFormat="1" ht="24" customHeight="1" thickBot="1" x14ac:dyDescent="0.75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139725611.84999999</v>
      </c>
      <c r="K433" s="125">
        <f t="shared" si="16"/>
        <v>176067869.24000001</v>
      </c>
      <c r="L433" s="124">
        <f t="shared" si="16"/>
        <v>629767882.79999995</v>
      </c>
      <c r="M433" s="124">
        <f t="shared" si="16"/>
        <v>662509500.23000026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-32741617.430000305</v>
      </c>
      <c r="R433" s="111">
        <f t="shared" si="15"/>
        <v>612.97840430605709</v>
      </c>
    </row>
    <row r="434" spans="1:18" ht="24" customHeight="1" thickTop="1" thickBot="1" x14ac:dyDescent="0.75">
      <c r="A434" s="126"/>
      <c r="B434" s="127"/>
      <c r="C434" s="127"/>
      <c r="D434" s="127"/>
      <c r="E434" s="407" t="s">
        <v>361</v>
      </c>
      <c r="F434" s="408"/>
      <c r="G434" s="409"/>
      <c r="H434" s="128"/>
      <c r="I434" s="126"/>
      <c r="J434" s="129">
        <f>J433/O433</f>
        <v>665360.05642857135</v>
      </c>
      <c r="K434" s="130">
        <f>K433/O433</f>
        <v>838418.42495238094</v>
      </c>
      <c r="L434" s="129">
        <f>L433/O433</f>
        <v>2998894.6799999997</v>
      </c>
      <c r="M434" s="129">
        <f>M433/O433</f>
        <v>3154807.1439523823</v>
      </c>
      <c r="N434" s="178"/>
      <c r="O434" s="178"/>
      <c r="P434" s="178"/>
      <c r="Q434" s="93">
        <f t="shared" si="14"/>
        <v>-155912.46395238256</v>
      </c>
    </row>
    <row r="435" spans="1:18" ht="25.2" thickTop="1" x14ac:dyDescent="0.7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7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1550789.43</v>
      </c>
      <c r="K436" s="104">
        <f>SUM('เลย '!AI4)</f>
        <v>1786112.06</v>
      </c>
      <c r="L436" s="105">
        <f>'เลย '!AJ4</f>
        <v>3904444.54</v>
      </c>
      <c r="M436" s="105">
        <f>'เลย '!AK4</f>
        <v>3936453.6500000004</v>
      </c>
      <c r="N436" s="101"/>
      <c r="O436" s="101"/>
      <c r="P436" s="101"/>
      <c r="Q436" s="93">
        <f t="shared" si="14"/>
        <v>-32009.110000000335</v>
      </c>
      <c r="R436" s="94">
        <f t="shared" si="15"/>
        <v>560.98341091954023</v>
      </c>
    </row>
    <row r="437" spans="1:18" x14ac:dyDescent="0.7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371743.78</v>
      </c>
      <c r="K437" s="104">
        <f>SUM('เลย '!AI5)</f>
        <v>509890.25000000006</v>
      </c>
      <c r="L437" s="105">
        <f>'เลย '!AJ5</f>
        <v>2100330.73</v>
      </c>
      <c r="M437" s="105">
        <f>'เลย '!AK5</f>
        <v>2096848.1600000001</v>
      </c>
      <c r="N437" s="101"/>
      <c r="O437" s="101"/>
      <c r="P437" s="101"/>
      <c r="Q437" s="93">
        <f t="shared" si="14"/>
        <v>3482.5699999998324</v>
      </c>
      <c r="R437" s="94">
        <f t="shared" si="15"/>
        <v>973.72773759851646</v>
      </c>
    </row>
    <row r="438" spans="1:18" x14ac:dyDescent="0.7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955229.88</v>
      </c>
      <c r="K438" s="104">
        <f>SUM('เลย '!AI6)</f>
        <v>874209.37</v>
      </c>
      <c r="L438" s="105">
        <f>'เลย '!AJ6</f>
        <v>4079993.2</v>
      </c>
      <c r="M438" s="105">
        <f>'เลย '!AK6</f>
        <v>4237036.9800000004</v>
      </c>
      <c r="N438" s="101"/>
      <c r="O438" s="101"/>
      <c r="P438" s="101"/>
      <c r="Q438" s="93">
        <f t="shared" si="14"/>
        <v>-157043.78000000026</v>
      </c>
      <c r="R438" s="94">
        <f t="shared" si="15"/>
        <v>620.5312851711027</v>
      </c>
    </row>
    <row r="439" spans="1:18" x14ac:dyDescent="0.7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722042.36</v>
      </c>
      <c r="K439" s="104">
        <f>SUM('เลย '!AI7)</f>
        <v>549087.72</v>
      </c>
      <c r="L439" s="105">
        <f>'เลย '!AJ7</f>
        <v>3311882.8600000003</v>
      </c>
      <c r="M439" s="105">
        <f>'เลย '!AK7</f>
        <v>3615947.52</v>
      </c>
      <c r="N439" s="101"/>
      <c r="O439" s="101"/>
      <c r="P439" s="101"/>
      <c r="Q439" s="93">
        <f t="shared" si="14"/>
        <v>-304064.65999999968</v>
      </c>
      <c r="R439" s="94">
        <f t="shared" si="15"/>
        <v>979.26755174453001</v>
      </c>
    </row>
    <row r="440" spans="1:18" x14ac:dyDescent="0.7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721483.64</v>
      </c>
      <c r="K440" s="104">
        <f>SUM('เลย '!AI8)</f>
        <v>354472.82</v>
      </c>
      <c r="L440" s="105">
        <f>'เลย '!AJ8</f>
        <v>2103962.85</v>
      </c>
      <c r="M440" s="105">
        <f>'เลย '!AK8</f>
        <v>2147373.4300000002</v>
      </c>
      <c r="N440" s="101"/>
      <c r="O440" s="101"/>
      <c r="P440" s="101"/>
      <c r="Q440" s="93">
        <f t="shared" si="14"/>
        <v>-43410.580000000075</v>
      </c>
      <c r="R440" s="94">
        <f t="shared" si="15"/>
        <v>657.48839062500008</v>
      </c>
    </row>
    <row r="441" spans="1:18" x14ac:dyDescent="0.7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713018.93</v>
      </c>
      <c r="K441" s="104">
        <f>SUM('เลย '!AI9)</f>
        <v>867557.59000000008</v>
      </c>
      <c r="L441" s="105">
        <f>'เลย '!AJ9</f>
        <v>2348714.36</v>
      </c>
      <c r="M441" s="105">
        <f>'เลย '!AK9</f>
        <v>2085350.89</v>
      </c>
      <c r="N441" s="101"/>
      <c r="O441" s="101"/>
      <c r="P441" s="101"/>
      <c r="Q441" s="93">
        <f t="shared" si="14"/>
        <v>263363.46999999997</v>
      </c>
      <c r="R441" s="94">
        <f t="shared" si="15"/>
        <v>730.54879004665622</v>
      </c>
    </row>
    <row r="442" spans="1:18" x14ac:dyDescent="0.7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426333.76</v>
      </c>
      <c r="K442" s="104">
        <f>SUM('เลย '!AI10)</f>
        <v>576974.70000000007</v>
      </c>
      <c r="L442" s="105">
        <f>'เลย '!AJ10</f>
        <v>2435779.2199999997</v>
      </c>
      <c r="M442" s="105">
        <f>'เลย '!AK10</f>
        <v>2388296.42</v>
      </c>
      <c r="N442" s="101"/>
      <c r="O442" s="101"/>
      <c r="P442" s="101"/>
      <c r="Q442" s="93">
        <f t="shared" si="14"/>
        <v>47482.799999999814</v>
      </c>
      <c r="R442" s="94">
        <f t="shared" si="15"/>
        <v>1344.249017660044</v>
      </c>
    </row>
    <row r="443" spans="1:18" x14ac:dyDescent="0.7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1260262.31</v>
      </c>
      <c r="K443" s="104">
        <f>SUM('เลย '!AI11)</f>
        <v>1352732.07</v>
      </c>
      <c r="L443" s="105">
        <f>'เลย '!AJ11</f>
        <v>4640110.13</v>
      </c>
      <c r="M443" s="105">
        <f>'เลย '!AK11</f>
        <v>4779659.5200000005</v>
      </c>
      <c r="N443" s="101"/>
      <c r="O443" s="101"/>
      <c r="P443" s="101"/>
      <c r="Q443" s="93">
        <f t="shared" si="14"/>
        <v>-139549.3900000006</v>
      </c>
      <c r="R443" s="94">
        <f t="shared" si="15"/>
        <v>735.47473926137263</v>
      </c>
    </row>
    <row r="444" spans="1:18" x14ac:dyDescent="0.7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679931.19</v>
      </c>
      <c r="K444" s="104">
        <f>SUM('เลย '!AI12)</f>
        <v>734851.47</v>
      </c>
      <c r="L444" s="105">
        <f>'เลย '!AJ12</f>
        <v>3470855.5</v>
      </c>
      <c r="M444" s="105">
        <f>'เลย '!AK12</f>
        <v>3474894.92</v>
      </c>
      <c r="N444" s="101"/>
      <c r="O444" s="101"/>
      <c r="P444" s="101"/>
      <c r="Q444" s="93">
        <f t="shared" si="14"/>
        <v>-4039.4199999999255</v>
      </c>
      <c r="R444" s="94">
        <f t="shared" si="15"/>
        <v>1427.7480460715756</v>
      </c>
    </row>
    <row r="445" spans="1:18" x14ac:dyDescent="0.7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1010619.21</v>
      </c>
      <c r="K445" s="104">
        <f>SUM('เลย '!AI13)</f>
        <v>1126300.01</v>
      </c>
      <c r="L445" s="105">
        <f>'เลย '!AJ13</f>
        <v>2457221.2399999998</v>
      </c>
      <c r="M445" s="105">
        <f>'เลย '!AK13</f>
        <v>2550682.0900000003</v>
      </c>
      <c r="N445" s="101"/>
      <c r="O445" s="101"/>
      <c r="P445" s="101"/>
      <c r="Q445" s="93">
        <f t="shared" si="14"/>
        <v>-93460.850000000559</v>
      </c>
      <c r="R445" s="94">
        <f t="shared" si="15"/>
        <v>475.83680092951198</v>
      </c>
    </row>
    <row r="446" spans="1:18" x14ac:dyDescent="0.7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357153.86</v>
      </c>
      <c r="K446" s="104">
        <f>SUM('เลย '!AI14)</f>
        <v>224180.8</v>
      </c>
      <c r="L446" s="105">
        <f>'เลย '!AJ14</f>
        <v>2862989.1100000003</v>
      </c>
      <c r="M446" s="105">
        <f>'เลย '!AK14</f>
        <v>3020988.0700000003</v>
      </c>
      <c r="N446" s="101"/>
      <c r="O446" s="101"/>
      <c r="P446" s="101"/>
      <c r="Q446" s="93">
        <f t="shared" si="14"/>
        <v>-157998.95999999996</v>
      </c>
      <c r="R446" s="94">
        <f t="shared" si="15"/>
        <v>906.8701647133355</v>
      </c>
    </row>
    <row r="447" spans="1:18" x14ac:dyDescent="0.7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1401807.04</v>
      </c>
      <c r="K447" s="104">
        <f>SUM('เลย '!AI15)</f>
        <v>1470733.37</v>
      </c>
      <c r="L447" s="105">
        <f>'เลย '!AJ15</f>
        <v>3660756.9699999997</v>
      </c>
      <c r="M447" s="105">
        <f>'เลย '!AK15</f>
        <v>3753621.41</v>
      </c>
      <c r="N447" s="101"/>
      <c r="O447" s="101"/>
      <c r="P447" s="101"/>
      <c r="Q447" s="93">
        <f t="shared" si="14"/>
        <v>-92864.44000000041</v>
      </c>
      <c r="R447" s="94">
        <f t="shared" si="15"/>
        <v>707.39265120772939</v>
      </c>
    </row>
    <row r="448" spans="1:18" x14ac:dyDescent="0.7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392312.6</v>
      </c>
      <c r="K448" s="104">
        <f>SUM('เลย '!AI16)</f>
        <v>455922.07999999996</v>
      </c>
      <c r="L448" s="105">
        <f>'เลย '!AJ16</f>
        <v>3007101.62</v>
      </c>
      <c r="M448" s="105">
        <f>'เลย '!AK16</f>
        <v>3169049.4699999997</v>
      </c>
      <c r="N448" s="101"/>
      <c r="O448" s="101"/>
      <c r="P448" s="101"/>
      <c r="Q448" s="93">
        <f t="shared" si="14"/>
        <v>-161947.84999999963</v>
      </c>
      <c r="R448" s="94">
        <f t="shared" si="15"/>
        <v>939.13229856339797</v>
      </c>
    </row>
    <row r="449" spans="1:18" x14ac:dyDescent="0.7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1054325.0900000001</v>
      </c>
      <c r="K449" s="104">
        <f>SUM('เลย '!AI17)</f>
        <v>1288528.73</v>
      </c>
      <c r="L449" s="105">
        <f>'เลย '!AJ17</f>
        <v>3334563.0700000003</v>
      </c>
      <c r="M449" s="105">
        <f>'เลย '!AK17</f>
        <v>3467699.6900000004</v>
      </c>
      <c r="N449" s="101"/>
      <c r="O449" s="101"/>
      <c r="P449" s="101"/>
      <c r="Q449" s="93">
        <f t="shared" si="14"/>
        <v>-133136.62000000011</v>
      </c>
      <c r="R449" s="94">
        <f t="shared" si="15"/>
        <v>708.42640110473769</v>
      </c>
    </row>
    <row r="450" spans="1:18" x14ac:dyDescent="0.7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499171.24</v>
      </c>
      <c r="K450" s="104">
        <f>SUM('เลย '!AI18)</f>
        <v>505482.27</v>
      </c>
      <c r="L450" s="105">
        <f>'เลย '!AJ18</f>
        <v>3775541.1799999997</v>
      </c>
      <c r="M450" s="105">
        <f>'เลย '!AK18</f>
        <v>4110479.83</v>
      </c>
      <c r="N450" s="101"/>
      <c r="O450" s="101"/>
      <c r="P450" s="101"/>
      <c r="Q450" s="93">
        <f t="shared" si="14"/>
        <v>-334938.65000000037</v>
      </c>
      <c r="R450" s="94">
        <f t="shared" si="15"/>
        <v>887.94477422389457</v>
      </c>
    </row>
    <row r="451" spans="1:18" x14ac:dyDescent="0.7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1363430.51</v>
      </c>
      <c r="K451" s="104">
        <f>SUM('เลย '!AI19)</f>
        <v>1052253.1499999999</v>
      </c>
      <c r="L451" s="105">
        <f>'เลย '!AJ19</f>
        <v>2103319.81</v>
      </c>
      <c r="M451" s="105">
        <f>'เลย '!AK19</f>
        <v>2465655.23</v>
      </c>
      <c r="N451" s="101"/>
      <c r="O451" s="101"/>
      <c r="P451" s="101"/>
      <c r="Q451" s="93">
        <f t="shared" si="14"/>
        <v>-362335.41999999993</v>
      </c>
      <c r="R451" s="94">
        <f t="shared" si="15"/>
        <v>381.86634168482209</v>
      </c>
    </row>
    <row r="452" spans="1:18" x14ac:dyDescent="0.7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450646.57</v>
      </c>
      <c r="K452" s="104">
        <f>SUM('เลย '!AI20)</f>
        <v>482571.49</v>
      </c>
      <c r="L452" s="105">
        <f>'เลย '!AJ20</f>
        <v>2558520.4300000002</v>
      </c>
      <c r="M452" s="105">
        <f>'เลย '!AK20</f>
        <v>2407361.8199999998</v>
      </c>
      <c r="N452" s="101"/>
      <c r="O452" s="101"/>
      <c r="P452" s="101"/>
      <c r="Q452" s="93">
        <f t="shared" si="14"/>
        <v>151158.61000000034</v>
      </c>
      <c r="R452" s="94">
        <f t="shared" si="15"/>
        <v>1168.2741689497718</v>
      </c>
    </row>
    <row r="453" spans="1:18" x14ac:dyDescent="0.7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507553.04</v>
      </c>
      <c r="K453" s="104">
        <f>SUM('เลย '!AI21)</f>
        <v>596472</v>
      </c>
      <c r="L453" s="105">
        <f>'เลย '!AJ21</f>
        <v>2174350.31</v>
      </c>
      <c r="M453" s="105">
        <f>'เลย '!AK21</f>
        <v>2246553.3400000003</v>
      </c>
      <c r="N453" s="101"/>
      <c r="O453" s="101"/>
      <c r="P453" s="101"/>
      <c r="Q453" s="93">
        <f t="shared" si="14"/>
        <v>-72203.030000000261</v>
      </c>
      <c r="R453" s="94">
        <f t="shared" si="15"/>
        <v>894.05851562500004</v>
      </c>
    </row>
    <row r="454" spans="1:18" x14ac:dyDescent="0.7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754464.77</v>
      </c>
      <c r="K454" s="104">
        <f>SUM('เลย '!AI22)</f>
        <v>632821.09000000008</v>
      </c>
      <c r="L454" s="105">
        <f>'เลย '!AJ22</f>
        <v>1988626.3199999998</v>
      </c>
      <c r="M454" s="105">
        <f>'เลย '!AK22</f>
        <v>1856223.43</v>
      </c>
      <c r="N454" s="101"/>
      <c r="O454" s="101"/>
      <c r="P454" s="101"/>
      <c r="Q454" s="93">
        <f t="shared" si="14"/>
        <v>132402.8899999999</v>
      </c>
      <c r="R454" s="94">
        <f t="shared" si="15"/>
        <v>700.22053521126759</v>
      </c>
    </row>
    <row r="455" spans="1:18" s="112" customFormat="1" x14ac:dyDescent="0.7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15192319.209999995</v>
      </c>
      <c r="K455" s="109">
        <f>SUM(K435:K454)</f>
        <v>15441153.040000001</v>
      </c>
      <c r="L455" s="109">
        <f>SUM(L435:L454)</f>
        <v>56319063.449999996</v>
      </c>
      <c r="M455" s="109">
        <f>SUM(M435:M454)</f>
        <v>57810175.869999982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-1491112.4199999869</v>
      </c>
      <c r="R455" s="111">
        <f>L455/H455</f>
        <v>754.25970228210201</v>
      </c>
    </row>
    <row r="456" spans="1:18" x14ac:dyDescent="0.7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7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241154.33</v>
      </c>
      <c r="K457" s="104">
        <f>SUM('เลย '!AI23)</f>
        <v>206426.3</v>
      </c>
      <c r="L457" s="105">
        <f>'เลย '!AJ23</f>
        <v>1132003.4100000001</v>
      </c>
      <c r="M457" s="105">
        <f>'เลย '!AK23</f>
        <v>1234588</v>
      </c>
      <c r="N457" s="101"/>
      <c r="O457" s="101"/>
      <c r="P457" s="101"/>
      <c r="Q457" s="93">
        <f t="shared" si="17"/>
        <v>-102584.58999999985</v>
      </c>
      <c r="R457" s="94">
        <f t="shared" ref="R457:R518" si="18">L457/H457</f>
        <v>648.71255587392557</v>
      </c>
    </row>
    <row r="458" spans="1:18" x14ac:dyDescent="0.7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1159682.18</v>
      </c>
      <c r="K458" s="104">
        <f>SUM('เลย '!AI24)</f>
        <v>1169778.9099999999</v>
      </c>
      <c r="L458" s="105">
        <f>'เลย '!AJ24</f>
        <v>2996159.9499999997</v>
      </c>
      <c r="M458" s="105">
        <f>'เลย '!AK24</f>
        <v>2768854.78</v>
      </c>
      <c r="N458" s="101"/>
      <c r="O458" s="101"/>
      <c r="P458" s="101"/>
      <c r="Q458" s="93">
        <f t="shared" si="17"/>
        <v>227305.16999999993</v>
      </c>
      <c r="R458" s="94">
        <f t="shared" si="18"/>
        <v>600.55320705552208</v>
      </c>
    </row>
    <row r="459" spans="1:18" x14ac:dyDescent="0.7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138773.1</v>
      </c>
      <c r="K459" s="104">
        <f>SUM('เลย '!AI25)</f>
        <v>188518.93</v>
      </c>
      <c r="L459" s="105">
        <f>'เลย '!AJ25</f>
        <v>2688099.62</v>
      </c>
      <c r="M459" s="105">
        <f>'เลย '!AK25</f>
        <v>2995428.91</v>
      </c>
      <c r="N459" s="101"/>
      <c r="O459" s="101"/>
      <c r="P459" s="101"/>
      <c r="Q459" s="93">
        <f t="shared" si="17"/>
        <v>-307329.29000000004</v>
      </c>
      <c r="R459" s="94">
        <f t="shared" si="18"/>
        <v>2167.8222741935483</v>
      </c>
    </row>
    <row r="460" spans="1:18" x14ac:dyDescent="0.7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200684.39</v>
      </c>
      <c r="K460" s="104">
        <f>SUM('เลย '!AI26)</f>
        <v>218055.36</v>
      </c>
      <c r="L460" s="105">
        <f>'เลย '!AJ26</f>
        <v>715695.52999999991</v>
      </c>
      <c r="M460" s="105">
        <f>'เลย '!AK26</f>
        <v>1128547.2700000003</v>
      </c>
      <c r="N460" s="101"/>
      <c r="O460" s="101"/>
      <c r="P460" s="101"/>
      <c r="Q460" s="93">
        <f t="shared" si="17"/>
        <v>-412851.74000000034</v>
      </c>
      <c r="R460" s="94">
        <f t="shared" si="18"/>
        <v>231.84176546809198</v>
      </c>
    </row>
    <row r="461" spans="1:18" x14ac:dyDescent="0.7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361449.77</v>
      </c>
      <c r="K461" s="104">
        <f>SUM('เลย '!AI27)</f>
        <v>368844.78</v>
      </c>
      <c r="L461" s="105">
        <f>'เลย '!AJ27</f>
        <v>1735144.5100000002</v>
      </c>
      <c r="M461" s="105">
        <f>'เลย '!AK27</f>
        <v>2008871.0699999998</v>
      </c>
      <c r="N461" s="101"/>
      <c r="O461" s="101"/>
      <c r="P461" s="101"/>
      <c r="Q461" s="93">
        <f t="shared" si="17"/>
        <v>-273726.55999999959</v>
      </c>
      <c r="R461" s="94">
        <f t="shared" si="18"/>
        <v>716.70570425444043</v>
      </c>
    </row>
    <row r="462" spans="1:18" s="112" customFormat="1" x14ac:dyDescent="0.7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2101743.77</v>
      </c>
      <c r="K462" s="109">
        <f>SUM(K456:K461)</f>
        <v>2151624.2800000003</v>
      </c>
      <c r="L462" s="109">
        <f>SUM(L456:L461)</f>
        <v>9267103.0200000014</v>
      </c>
      <c r="M462" s="109">
        <f>SUM(M456:M461)</f>
        <v>10136290.029999999</v>
      </c>
      <c r="N462" s="107">
        <v>5</v>
      </c>
      <c r="O462" s="107">
        <v>5</v>
      </c>
      <c r="P462" s="107">
        <f>N462-O462</f>
        <v>0</v>
      </c>
      <c r="Q462" s="110">
        <f t="shared" si="17"/>
        <v>-869187.00999999791</v>
      </c>
      <c r="R462" s="111">
        <f>L462/H462</f>
        <v>687.36856697819326</v>
      </c>
    </row>
    <row r="463" spans="1:18" x14ac:dyDescent="0.7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7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987974.61</v>
      </c>
      <c r="K464" s="104">
        <f>SUM('เลย '!AI28)</f>
        <v>902688.58999999985</v>
      </c>
      <c r="L464" s="105">
        <f>'เลย '!AJ28</f>
        <v>4404241.82</v>
      </c>
      <c r="M464" s="105">
        <f>'เลย '!AK28</f>
        <v>4597169.13</v>
      </c>
      <c r="N464" s="101"/>
      <c r="O464" s="101"/>
      <c r="P464" s="101"/>
      <c r="Q464" s="93">
        <f t="shared" si="17"/>
        <v>-192927.30999999959</v>
      </c>
      <c r="R464" s="94">
        <f t="shared" si="18"/>
        <v>959.32080592463524</v>
      </c>
    </row>
    <row r="465" spans="1:18" x14ac:dyDescent="0.7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595684.28</v>
      </c>
      <c r="K465" s="104">
        <f>SUM('เลย '!AI29)</f>
        <v>540217.30000000005</v>
      </c>
      <c r="L465" s="105">
        <f>'เลย '!AJ29</f>
        <v>1594397.87</v>
      </c>
      <c r="M465" s="105">
        <f>'เลย '!AK29</f>
        <v>1714528.83</v>
      </c>
      <c r="N465" s="101"/>
      <c r="O465" s="101"/>
      <c r="P465" s="101"/>
      <c r="Q465" s="93">
        <f t="shared" si="17"/>
        <v>-120130.95999999996</v>
      </c>
      <c r="R465" s="94">
        <f t="shared" si="18"/>
        <v>570.44646511627911</v>
      </c>
    </row>
    <row r="466" spans="1:18" x14ac:dyDescent="0.7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1058159.32</v>
      </c>
      <c r="K466" s="104">
        <f>SUM('เลย '!AI30)</f>
        <v>1086556.56</v>
      </c>
      <c r="L466" s="105">
        <f>'เลย '!AJ30</f>
        <v>2128675.67</v>
      </c>
      <c r="M466" s="105">
        <f>'เลย '!AK30</f>
        <v>2120634.4200000004</v>
      </c>
      <c r="N466" s="101"/>
      <c r="O466" s="101"/>
      <c r="P466" s="101"/>
      <c r="Q466" s="93">
        <f t="shared" si="17"/>
        <v>8041.2499999995343</v>
      </c>
      <c r="R466" s="94">
        <f t="shared" si="18"/>
        <v>594.93450810508659</v>
      </c>
    </row>
    <row r="467" spans="1:18" x14ac:dyDescent="0.7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696988.81</v>
      </c>
      <c r="K467" s="104">
        <f>SUM('เลย '!AI31)</f>
        <v>732774.43</v>
      </c>
      <c r="L467" s="105">
        <f>'เลย '!AJ31</f>
        <v>3248692.53</v>
      </c>
      <c r="M467" s="105">
        <f>'เลย '!AK31</f>
        <v>2837485.9999999995</v>
      </c>
      <c r="N467" s="101"/>
      <c r="O467" s="101"/>
      <c r="P467" s="101"/>
      <c r="Q467" s="93">
        <f t="shared" si="17"/>
        <v>411206.53000000026</v>
      </c>
      <c r="R467" s="94">
        <f t="shared" si="18"/>
        <v>627.64538833075733</v>
      </c>
    </row>
    <row r="468" spans="1:18" x14ac:dyDescent="0.7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451676.38</v>
      </c>
      <c r="K468" s="104">
        <f>SUM('เลย '!AI32)</f>
        <v>467153.79</v>
      </c>
      <c r="L468" s="105">
        <f>'เลย '!AJ32</f>
        <v>2577655.2199999997</v>
      </c>
      <c r="M468" s="105">
        <f>'เลย '!AK32</f>
        <v>2720449.9799999995</v>
      </c>
      <c r="N468" s="101"/>
      <c r="O468" s="101"/>
      <c r="P468" s="101"/>
      <c r="Q468" s="93">
        <f t="shared" si="17"/>
        <v>-142794.75999999978</v>
      </c>
      <c r="R468" s="94">
        <f t="shared" si="18"/>
        <v>1107.2402147766322</v>
      </c>
    </row>
    <row r="469" spans="1:18" x14ac:dyDescent="0.7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655445</v>
      </c>
      <c r="K469" s="104">
        <f>SUM('เลย '!AI33)</f>
        <v>709352.94</v>
      </c>
      <c r="L469" s="105">
        <f>'เลย '!AJ33</f>
        <v>1962242.5999999999</v>
      </c>
      <c r="M469" s="105">
        <f>'เลย '!AK33</f>
        <v>2187936.1799999997</v>
      </c>
      <c r="N469" s="101"/>
      <c r="O469" s="101"/>
      <c r="P469" s="101"/>
      <c r="Q469" s="93">
        <f t="shared" si="17"/>
        <v>-225693.57999999984</v>
      </c>
      <c r="R469" s="94">
        <f t="shared" si="18"/>
        <v>1185.6450755287008</v>
      </c>
    </row>
    <row r="470" spans="1:18" x14ac:dyDescent="0.7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413284.7</v>
      </c>
      <c r="K470" s="104">
        <f>SUM('เลย '!AI34)</f>
        <v>429505.14</v>
      </c>
      <c r="L470" s="105">
        <f>'เลย '!AJ34</f>
        <v>3141063.9299999997</v>
      </c>
      <c r="M470" s="105">
        <f>'เลย '!AK34</f>
        <v>3117994.8299999996</v>
      </c>
      <c r="N470" s="101"/>
      <c r="O470" s="101"/>
      <c r="P470" s="101"/>
      <c r="Q470" s="93">
        <f t="shared" si="17"/>
        <v>23069.100000000093</v>
      </c>
      <c r="R470" s="94">
        <f t="shared" si="18"/>
        <v>1239.078473372781</v>
      </c>
    </row>
    <row r="471" spans="1:18" x14ac:dyDescent="0.7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599149.31000000006</v>
      </c>
      <c r="K471" s="104">
        <f>SUM('เลย '!AI35)</f>
        <v>624742.69000000006</v>
      </c>
      <c r="L471" s="105">
        <f>'เลย '!AJ35</f>
        <v>886701.55</v>
      </c>
      <c r="M471" s="105">
        <f>'เลย '!AK35</f>
        <v>909168.94000000006</v>
      </c>
      <c r="N471" s="101"/>
      <c r="O471" s="101"/>
      <c r="P471" s="101"/>
      <c r="Q471" s="93">
        <f t="shared" si="17"/>
        <v>-22467.390000000014</v>
      </c>
      <c r="R471" s="94">
        <f t="shared" si="18"/>
        <v>367.77335130651181</v>
      </c>
    </row>
    <row r="472" spans="1:18" x14ac:dyDescent="0.7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517794.28</v>
      </c>
      <c r="K472" s="104">
        <f>SUM('เลย '!AI36)</f>
        <v>593947.61</v>
      </c>
      <c r="L472" s="105">
        <f>'เลย '!AJ36</f>
        <v>1989551.99</v>
      </c>
      <c r="M472" s="105">
        <f>'เลย '!AK36</f>
        <v>1732135.93</v>
      </c>
      <c r="N472" s="101"/>
      <c r="O472" s="101"/>
      <c r="P472" s="101"/>
      <c r="Q472" s="93">
        <f t="shared" si="17"/>
        <v>257416.06000000006</v>
      </c>
      <c r="R472" s="94">
        <f t="shared" si="18"/>
        <v>1153.3634724637682</v>
      </c>
    </row>
    <row r="473" spans="1:18" x14ac:dyDescent="0.7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589726.47</v>
      </c>
      <c r="K473" s="104">
        <f>SUM('เลย '!AI37)</f>
        <v>711854.94</v>
      </c>
      <c r="L473" s="105">
        <f>'เลย '!AJ37</f>
        <v>2283556.98</v>
      </c>
      <c r="M473" s="105">
        <f>'เลย '!AK37</f>
        <v>2280817.4700000002</v>
      </c>
      <c r="N473" s="101"/>
      <c r="O473" s="101"/>
      <c r="P473" s="101"/>
      <c r="Q473" s="93">
        <f t="shared" si="17"/>
        <v>2739.5099999997765</v>
      </c>
      <c r="R473" s="94">
        <f t="shared" si="18"/>
        <v>949.89891014975046</v>
      </c>
    </row>
    <row r="474" spans="1:18" x14ac:dyDescent="0.7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311525.63</v>
      </c>
      <c r="K474" s="104">
        <f>SUM('เลย '!AI38)</f>
        <v>391212.63</v>
      </c>
      <c r="L474" s="105">
        <f>'เลย '!AJ38</f>
        <v>1741997.0899999999</v>
      </c>
      <c r="M474" s="105">
        <f>'เลย '!AK38</f>
        <v>1831259.25</v>
      </c>
      <c r="N474" s="101"/>
      <c r="O474" s="101"/>
      <c r="P474" s="101"/>
      <c r="Q474" s="93">
        <f t="shared" si="17"/>
        <v>-89262.160000000149</v>
      </c>
      <c r="R474" s="94">
        <f t="shared" si="18"/>
        <v>862.80192669638427</v>
      </c>
    </row>
    <row r="475" spans="1:18" x14ac:dyDescent="0.7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965230.7</v>
      </c>
      <c r="K475" s="104">
        <f>SUM('เลย '!AI39)</f>
        <v>990068.1399999999</v>
      </c>
      <c r="L475" s="105">
        <f>'เลย '!AJ39</f>
        <v>1956675.7999999998</v>
      </c>
      <c r="M475" s="105">
        <f>'เลย '!AK39</f>
        <v>2014434.6700000002</v>
      </c>
      <c r="N475" s="101"/>
      <c r="O475" s="101"/>
      <c r="P475" s="101"/>
      <c r="Q475" s="93">
        <f t="shared" si="17"/>
        <v>-57758.870000000345</v>
      </c>
      <c r="R475" s="94">
        <f t="shared" si="18"/>
        <v>662.3817874069058</v>
      </c>
    </row>
    <row r="476" spans="1:18" x14ac:dyDescent="0.7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734880.34</v>
      </c>
      <c r="K476" s="104">
        <f>SUM('เลย '!AI40)</f>
        <v>459270.85</v>
      </c>
      <c r="L476" s="105">
        <f>'เลย '!AJ40</f>
        <v>2731465.1399999997</v>
      </c>
      <c r="M476" s="105">
        <f>'เลย '!AK40</f>
        <v>2997659.62</v>
      </c>
      <c r="N476" s="101"/>
      <c r="O476" s="101"/>
      <c r="P476" s="101"/>
      <c r="Q476" s="93">
        <f t="shared" si="17"/>
        <v>-266194.48000000045</v>
      </c>
      <c r="R476" s="94">
        <f t="shared" si="18"/>
        <v>1301.937626310772</v>
      </c>
    </row>
    <row r="477" spans="1:18" x14ac:dyDescent="0.7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548291.80000000005</v>
      </c>
      <c r="K477" s="104">
        <f>SUM('เลย '!AI41)</f>
        <v>566991.05000000005</v>
      </c>
      <c r="L477" s="105">
        <f>'เลย '!AJ41</f>
        <v>2459843.36</v>
      </c>
      <c r="M477" s="105">
        <f>'เลย '!AK41</f>
        <v>2466905.7400000002</v>
      </c>
      <c r="N477" s="101"/>
      <c r="O477" s="101"/>
      <c r="P477" s="101"/>
      <c r="Q477" s="93">
        <f t="shared" si="17"/>
        <v>-7062.3800000003539</v>
      </c>
      <c r="R477" s="94">
        <f t="shared" si="18"/>
        <v>1183.7552261790183</v>
      </c>
    </row>
    <row r="478" spans="1:18" s="112" customFormat="1" x14ac:dyDescent="0.7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9125811.6300000008</v>
      </c>
      <c r="K478" s="109">
        <f>SUM(K463:K477)</f>
        <v>9206336.6600000001</v>
      </c>
      <c r="L478" s="109">
        <f>SUM(L463:L477)</f>
        <v>33106761.550000001</v>
      </c>
      <c r="M478" s="109">
        <f>SUM(M463:M477)</f>
        <v>33528580.990000002</v>
      </c>
      <c r="N478" s="107">
        <v>14</v>
      </c>
      <c r="O478" s="107">
        <v>14</v>
      </c>
      <c r="P478" s="107">
        <f>N478-O478</f>
        <v>0</v>
      </c>
      <c r="Q478" s="110">
        <f t="shared" si="17"/>
        <v>-421819.44000000134</v>
      </c>
      <c r="R478" s="111">
        <f>L478/H478</f>
        <v>863.34684721099438</v>
      </c>
    </row>
    <row r="479" spans="1:18" x14ac:dyDescent="0.7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7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531814.62</v>
      </c>
      <c r="K480" s="104">
        <f>SUM('เลย '!AI42)</f>
        <v>577464.44999999995</v>
      </c>
      <c r="L480" s="105">
        <f>'เลย '!AJ42</f>
        <v>2619826.77</v>
      </c>
      <c r="M480" s="105">
        <f>'เลย '!AK42</f>
        <v>2373860.4999999995</v>
      </c>
      <c r="N480" s="101"/>
      <c r="O480" s="101"/>
      <c r="P480" s="101"/>
      <c r="Q480" s="93">
        <f t="shared" si="17"/>
        <v>245966.27000000048</v>
      </c>
      <c r="R480" s="94">
        <f t="shared" si="18"/>
        <v>705.20236069986538</v>
      </c>
    </row>
    <row r="481" spans="1:18" x14ac:dyDescent="0.7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758442.18</v>
      </c>
      <c r="K481" s="104">
        <f>SUM('เลย '!AI43)</f>
        <v>988107.79</v>
      </c>
      <c r="L481" s="105">
        <f>'เลย '!AJ43</f>
        <v>3896440.41</v>
      </c>
      <c r="M481" s="105">
        <f>'เลย '!AK43</f>
        <v>3732266.0300000003</v>
      </c>
      <c r="N481" s="101"/>
      <c r="O481" s="101"/>
      <c r="P481" s="101"/>
      <c r="Q481" s="93">
        <f t="shared" si="17"/>
        <v>164174.37999999989</v>
      </c>
      <c r="R481" s="94">
        <f t="shared" si="18"/>
        <v>791.7984982727088</v>
      </c>
    </row>
    <row r="482" spans="1:18" x14ac:dyDescent="0.7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765744.29</v>
      </c>
      <c r="K482" s="104">
        <f>SUM('เลย '!AI44)</f>
        <v>850510.88</v>
      </c>
      <c r="L482" s="105">
        <f>'เลย '!AJ44</f>
        <v>2674351.54</v>
      </c>
      <c r="M482" s="105">
        <f>'เลย '!AK44</f>
        <v>2617555.19</v>
      </c>
      <c r="N482" s="101"/>
      <c r="O482" s="101"/>
      <c r="P482" s="101"/>
      <c r="Q482" s="93">
        <f t="shared" si="17"/>
        <v>56796.350000000093</v>
      </c>
      <c r="R482" s="94">
        <f t="shared" si="18"/>
        <v>762.57528942115766</v>
      </c>
    </row>
    <row r="483" spans="1:18" x14ac:dyDescent="0.7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557037.47</v>
      </c>
      <c r="K483" s="104">
        <f>SUM('เลย '!AI45)</f>
        <v>672602.72</v>
      </c>
      <c r="L483" s="105">
        <f>'เลย '!AJ45</f>
        <v>2026028.8900000001</v>
      </c>
      <c r="M483" s="105">
        <f>'เลย '!AK45</f>
        <v>1678145.1999999997</v>
      </c>
      <c r="N483" s="101"/>
      <c r="O483" s="101"/>
      <c r="P483" s="101"/>
      <c r="Q483" s="93">
        <f t="shared" si="17"/>
        <v>347883.69000000041</v>
      </c>
      <c r="R483" s="94">
        <f t="shared" si="18"/>
        <v>1562.0885813415575</v>
      </c>
    </row>
    <row r="484" spans="1:18" x14ac:dyDescent="0.7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454189.96</v>
      </c>
      <c r="K484" s="104">
        <f>SUM('เลย '!AI46)</f>
        <v>236241.28000000003</v>
      </c>
      <c r="L484" s="105">
        <f>'เลย '!AJ46</f>
        <v>3244443.56</v>
      </c>
      <c r="M484" s="105">
        <f>'เลย '!AK46</f>
        <v>2883382.62</v>
      </c>
      <c r="N484" s="101"/>
      <c r="O484" s="101"/>
      <c r="P484" s="101"/>
      <c r="Q484" s="93">
        <f t="shared" si="17"/>
        <v>361060.93999999994</v>
      </c>
      <c r="R484" s="94">
        <f t="shared" si="18"/>
        <v>667.8558172087279</v>
      </c>
    </row>
    <row r="485" spans="1:18" x14ac:dyDescent="0.7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693140.85</v>
      </c>
      <c r="K485" s="104">
        <f>SUM('เลย '!AI47)</f>
        <v>750396.30999999994</v>
      </c>
      <c r="L485" s="105">
        <f>'เลย '!AJ47</f>
        <v>2539305.9700000002</v>
      </c>
      <c r="M485" s="105">
        <f>'เลย '!AK47</f>
        <v>2368823.3100000005</v>
      </c>
      <c r="N485" s="101"/>
      <c r="O485" s="101"/>
      <c r="P485" s="101"/>
      <c r="Q485" s="93">
        <f t="shared" si="17"/>
        <v>170482.65999999968</v>
      </c>
      <c r="R485" s="94">
        <f t="shared" si="18"/>
        <v>755.29624330755507</v>
      </c>
    </row>
    <row r="486" spans="1:18" x14ac:dyDescent="0.7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758948.98</v>
      </c>
      <c r="K486" s="104">
        <f>SUM('เลย '!AI48)</f>
        <v>805671</v>
      </c>
      <c r="L486" s="105">
        <f>'เลย '!AJ48</f>
        <v>2666409.02</v>
      </c>
      <c r="M486" s="105">
        <f>'เลย '!AK48</f>
        <v>2525004.27</v>
      </c>
      <c r="N486" s="101"/>
      <c r="O486" s="101"/>
      <c r="P486" s="101"/>
      <c r="Q486" s="93">
        <f t="shared" si="17"/>
        <v>141404.75</v>
      </c>
      <c r="R486" s="94">
        <f t="shared" si="18"/>
        <v>981.37983805668011</v>
      </c>
    </row>
    <row r="487" spans="1:18" x14ac:dyDescent="0.7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640985.93000000005</v>
      </c>
      <c r="K487" s="104">
        <f>SUM('เลย '!AI49)</f>
        <v>646065.20000000007</v>
      </c>
      <c r="L487" s="105">
        <f>'เลย '!AJ49</f>
        <v>1260240.3499999999</v>
      </c>
      <c r="M487" s="105">
        <f>'เลย '!AK49</f>
        <v>1163867.06</v>
      </c>
      <c r="N487" s="101"/>
      <c r="O487" s="101"/>
      <c r="P487" s="101"/>
      <c r="Q487" s="93">
        <f t="shared" si="17"/>
        <v>96373.289999999804</v>
      </c>
      <c r="R487" s="94">
        <f t="shared" si="18"/>
        <v>767.9709628275441</v>
      </c>
    </row>
    <row r="488" spans="1:18" x14ac:dyDescent="0.7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687084.39</v>
      </c>
      <c r="K488" s="104">
        <f>SUM('เลย '!AI50)</f>
        <v>792402.74000000011</v>
      </c>
      <c r="L488" s="105">
        <f>'เลย '!AJ50</f>
        <v>1298240.31</v>
      </c>
      <c r="M488" s="105">
        <f>'เลย '!AK50</f>
        <v>1147976.1600000001</v>
      </c>
      <c r="N488" s="101"/>
      <c r="O488" s="101"/>
      <c r="P488" s="101"/>
      <c r="Q488" s="93">
        <f t="shared" si="17"/>
        <v>150264.14999999991</v>
      </c>
      <c r="R488" s="94">
        <f t="shared" si="18"/>
        <v>620.57376195028678</v>
      </c>
    </row>
    <row r="489" spans="1:18" x14ac:dyDescent="0.7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615239.07999999996</v>
      </c>
      <c r="K489" s="104">
        <f>SUM('เลย '!AI51)</f>
        <v>697332.26</v>
      </c>
      <c r="L489" s="105">
        <f>'เลย '!AJ51</f>
        <v>1889613.8</v>
      </c>
      <c r="M489" s="105">
        <f>'เลย '!AK51</f>
        <v>1781593.01</v>
      </c>
      <c r="N489" s="101"/>
      <c r="O489" s="101"/>
      <c r="P489" s="101"/>
      <c r="Q489" s="93">
        <f t="shared" si="17"/>
        <v>108020.79000000004</v>
      </c>
      <c r="R489" s="94">
        <f t="shared" si="18"/>
        <v>1049.2025541365908</v>
      </c>
    </row>
    <row r="490" spans="1:18" s="112" customFormat="1" x14ac:dyDescent="0.7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6462627.7499999991</v>
      </c>
      <c r="K490" s="109">
        <f>SUM(K479:K489)</f>
        <v>7016794.6299999999</v>
      </c>
      <c r="L490" s="109">
        <f>SUM(L479:L489)</f>
        <v>24114900.620000001</v>
      </c>
      <c r="M490" s="109">
        <f>SUM(M479:M489)</f>
        <v>22272473.350000001</v>
      </c>
      <c r="N490" s="107">
        <v>10</v>
      </c>
      <c r="O490" s="107">
        <v>10</v>
      </c>
      <c r="P490" s="107">
        <f>N490-O490</f>
        <v>0</v>
      </c>
      <c r="Q490" s="110">
        <f t="shared" si="17"/>
        <v>1842427.2699999996</v>
      </c>
      <c r="R490" s="111">
        <f>L490/H490</f>
        <v>806.22181204239246</v>
      </c>
    </row>
    <row r="491" spans="1:18" x14ac:dyDescent="0.7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7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556851.80000000005</v>
      </c>
      <c r="K492" s="104">
        <f>SUM('เลย '!AI52)</f>
        <v>574171.96</v>
      </c>
      <c r="L492" s="105">
        <f>'เลย '!AJ52</f>
        <v>1316410.71</v>
      </c>
      <c r="M492" s="105">
        <f>'เลย '!AK52</f>
        <v>1466536.98</v>
      </c>
      <c r="N492" s="101"/>
      <c r="O492" s="101"/>
      <c r="P492" s="101"/>
      <c r="Q492" s="93">
        <f t="shared" si="17"/>
        <v>-150126.27000000002</v>
      </c>
      <c r="R492" s="94">
        <f t="shared" si="18"/>
        <v>1128.9971783876501</v>
      </c>
    </row>
    <row r="493" spans="1:18" x14ac:dyDescent="0.7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579646.42000000004</v>
      </c>
      <c r="K493" s="104">
        <f>SUM('เลย '!AI53)</f>
        <v>649211.51</v>
      </c>
      <c r="L493" s="105">
        <f>'เลย '!AJ53</f>
        <v>1010567.31</v>
      </c>
      <c r="M493" s="105">
        <f>'เลย '!AK53</f>
        <v>923835.54</v>
      </c>
      <c r="N493" s="101"/>
      <c r="O493" s="101"/>
      <c r="P493" s="101"/>
      <c r="Q493" s="93">
        <f t="shared" si="17"/>
        <v>86731.770000000019</v>
      </c>
      <c r="R493" s="94">
        <f t="shared" si="18"/>
        <v>1692.7425628140704</v>
      </c>
    </row>
    <row r="494" spans="1:18" x14ac:dyDescent="0.7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423546.23</v>
      </c>
      <c r="K494" s="104">
        <f>SUM('เลย '!AI54)</f>
        <v>502801.19999999995</v>
      </c>
      <c r="L494" s="105">
        <f>'เลย '!AJ54</f>
        <v>1981256.42</v>
      </c>
      <c r="M494" s="105">
        <f>'เลย '!AK54</f>
        <v>1953128.02</v>
      </c>
      <c r="N494" s="101"/>
      <c r="O494" s="101"/>
      <c r="P494" s="101"/>
      <c r="Q494" s="93">
        <f t="shared" si="17"/>
        <v>28128.399999999907</v>
      </c>
      <c r="R494" s="94">
        <f t="shared" si="18"/>
        <v>1032.9804066736183</v>
      </c>
    </row>
    <row r="495" spans="1:18" x14ac:dyDescent="0.7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1026176.65</v>
      </c>
      <c r="K495" s="104">
        <f>SUM('เลย '!AI55)</f>
        <v>1038336.6699999999</v>
      </c>
      <c r="L495" s="105">
        <f>'เลย '!AJ55</f>
        <v>2630462.16</v>
      </c>
      <c r="M495" s="105">
        <f>'เลย '!AK55</f>
        <v>2573819.15</v>
      </c>
      <c r="N495" s="101"/>
      <c r="O495" s="101"/>
      <c r="P495" s="101"/>
      <c r="Q495" s="93">
        <f t="shared" si="17"/>
        <v>56643.010000000242</v>
      </c>
      <c r="R495" s="94">
        <f t="shared" si="18"/>
        <v>686.44628392484344</v>
      </c>
    </row>
    <row r="496" spans="1:18" x14ac:dyDescent="0.7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684050.26</v>
      </c>
      <c r="K496" s="104">
        <f>SUM('เลย '!AI56)</f>
        <v>741360.41</v>
      </c>
      <c r="L496" s="105">
        <f>'เลย '!AJ56</f>
        <v>2340500.67</v>
      </c>
      <c r="M496" s="105">
        <f>'เลย '!AK56</f>
        <v>2597447.71</v>
      </c>
      <c r="N496" s="101"/>
      <c r="O496" s="101"/>
      <c r="P496" s="101"/>
      <c r="Q496" s="93">
        <f t="shared" si="17"/>
        <v>-256947.04000000004</v>
      </c>
      <c r="R496" s="94">
        <f t="shared" si="18"/>
        <v>539.65890477288451</v>
      </c>
    </row>
    <row r="497" spans="1:18" x14ac:dyDescent="0.7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506753.95</v>
      </c>
      <c r="K497" s="104">
        <f>SUM('เลย '!AI57)</f>
        <v>534257.41999999993</v>
      </c>
      <c r="L497" s="105">
        <f>'เลย '!AJ57</f>
        <v>2208253.36</v>
      </c>
      <c r="M497" s="105">
        <f>'เลย '!AK57</f>
        <v>2196574.79</v>
      </c>
      <c r="N497" s="101"/>
      <c r="O497" s="101"/>
      <c r="P497" s="101"/>
      <c r="Q497" s="93">
        <f t="shared" si="17"/>
        <v>11678.569999999832</v>
      </c>
      <c r="R497" s="94">
        <f t="shared" si="18"/>
        <v>996.50422382671479</v>
      </c>
    </row>
    <row r="498" spans="1:18" x14ac:dyDescent="0.7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515395.09</v>
      </c>
      <c r="K498" s="104">
        <f>SUM('เลย '!AI58)</f>
        <v>546409.03</v>
      </c>
      <c r="L498" s="105">
        <f>'เลย '!AJ58</f>
        <v>1339167.3599999999</v>
      </c>
      <c r="M498" s="105">
        <f>'เลย '!AK58</f>
        <v>1291014.23</v>
      </c>
      <c r="N498" s="101"/>
      <c r="O498" s="101"/>
      <c r="P498" s="101"/>
      <c r="Q498" s="93">
        <f t="shared" si="17"/>
        <v>48153.129999999888</v>
      </c>
      <c r="R498" s="94">
        <f t="shared" si="18"/>
        <v>709.68063593004763</v>
      </c>
    </row>
    <row r="499" spans="1:18" x14ac:dyDescent="0.7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635950.39</v>
      </c>
      <c r="K499" s="104">
        <f>SUM('เลย '!AI59)</f>
        <v>661966.85</v>
      </c>
      <c r="L499" s="105">
        <f>'เลย '!AJ59</f>
        <v>1512099.0899999999</v>
      </c>
      <c r="M499" s="105">
        <f>'เลย '!AK59</f>
        <v>1406394.5</v>
      </c>
      <c r="N499" s="101"/>
      <c r="O499" s="101"/>
      <c r="P499" s="101"/>
      <c r="Q499" s="93">
        <f t="shared" si="17"/>
        <v>105704.58999999985</v>
      </c>
      <c r="R499" s="94">
        <f t="shared" si="18"/>
        <v>790.84680439330532</v>
      </c>
    </row>
    <row r="500" spans="1:18" x14ac:dyDescent="0.7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561204.56999999995</v>
      </c>
      <c r="K500" s="104">
        <f>SUM('เลย '!AI60)</f>
        <v>682349.69</v>
      </c>
      <c r="L500" s="105">
        <f>'เลย '!AJ60</f>
        <v>4082961.34</v>
      </c>
      <c r="M500" s="105">
        <f>'เลย '!AK60</f>
        <v>3944556.58</v>
      </c>
      <c r="N500" s="101"/>
      <c r="O500" s="101"/>
      <c r="P500" s="101"/>
      <c r="Q500" s="93">
        <f t="shared" si="17"/>
        <v>138404.75999999978</v>
      </c>
      <c r="R500" s="94">
        <f t="shared" si="18"/>
        <v>845.85898902009524</v>
      </c>
    </row>
    <row r="501" spans="1:18" x14ac:dyDescent="0.7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1474724.84</v>
      </c>
      <c r="K501" s="104">
        <f>SUM('เลย '!AI61)</f>
        <v>1854738.06</v>
      </c>
      <c r="L501" s="105">
        <f>'เลย '!AJ61</f>
        <v>4039044.67</v>
      </c>
      <c r="M501" s="105">
        <f>'เลย '!AK61</f>
        <v>4062784.25</v>
      </c>
      <c r="N501" s="101"/>
      <c r="O501" s="101"/>
      <c r="P501" s="101"/>
      <c r="Q501" s="93">
        <f t="shared" si="17"/>
        <v>-23739.580000000075</v>
      </c>
      <c r="R501" s="94">
        <f t="shared" si="18"/>
        <v>780.49172367149754</v>
      </c>
    </row>
    <row r="502" spans="1:18" x14ac:dyDescent="0.7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516011.24</v>
      </c>
      <c r="K502" s="104">
        <f>SUM('เลย '!AI62)</f>
        <v>626935.24</v>
      </c>
      <c r="L502" s="105">
        <f>'เลย '!AJ62</f>
        <v>2058029.23</v>
      </c>
      <c r="M502" s="105">
        <f>'เลย '!AK62</f>
        <v>1934288.5</v>
      </c>
      <c r="N502" s="101"/>
      <c r="O502" s="101"/>
      <c r="P502" s="101"/>
      <c r="Q502" s="93">
        <f t="shared" si="17"/>
        <v>123740.72999999998</v>
      </c>
      <c r="R502" s="94">
        <f t="shared" si="18"/>
        <v>628.78986556675829</v>
      </c>
    </row>
    <row r="503" spans="1:18" x14ac:dyDescent="0.7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366904.48</v>
      </c>
      <c r="K503" s="104">
        <f>SUM('เลย '!AI63)</f>
        <v>469104.05999999994</v>
      </c>
      <c r="L503" s="105">
        <f>'เลย '!AJ63</f>
        <v>1891510.28</v>
      </c>
      <c r="M503" s="105">
        <f>'เลย '!AK63</f>
        <v>1754327.4100000001</v>
      </c>
      <c r="N503" s="101"/>
      <c r="O503" s="101"/>
      <c r="P503" s="101"/>
      <c r="Q503" s="93">
        <f t="shared" si="17"/>
        <v>137182.86999999988</v>
      </c>
      <c r="R503" s="94">
        <f t="shared" si="18"/>
        <v>951.46392354124748</v>
      </c>
    </row>
    <row r="504" spans="1:18" x14ac:dyDescent="0.7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526619.29</v>
      </c>
      <c r="K504" s="104">
        <f>SUM('เลย '!AI64)</f>
        <v>570428.38</v>
      </c>
      <c r="L504" s="105">
        <f>'เลย '!AJ64</f>
        <v>1595263.5499999998</v>
      </c>
      <c r="M504" s="105">
        <f>'เลย '!AK64</f>
        <v>1592678.55</v>
      </c>
      <c r="N504" s="101"/>
      <c r="O504" s="101"/>
      <c r="P504" s="101"/>
      <c r="Q504" s="93">
        <f t="shared" si="17"/>
        <v>2584.9999999997672</v>
      </c>
      <c r="R504" s="94">
        <f t="shared" si="18"/>
        <v>1065.6403139612557</v>
      </c>
    </row>
    <row r="505" spans="1:18" s="112" customFormat="1" x14ac:dyDescent="0.7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8373835.21</v>
      </c>
      <c r="K505" s="109">
        <f>SUM(K491:K504)</f>
        <v>9452070.4800000023</v>
      </c>
      <c r="L505" s="109">
        <f>SUM(L491:L504)</f>
        <v>28005526.149999999</v>
      </c>
      <c r="M505" s="109">
        <f>SUM(M491:M504)</f>
        <v>27697386.210000001</v>
      </c>
      <c r="N505" s="107">
        <v>13</v>
      </c>
      <c r="O505" s="107">
        <v>13</v>
      </c>
      <c r="P505" s="107">
        <f>N505-O505</f>
        <v>0</v>
      </c>
      <c r="Q505" s="110">
        <f t="shared" si="17"/>
        <v>308139.93999999762</v>
      </c>
      <c r="R505" s="111">
        <f>L505/H505</f>
        <v>808.8238599277978</v>
      </c>
    </row>
    <row r="506" spans="1:18" x14ac:dyDescent="0.7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7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620034.81999999995</v>
      </c>
      <c r="K507" s="104">
        <f>SUM('เลย '!AI65)</f>
        <v>621672.57999999996</v>
      </c>
      <c r="L507" s="105">
        <f>'เลย '!AJ65</f>
        <v>2036005.22</v>
      </c>
      <c r="M507" s="105">
        <f>'เลย '!AK65</f>
        <v>2025876.74</v>
      </c>
      <c r="N507" s="101"/>
      <c r="O507" s="101"/>
      <c r="P507" s="101"/>
      <c r="Q507" s="93">
        <f t="shared" si="17"/>
        <v>10128.479999999981</v>
      </c>
      <c r="R507" s="94">
        <f t="shared" si="18"/>
        <v>1601.8923839496458</v>
      </c>
    </row>
    <row r="508" spans="1:18" x14ac:dyDescent="0.7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751745.23</v>
      </c>
      <c r="K508" s="104">
        <f>SUM('เลย '!AI66)</f>
        <v>765530.04999999993</v>
      </c>
      <c r="L508" s="105">
        <f>'เลย '!AJ66</f>
        <v>1812358.81</v>
      </c>
      <c r="M508" s="105">
        <f>'เลย '!AK66</f>
        <v>1837307.65</v>
      </c>
      <c r="N508" s="101"/>
      <c r="O508" s="101"/>
      <c r="P508" s="101"/>
      <c r="Q508" s="93">
        <f t="shared" si="17"/>
        <v>-24948.839999999851</v>
      </c>
      <c r="R508" s="94">
        <f t="shared" si="18"/>
        <v>1327.735391941392</v>
      </c>
    </row>
    <row r="509" spans="1:18" x14ac:dyDescent="0.7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643889.73</v>
      </c>
      <c r="K509" s="104">
        <f>SUM('เลย '!AI67)</f>
        <v>698884.99</v>
      </c>
      <c r="L509" s="105">
        <f>'เลย '!AJ67</f>
        <v>2038623.1600000001</v>
      </c>
      <c r="M509" s="105">
        <f>'เลย '!AK67</f>
        <v>2040513.58</v>
      </c>
      <c r="N509" s="101"/>
      <c r="O509" s="101"/>
      <c r="P509" s="101"/>
      <c r="Q509" s="93">
        <f t="shared" si="17"/>
        <v>-1890.4199999999255</v>
      </c>
      <c r="R509" s="94">
        <f t="shared" si="18"/>
        <v>773.08424725066368</v>
      </c>
    </row>
    <row r="510" spans="1:18" x14ac:dyDescent="0.7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467041.72</v>
      </c>
      <c r="K510" s="104">
        <f>SUM('เลย '!AI68)</f>
        <v>505036.30999999994</v>
      </c>
      <c r="L510" s="105">
        <f>'เลย '!AJ68</f>
        <v>2085065.3599999999</v>
      </c>
      <c r="M510" s="105">
        <f>'เลย '!AK68</f>
        <v>2169556.5100000002</v>
      </c>
      <c r="N510" s="101"/>
      <c r="O510" s="101"/>
      <c r="P510" s="101"/>
      <c r="Q510" s="93">
        <f t="shared" si="17"/>
        <v>-84491.150000000373</v>
      </c>
      <c r="R510" s="94">
        <f t="shared" si="18"/>
        <v>1782.1071452991453</v>
      </c>
    </row>
    <row r="511" spans="1:18" x14ac:dyDescent="0.7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422247.74</v>
      </c>
      <c r="K511" s="104">
        <f>SUM('เลย '!AI69)</f>
        <v>433742.63</v>
      </c>
      <c r="L511" s="105">
        <f>'เลย '!AJ69</f>
        <v>1384382.65</v>
      </c>
      <c r="M511" s="105">
        <f>'เลย '!AK69</f>
        <v>1364596.98</v>
      </c>
      <c r="N511" s="101"/>
      <c r="O511" s="101"/>
      <c r="P511" s="101"/>
      <c r="Q511" s="93">
        <f t="shared" si="17"/>
        <v>19785.669999999925</v>
      </c>
      <c r="R511" s="94">
        <f t="shared" si="18"/>
        <v>1551.9984865470851</v>
      </c>
    </row>
    <row r="512" spans="1:18" s="112" customFormat="1" x14ac:dyDescent="0.7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2904959.24</v>
      </c>
      <c r="K512" s="109">
        <f>SUM(K506:K511)</f>
        <v>3024866.5599999996</v>
      </c>
      <c r="L512" s="109">
        <f>SUM(L506:L511)</f>
        <v>9356435.2000000011</v>
      </c>
      <c r="M512" s="109">
        <f>SUM(M506:M511)</f>
        <v>9437851.4600000009</v>
      </c>
      <c r="N512" s="107">
        <v>5</v>
      </c>
      <c r="O512" s="107">
        <v>5</v>
      </c>
      <c r="P512" s="107">
        <f>N512-O512</f>
        <v>0</v>
      </c>
      <c r="Q512" s="110">
        <f t="shared" si="17"/>
        <v>-81416.259999999776</v>
      </c>
      <c r="R512" s="111">
        <f>L512/H512</f>
        <v>1275.5876209952285</v>
      </c>
    </row>
    <row r="513" spans="1:18" x14ac:dyDescent="0.7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7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144276.34</v>
      </c>
      <c r="K514" s="104">
        <f>SUM('เลย '!AI70)</f>
        <v>192527.26</v>
      </c>
      <c r="L514" s="105">
        <f>'เลย '!AJ70</f>
        <v>2280700.1799999997</v>
      </c>
      <c r="M514" s="105">
        <f>'เลย '!AK70</f>
        <v>2395776.66</v>
      </c>
      <c r="N514" s="101"/>
      <c r="O514" s="101"/>
      <c r="P514" s="101"/>
      <c r="Q514" s="93">
        <f t="shared" si="17"/>
        <v>-115076.48000000045</v>
      </c>
      <c r="R514" s="94">
        <f t="shared" si="18"/>
        <v>1047.1534343434341</v>
      </c>
    </row>
    <row r="515" spans="1:18" x14ac:dyDescent="0.7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510237.38</v>
      </c>
      <c r="K515" s="104">
        <f>SUM('เลย '!AI71)</f>
        <v>479600.53</v>
      </c>
      <c r="L515" s="105">
        <f>'เลย '!AJ71</f>
        <v>3542053.99</v>
      </c>
      <c r="M515" s="105">
        <f>'เลย '!AK71</f>
        <v>3714245.07</v>
      </c>
      <c r="N515" s="101"/>
      <c r="O515" s="101"/>
      <c r="P515" s="101"/>
      <c r="Q515" s="93">
        <f t="shared" si="17"/>
        <v>-172191.07999999961</v>
      </c>
      <c r="R515" s="94">
        <f t="shared" si="18"/>
        <v>899.68351282702577</v>
      </c>
    </row>
    <row r="516" spans="1:18" x14ac:dyDescent="0.7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295129.45</v>
      </c>
      <c r="K516" s="104">
        <f>SUM('เลย '!AI72)</f>
        <v>263209.46000000002</v>
      </c>
      <c r="L516" s="105">
        <f>'เลย '!AJ72</f>
        <v>1238393.3799999999</v>
      </c>
      <c r="M516" s="105">
        <f>'เลย '!AK72</f>
        <v>1310817.4700000002</v>
      </c>
      <c r="N516" s="101"/>
      <c r="O516" s="101"/>
      <c r="P516" s="101"/>
      <c r="Q516" s="93">
        <f t="shared" si="17"/>
        <v>-72424.090000000317</v>
      </c>
      <c r="R516" s="94">
        <f t="shared" si="18"/>
        <v>786.28151111111106</v>
      </c>
    </row>
    <row r="517" spans="1:18" x14ac:dyDescent="0.7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275453.78000000003</v>
      </c>
      <c r="K517" s="104">
        <f>SUM('เลย '!AI73)</f>
        <v>261698.58000000005</v>
      </c>
      <c r="L517" s="105">
        <f>'เลย '!AJ73</f>
        <v>2276280.58</v>
      </c>
      <c r="M517" s="105">
        <f>'เลย '!AK73</f>
        <v>2134526.65</v>
      </c>
      <c r="N517" s="101"/>
      <c r="O517" s="101"/>
      <c r="P517" s="101"/>
      <c r="Q517" s="93">
        <f t="shared" si="17"/>
        <v>141753.93000000017</v>
      </c>
      <c r="R517" s="94">
        <f t="shared" si="18"/>
        <v>1597.3898807017545</v>
      </c>
    </row>
    <row r="518" spans="1:18" x14ac:dyDescent="0.7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483420.63</v>
      </c>
      <c r="K518" s="104">
        <f>SUM('เลย '!AI74)</f>
        <v>461705.93</v>
      </c>
      <c r="L518" s="105">
        <f>'เลย '!AJ74</f>
        <v>2253015.44</v>
      </c>
      <c r="M518" s="105">
        <f>'เลย '!AK74</f>
        <v>1941171.12</v>
      </c>
      <c r="N518" s="101"/>
      <c r="O518" s="101"/>
      <c r="P518" s="101"/>
      <c r="Q518" s="93">
        <f t="shared" si="17"/>
        <v>311844.31999999983</v>
      </c>
      <c r="R518" s="94">
        <f t="shared" si="18"/>
        <v>1190.1824828314843</v>
      </c>
    </row>
    <row r="519" spans="1:18" x14ac:dyDescent="0.7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895810.01</v>
      </c>
      <c r="K519" s="104">
        <f>SUM('เลย '!AI75)</f>
        <v>819454.45</v>
      </c>
      <c r="L519" s="105">
        <f>'เลย '!AJ75</f>
        <v>3198315.43</v>
      </c>
      <c r="M519" s="105">
        <f>'เลย '!AK75</f>
        <v>2804573.3000000003</v>
      </c>
      <c r="N519" s="101"/>
      <c r="O519" s="101"/>
      <c r="P519" s="101"/>
      <c r="Q519" s="93">
        <f t="shared" ref="Q519:Q582" si="19">L519-M519</f>
        <v>393742.12999999989</v>
      </c>
      <c r="R519" s="94">
        <f t="shared" ref="R519:R581" si="20">L519/H519</f>
        <v>1265.657075583696</v>
      </c>
    </row>
    <row r="520" spans="1:18" s="112" customFormat="1" x14ac:dyDescent="0.7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2604327.59</v>
      </c>
      <c r="K520" s="109">
        <f>SUM(K513:K519)</f>
        <v>2478196.21</v>
      </c>
      <c r="L520" s="109">
        <f>SUM(L513:L519)</f>
        <v>14788758.999999998</v>
      </c>
      <c r="M520" s="109">
        <f>SUM(M513:M519)</f>
        <v>14301110.270000003</v>
      </c>
      <c r="N520" s="107">
        <v>6</v>
      </c>
      <c r="O520" s="107">
        <v>6</v>
      </c>
      <c r="P520" s="107">
        <f>N520-O520</f>
        <v>0</v>
      </c>
      <c r="Q520" s="110">
        <f t="shared" si="19"/>
        <v>487648.72999999486</v>
      </c>
      <c r="R520" s="111">
        <f>L520/H520</f>
        <v>1092.6308828961949</v>
      </c>
    </row>
    <row r="521" spans="1:18" x14ac:dyDescent="0.7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7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449185.91</v>
      </c>
      <c r="K522" s="104">
        <f>SUM('เลย '!AI76)</f>
        <v>416001.75</v>
      </c>
      <c r="L522" s="105">
        <f>'เลย '!AJ76</f>
        <v>1176230.06</v>
      </c>
      <c r="M522" s="105">
        <f>'เลย '!AK76</f>
        <v>1005805.73</v>
      </c>
      <c r="N522" s="101"/>
      <c r="O522" s="101"/>
      <c r="P522" s="101"/>
      <c r="Q522" s="93">
        <f t="shared" si="19"/>
        <v>170424.33000000007</v>
      </c>
      <c r="R522" s="94">
        <f t="shared" si="20"/>
        <v>654.18802002224697</v>
      </c>
    </row>
    <row r="523" spans="1:18" x14ac:dyDescent="0.7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519243.1</v>
      </c>
      <c r="K523" s="104">
        <f>SUM('เลย '!AI77)</f>
        <v>1150572.6900000002</v>
      </c>
      <c r="L523" s="105">
        <f>'เลย '!AJ77</f>
        <v>1797763.51</v>
      </c>
      <c r="M523" s="105">
        <f>'เลย '!AK77</f>
        <v>874988.51</v>
      </c>
      <c r="N523" s="101"/>
      <c r="O523" s="101"/>
      <c r="P523" s="101"/>
      <c r="Q523" s="93">
        <f t="shared" si="19"/>
        <v>922775</v>
      </c>
      <c r="R523" s="94">
        <f t="shared" si="20"/>
        <v>767.94682187099534</v>
      </c>
    </row>
    <row r="524" spans="1:18" x14ac:dyDescent="0.7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370655.12</v>
      </c>
      <c r="K524" s="104">
        <f>SUM('เลย '!AI78)</f>
        <v>227364.28</v>
      </c>
      <c r="L524" s="105">
        <f>'เลย '!AJ78</f>
        <v>1771258.98</v>
      </c>
      <c r="M524" s="105">
        <f>'เลย '!AK78</f>
        <v>1668686.98</v>
      </c>
      <c r="N524" s="101"/>
      <c r="O524" s="101"/>
      <c r="P524" s="101"/>
      <c r="Q524" s="93">
        <f t="shared" si="19"/>
        <v>102572</v>
      </c>
      <c r="R524" s="94">
        <f t="shared" si="20"/>
        <v>612.89238062283732</v>
      </c>
    </row>
    <row r="525" spans="1:18" x14ac:dyDescent="0.7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811842.53</v>
      </c>
      <c r="K525" s="104">
        <f>SUM('เลย '!AI79)</f>
        <v>810157.8</v>
      </c>
      <c r="L525" s="105">
        <f>'เลย '!AJ79</f>
        <v>1864930.52</v>
      </c>
      <c r="M525" s="105">
        <f>'เลย '!AK79</f>
        <v>1800267.67</v>
      </c>
      <c r="N525" s="101"/>
      <c r="O525" s="101"/>
      <c r="P525" s="101"/>
      <c r="Q525" s="93">
        <f t="shared" si="19"/>
        <v>64662.850000000093</v>
      </c>
      <c r="R525" s="94">
        <f t="shared" si="20"/>
        <v>768.72651277823581</v>
      </c>
    </row>
    <row r="526" spans="1:18" x14ac:dyDescent="0.7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445564.9</v>
      </c>
      <c r="K526" s="104">
        <f>SUM('เลย '!AI80)</f>
        <v>609910.82000000007</v>
      </c>
      <c r="L526" s="105">
        <f>'เลย '!AJ80</f>
        <v>473701.95999999996</v>
      </c>
      <c r="M526" s="105">
        <f>'เลย '!AK80</f>
        <v>745367.04999999993</v>
      </c>
      <c r="N526" s="101"/>
      <c r="O526" s="101"/>
      <c r="P526" s="101"/>
      <c r="Q526" s="93">
        <f t="shared" si="19"/>
        <v>-271665.08999999997</v>
      </c>
      <c r="R526" s="94">
        <f t="shared" si="20"/>
        <v>112.43815808212675</v>
      </c>
    </row>
    <row r="527" spans="1:18" x14ac:dyDescent="0.7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756028.79</v>
      </c>
      <c r="K527" s="104">
        <f>SUM('เลย '!AI81)</f>
        <v>722100.75</v>
      </c>
      <c r="L527" s="105">
        <f>'เลย '!AJ81</f>
        <v>1931179.7200000002</v>
      </c>
      <c r="M527" s="105">
        <f>'เลย '!AK81</f>
        <v>1863633.1099999999</v>
      </c>
      <c r="N527" s="101"/>
      <c r="O527" s="101"/>
      <c r="P527" s="101"/>
      <c r="Q527" s="93">
        <f t="shared" si="19"/>
        <v>67546.610000000335</v>
      </c>
      <c r="R527" s="94">
        <f t="shared" si="20"/>
        <v>724.91731231231233</v>
      </c>
    </row>
    <row r="528" spans="1:18" x14ac:dyDescent="0.7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566863.80000000005</v>
      </c>
      <c r="K528" s="104">
        <f>SUM('เลย '!AI82)</f>
        <v>541663.5</v>
      </c>
      <c r="L528" s="105">
        <f>'เลย '!AJ82</f>
        <v>1184649.9900000002</v>
      </c>
      <c r="M528" s="105">
        <f>'เลย '!AK82</f>
        <v>1116815.7599999998</v>
      </c>
      <c r="N528" s="101"/>
      <c r="O528" s="101"/>
      <c r="P528" s="101"/>
      <c r="Q528" s="93">
        <f t="shared" si="19"/>
        <v>67834.230000000447</v>
      </c>
      <c r="R528" s="94">
        <f t="shared" si="20"/>
        <v>1845.2492056074771</v>
      </c>
    </row>
    <row r="529" spans="1:18" x14ac:dyDescent="0.7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627208.39</v>
      </c>
      <c r="K529" s="104">
        <f>SUM('เลย '!AI83)</f>
        <v>657377.39</v>
      </c>
      <c r="L529" s="105">
        <f>'เลย '!AJ83</f>
        <v>647704.01</v>
      </c>
      <c r="M529" s="105">
        <f>'เลย '!AK83</f>
        <v>441136.63</v>
      </c>
      <c r="N529" s="101"/>
      <c r="O529" s="101"/>
      <c r="P529" s="101"/>
      <c r="Q529" s="93">
        <f t="shared" si="19"/>
        <v>206567.38</v>
      </c>
      <c r="R529" s="94">
        <f t="shared" si="20"/>
        <v>923.97148359486448</v>
      </c>
    </row>
    <row r="530" spans="1:18" x14ac:dyDescent="0.7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524734.84</v>
      </c>
      <c r="K530" s="104">
        <f>SUM('เลย '!AI84)</f>
        <v>476965.67999999993</v>
      </c>
      <c r="L530" s="105">
        <f>'เลย '!AJ84</f>
        <v>1298533.33</v>
      </c>
      <c r="M530" s="105">
        <f>'เลย '!AK84</f>
        <v>1270039.9500000002</v>
      </c>
      <c r="N530" s="101"/>
      <c r="O530" s="101"/>
      <c r="P530" s="101"/>
      <c r="Q530" s="93">
        <f t="shared" si="19"/>
        <v>28493.379999999888</v>
      </c>
      <c r="R530" s="94">
        <f t="shared" si="20"/>
        <v>1617.1025280199253</v>
      </c>
    </row>
    <row r="531" spans="1:18" s="112" customFormat="1" x14ac:dyDescent="0.7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5071327.38</v>
      </c>
      <c r="K531" s="109">
        <f>SUM(K521:K530)</f>
        <v>5612114.6600000001</v>
      </c>
      <c r="L531" s="109">
        <f>SUM(L521:L530)</f>
        <v>12145952.08</v>
      </c>
      <c r="M531" s="109">
        <f>SUM(M521:M530)</f>
        <v>10786741.390000001</v>
      </c>
      <c r="N531" s="107">
        <v>9</v>
      </c>
      <c r="O531" s="107">
        <v>9</v>
      </c>
      <c r="P531" s="107">
        <f>N531-O531</f>
        <v>0</v>
      </c>
      <c r="Q531" s="110">
        <f t="shared" si="19"/>
        <v>1359210.6899999995</v>
      </c>
      <c r="R531" s="111">
        <f>L531/H531</f>
        <v>657.31962766533172</v>
      </c>
    </row>
    <row r="532" spans="1:18" x14ac:dyDescent="0.7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7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345675.77</v>
      </c>
      <c r="K533" s="104">
        <f>SUM('เลย '!AI85)</f>
        <v>379200.33</v>
      </c>
      <c r="L533" s="105">
        <f>'เลย '!AJ85</f>
        <v>2233988.4500000002</v>
      </c>
      <c r="M533" s="105">
        <f>'เลย '!AK85</f>
        <v>2304203.7399999998</v>
      </c>
      <c r="N533" s="101"/>
      <c r="O533" s="101"/>
      <c r="P533" s="101"/>
      <c r="Q533" s="93">
        <f t="shared" si="19"/>
        <v>-70215.289999999572</v>
      </c>
      <c r="R533" s="94">
        <f t="shared" si="20"/>
        <v>602.47800701186634</v>
      </c>
    </row>
    <row r="534" spans="1:18" x14ac:dyDescent="0.7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798659.28</v>
      </c>
      <c r="K534" s="104">
        <f>SUM('เลย '!AI86)</f>
        <v>1021001.02</v>
      </c>
      <c r="L534" s="105">
        <f>'เลย '!AJ86</f>
        <v>1908824.75</v>
      </c>
      <c r="M534" s="105">
        <f>'เลย '!AK86</f>
        <v>2515105.63</v>
      </c>
      <c r="N534" s="101"/>
      <c r="O534" s="101"/>
      <c r="P534" s="101"/>
      <c r="Q534" s="93">
        <f t="shared" si="19"/>
        <v>-606280.87999999989</v>
      </c>
      <c r="R534" s="94">
        <f t="shared" si="20"/>
        <v>248.77163430209828</v>
      </c>
    </row>
    <row r="535" spans="1:18" x14ac:dyDescent="0.7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1189660.83</v>
      </c>
      <c r="K535" s="104">
        <f>SUM('เลย '!AI87)</f>
        <v>1229875.6700000002</v>
      </c>
      <c r="L535" s="105">
        <f>'เลย '!AJ87</f>
        <v>3444728.7800000003</v>
      </c>
      <c r="M535" s="105">
        <f>'เลย '!AK87</f>
        <v>3672765.9800000004</v>
      </c>
      <c r="N535" s="101"/>
      <c r="O535" s="101"/>
      <c r="P535" s="101"/>
      <c r="Q535" s="93">
        <f t="shared" si="19"/>
        <v>-228037.20000000019</v>
      </c>
      <c r="R535" s="94">
        <f t="shared" si="20"/>
        <v>498.08108444187394</v>
      </c>
    </row>
    <row r="536" spans="1:18" x14ac:dyDescent="0.7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736654.59</v>
      </c>
      <c r="K536" s="104">
        <f>SUM('เลย '!AI88)</f>
        <v>355074.54999999993</v>
      </c>
      <c r="L536" s="105">
        <f>'เลย '!AJ88</f>
        <v>2392917.77</v>
      </c>
      <c r="M536" s="105">
        <f>'เลย '!AK88</f>
        <v>2664014.39</v>
      </c>
      <c r="N536" s="101"/>
      <c r="O536" s="101"/>
      <c r="P536" s="101"/>
      <c r="Q536" s="93">
        <f t="shared" si="19"/>
        <v>-271096.62000000011</v>
      </c>
      <c r="R536" s="94">
        <f t="shared" si="20"/>
        <v>483.4177313131313</v>
      </c>
    </row>
    <row r="537" spans="1:18" x14ac:dyDescent="0.7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501517.19</v>
      </c>
      <c r="K537" s="104">
        <f>SUM('เลย '!AI89)</f>
        <v>789768.26</v>
      </c>
      <c r="L537" s="105">
        <f>'เลย '!AJ89</f>
        <v>1552667.9100000001</v>
      </c>
      <c r="M537" s="105">
        <f>'เลย '!AK89</f>
        <v>1847388.3299999998</v>
      </c>
      <c r="N537" s="101"/>
      <c r="O537" s="101"/>
      <c r="P537" s="101"/>
      <c r="Q537" s="93">
        <f t="shared" si="19"/>
        <v>-294720.41999999969</v>
      </c>
      <c r="R537" s="94">
        <f t="shared" si="20"/>
        <v>400.58511609907123</v>
      </c>
    </row>
    <row r="538" spans="1:18" x14ac:dyDescent="0.7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222774.48</v>
      </c>
      <c r="K538" s="104">
        <f>SUM('เลย '!AI90)</f>
        <v>63563.100000000006</v>
      </c>
      <c r="L538" s="105">
        <f>'เลย '!AJ90</f>
        <v>923442.05</v>
      </c>
      <c r="M538" s="105">
        <f>'เลย '!AK90</f>
        <v>1057292.3899999999</v>
      </c>
      <c r="N538" s="101"/>
      <c r="O538" s="101"/>
      <c r="P538" s="101"/>
      <c r="Q538" s="93">
        <f t="shared" si="19"/>
        <v>-133850.33999999985</v>
      </c>
      <c r="R538" s="94">
        <f t="shared" si="20"/>
        <v>498.08093311758364</v>
      </c>
    </row>
    <row r="539" spans="1:18" x14ac:dyDescent="0.7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455269.98</v>
      </c>
      <c r="K539" s="104">
        <f>SUM('เลย '!AI91)</f>
        <v>581891.33000000007</v>
      </c>
      <c r="L539" s="105">
        <f>'เลย '!AJ91</f>
        <v>3083123.98</v>
      </c>
      <c r="M539" s="105">
        <f>'เลย '!AK91</f>
        <v>3162438.8200000003</v>
      </c>
      <c r="N539" s="101"/>
      <c r="O539" s="101"/>
      <c r="P539" s="101"/>
      <c r="Q539" s="93">
        <f t="shared" si="19"/>
        <v>-79314.840000000317</v>
      </c>
      <c r="R539" s="94">
        <f t="shared" si="20"/>
        <v>510.70465131687922</v>
      </c>
    </row>
    <row r="540" spans="1:18" x14ac:dyDescent="0.7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493271.37</v>
      </c>
      <c r="K540" s="104">
        <f>SUM('เลย '!AI92)</f>
        <v>311142.62999999995</v>
      </c>
      <c r="L540" s="105">
        <f>'เลย '!AJ92</f>
        <v>2346098.3099999996</v>
      </c>
      <c r="M540" s="105">
        <f>'เลย '!AK92</f>
        <v>2148176.21</v>
      </c>
      <c r="N540" s="101"/>
      <c r="O540" s="101"/>
      <c r="P540" s="101"/>
      <c r="Q540" s="93">
        <f t="shared" si="19"/>
        <v>197922.09999999963</v>
      </c>
      <c r="R540" s="94">
        <f t="shared" si="20"/>
        <v>1398.1515554231225</v>
      </c>
    </row>
    <row r="541" spans="1:18" x14ac:dyDescent="0.7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438003.55</v>
      </c>
      <c r="K541" s="104">
        <f>SUM('เลย '!AI93)</f>
        <v>351913.58999999997</v>
      </c>
      <c r="L541" s="105">
        <f>'เลย '!AJ93</f>
        <v>608240</v>
      </c>
      <c r="M541" s="105">
        <f>'เลย '!AK93</f>
        <v>1101106.8700000001</v>
      </c>
      <c r="N541" s="101"/>
      <c r="O541" s="101"/>
      <c r="P541" s="101"/>
      <c r="Q541" s="93">
        <f t="shared" si="19"/>
        <v>-492866.87000000011</v>
      </c>
      <c r="R541" s="94">
        <f t="shared" si="20"/>
        <v>173.73321908026278</v>
      </c>
    </row>
    <row r="542" spans="1:18" x14ac:dyDescent="0.7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191122.99</v>
      </c>
      <c r="K542" s="104">
        <f>SUM('เลย '!AI94)</f>
        <v>154209.01999999999</v>
      </c>
      <c r="L542" s="105">
        <f>'เลย '!AJ94</f>
        <v>1691335.59</v>
      </c>
      <c r="M542" s="105">
        <f>'เลย '!AK94</f>
        <v>2139564.06</v>
      </c>
      <c r="N542" s="101"/>
      <c r="O542" s="101"/>
      <c r="P542" s="101"/>
      <c r="Q542" s="93">
        <f t="shared" si="19"/>
        <v>-448228.47</v>
      </c>
      <c r="R542" s="94">
        <f t="shared" si="20"/>
        <v>540.19022357074425</v>
      </c>
    </row>
    <row r="543" spans="1:18" x14ac:dyDescent="0.7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344525.96</v>
      </c>
      <c r="K543" s="104">
        <f>SUM('เลย '!AI95)</f>
        <v>321988.13</v>
      </c>
      <c r="L543" s="105">
        <f>'เลย '!AJ95</f>
        <v>1413984.91</v>
      </c>
      <c r="M543" s="105">
        <f>'เลย '!AK95</f>
        <v>1694365.62</v>
      </c>
      <c r="N543" s="101"/>
      <c r="O543" s="101"/>
      <c r="P543" s="101"/>
      <c r="Q543" s="93">
        <f t="shared" si="19"/>
        <v>-280380.7100000002</v>
      </c>
      <c r="R543" s="94">
        <f t="shared" si="20"/>
        <v>459.38431124106557</v>
      </c>
    </row>
    <row r="544" spans="1:18" x14ac:dyDescent="0.7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642665.59</v>
      </c>
      <c r="K544" s="104">
        <f>SUM('เลย '!AI96)</f>
        <v>668754.57999999996</v>
      </c>
      <c r="L544" s="105">
        <f>'เลย '!AJ96</f>
        <v>998810.25</v>
      </c>
      <c r="M544" s="105">
        <f>'เลย '!AK96</f>
        <v>1108110.3999999999</v>
      </c>
      <c r="N544" s="101"/>
      <c r="O544" s="101"/>
      <c r="P544" s="101"/>
      <c r="Q544" s="93">
        <f t="shared" si="19"/>
        <v>-109300.14999999991</v>
      </c>
      <c r="R544" s="94">
        <f t="shared" si="20"/>
        <v>229.29528236914601</v>
      </c>
    </row>
    <row r="545" spans="1:18" x14ac:dyDescent="0.7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270082.75</v>
      </c>
      <c r="K545" s="104">
        <f>SUM('เลย '!AI97)</f>
        <v>-375271.84</v>
      </c>
      <c r="L545" s="105">
        <f>'เลย '!AJ97</f>
        <v>492699.68</v>
      </c>
      <c r="M545" s="105">
        <f>'เลย '!AK97</f>
        <v>1957244.9100000001</v>
      </c>
      <c r="N545" s="101"/>
      <c r="O545" s="101"/>
      <c r="P545" s="101"/>
      <c r="Q545" s="93">
        <f t="shared" si="19"/>
        <v>-1464545.2300000002</v>
      </c>
      <c r="R545" s="94">
        <f t="shared" si="20"/>
        <v>88.297433691756268</v>
      </c>
    </row>
    <row r="546" spans="1:18" x14ac:dyDescent="0.7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182774.94</v>
      </c>
      <c r="K546" s="104">
        <f>SUM('เลย '!AI98)</f>
        <v>336017.4</v>
      </c>
      <c r="L546" s="105">
        <f>'เลย '!AJ98</f>
        <v>2151601.35</v>
      </c>
      <c r="M546" s="105">
        <f>'เลย '!AK98</f>
        <v>2450315.1800000002</v>
      </c>
      <c r="N546" s="101"/>
      <c r="O546" s="101"/>
      <c r="P546" s="101"/>
      <c r="Q546" s="93">
        <f t="shared" si="19"/>
        <v>-298713.83000000007</v>
      </c>
      <c r="R546" s="94">
        <f t="shared" si="20"/>
        <v>525.80678152492669</v>
      </c>
    </row>
    <row r="547" spans="1:18" x14ac:dyDescent="0.7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1277773.5900000001</v>
      </c>
      <c r="K547" s="104">
        <f>SUM('เลย '!AI99)</f>
        <v>1330778.8700000001</v>
      </c>
      <c r="L547" s="105">
        <f>'เลย '!AJ99</f>
        <v>3191712.58</v>
      </c>
      <c r="M547" s="105">
        <f>'เลย '!AK99</f>
        <v>3916726.7</v>
      </c>
      <c r="N547" s="101"/>
      <c r="O547" s="101"/>
      <c r="P547" s="101"/>
      <c r="Q547" s="93">
        <f t="shared" si="19"/>
        <v>-725014.12000000011</v>
      </c>
      <c r="R547" s="94">
        <f t="shared" si="20"/>
        <v>539.59637869822484</v>
      </c>
    </row>
    <row r="548" spans="1:18" x14ac:dyDescent="0.7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82026.16</v>
      </c>
      <c r="K548" s="104">
        <f>SUM('เลย '!AI100)</f>
        <v>72784.069999999992</v>
      </c>
      <c r="L548" s="105">
        <f>'เลย '!AJ100</f>
        <v>593553.47</v>
      </c>
      <c r="M548" s="105">
        <f>'เลย '!AK100</f>
        <v>1045879.67</v>
      </c>
      <c r="N548" s="101"/>
      <c r="O548" s="101"/>
      <c r="P548" s="101"/>
      <c r="Q548" s="93">
        <f t="shared" si="19"/>
        <v>-452326.20000000007</v>
      </c>
      <c r="R548" s="94">
        <f t="shared" si="20"/>
        <v>183.64896967821781</v>
      </c>
    </row>
    <row r="549" spans="1:18" x14ac:dyDescent="0.7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103215.15</v>
      </c>
      <c r="K549" s="104">
        <f>SUM('เลย '!AI101)</f>
        <v>-41599.260000000009</v>
      </c>
      <c r="L549" s="105">
        <f>'เลย '!AJ101</f>
        <v>2429219.7000000002</v>
      </c>
      <c r="M549" s="105">
        <f>'เลย '!AK101</f>
        <v>3061903.59</v>
      </c>
      <c r="N549" s="101"/>
      <c r="O549" s="101"/>
      <c r="P549" s="101"/>
      <c r="Q549" s="93">
        <f t="shared" si="19"/>
        <v>-632683.88999999966</v>
      </c>
      <c r="R549" s="94">
        <f t="shared" si="20"/>
        <v>523.31316242998707</v>
      </c>
    </row>
    <row r="550" spans="1:18" s="112" customFormat="1" x14ac:dyDescent="0.7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8275674.1699999999</v>
      </c>
      <c r="K550" s="109">
        <f>SUM(K532:K549)</f>
        <v>7551091.4500000002</v>
      </c>
      <c r="L550" s="109">
        <f>SUM(L532:L549)</f>
        <v>31456949.529999997</v>
      </c>
      <c r="M550" s="109">
        <f>SUM(M532:M549)</f>
        <v>37846602.49000001</v>
      </c>
      <c r="N550" s="107">
        <v>17</v>
      </c>
      <c r="O550" s="107">
        <v>17</v>
      </c>
      <c r="P550" s="107">
        <f>N550-O550</f>
        <v>0</v>
      </c>
      <c r="Q550" s="110">
        <f t="shared" si="19"/>
        <v>-6389652.9600000121</v>
      </c>
      <c r="R550" s="111">
        <f>L550/H550</f>
        <v>423.83957652353166</v>
      </c>
    </row>
    <row r="551" spans="1:18" x14ac:dyDescent="0.7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7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614248.19999999995</v>
      </c>
      <c r="K552" s="104">
        <f>SUM('เลย '!AI102)</f>
        <v>480609.98</v>
      </c>
      <c r="L552" s="105">
        <f>'เลย '!AJ102</f>
        <v>1960044.9100000001</v>
      </c>
      <c r="M552" s="105">
        <f>'เลย '!AK102</f>
        <v>1798432.29</v>
      </c>
      <c r="N552" s="101"/>
      <c r="O552" s="101"/>
      <c r="P552" s="101"/>
      <c r="Q552" s="93">
        <f t="shared" si="19"/>
        <v>161612.62000000011</v>
      </c>
      <c r="R552" s="94">
        <f t="shared" si="20"/>
        <v>779.6519132856007</v>
      </c>
    </row>
    <row r="553" spans="1:18" x14ac:dyDescent="0.7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254940.3</v>
      </c>
      <c r="K553" s="104">
        <f>SUM('เลย '!AI103)</f>
        <v>301956.11</v>
      </c>
      <c r="L553" s="105">
        <f>'เลย '!AJ103</f>
        <v>749105.39</v>
      </c>
      <c r="M553" s="105">
        <f>'เลย '!AK103</f>
        <v>911921.46000000008</v>
      </c>
      <c r="N553" s="101"/>
      <c r="O553" s="101"/>
      <c r="P553" s="101"/>
      <c r="Q553" s="93">
        <f t="shared" si="19"/>
        <v>-162816.07000000007</v>
      </c>
      <c r="R553" s="94">
        <f t="shared" si="20"/>
        <v>138.82605448480356</v>
      </c>
    </row>
    <row r="554" spans="1:18" x14ac:dyDescent="0.7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75095.23</v>
      </c>
      <c r="K554" s="104">
        <f>SUM('เลย '!AI104)</f>
        <v>41250.339999999997</v>
      </c>
      <c r="L554" s="105">
        <f>'เลย '!AJ104</f>
        <v>1918397.0699999998</v>
      </c>
      <c r="M554" s="105">
        <f>'เลย '!AK104</f>
        <v>2086270.42</v>
      </c>
      <c r="N554" s="101"/>
      <c r="O554" s="101"/>
      <c r="P554" s="101"/>
      <c r="Q554" s="93">
        <f t="shared" si="19"/>
        <v>-167873.35000000009</v>
      </c>
      <c r="R554" s="94">
        <f t="shared" si="20"/>
        <v>670.29946540880496</v>
      </c>
    </row>
    <row r="555" spans="1:18" x14ac:dyDescent="0.7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314976.82</v>
      </c>
      <c r="K555" s="248">
        <f>SUM('เลย '!AI105)</f>
        <v>344694.96</v>
      </c>
      <c r="L555" s="105">
        <f>'เลย '!AJ105</f>
        <v>1667354.75</v>
      </c>
      <c r="M555" s="105">
        <f>'เลย '!AK105</f>
        <v>1802114.0699999998</v>
      </c>
      <c r="N555" s="101"/>
      <c r="O555" s="101"/>
      <c r="P555" s="101"/>
      <c r="Q555" s="93">
        <f t="shared" si="19"/>
        <v>-134759.31999999983</v>
      </c>
      <c r="R555" s="94">
        <f t="shared" si="20"/>
        <v>522.02716030056354</v>
      </c>
    </row>
    <row r="556" spans="1:18" x14ac:dyDescent="0.7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300647.53999999998</v>
      </c>
      <c r="K556" s="104">
        <f>SUM('เลย '!AI106)</f>
        <v>278620.99</v>
      </c>
      <c r="L556" s="105">
        <f>'เลย '!AJ106</f>
        <v>1390126.5</v>
      </c>
      <c r="M556" s="105">
        <f>'เลย '!AK106</f>
        <v>1472407.21</v>
      </c>
      <c r="N556" s="101"/>
      <c r="O556" s="101"/>
      <c r="P556" s="101"/>
      <c r="Q556" s="93">
        <f t="shared" si="19"/>
        <v>-82280.709999999963</v>
      </c>
      <c r="R556" s="94">
        <f t="shared" si="20"/>
        <v>332.48660607510163</v>
      </c>
    </row>
    <row r="557" spans="1:18" s="112" customFormat="1" x14ac:dyDescent="0.7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1559908.09</v>
      </c>
      <c r="K557" s="109">
        <f>SUM(K551:K556)</f>
        <v>1447132.38</v>
      </c>
      <c r="L557" s="109">
        <f>SUM(L551:L556)</f>
        <v>7685028.6200000001</v>
      </c>
      <c r="M557" s="109">
        <f>SUM(M551:M556)</f>
        <v>8071145.4500000002</v>
      </c>
      <c r="N557" s="107">
        <v>5</v>
      </c>
      <c r="O557" s="107">
        <v>5</v>
      </c>
      <c r="P557" s="107">
        <f>N557-O557</f>
        <v>0</v>
      </c>
      <c r="Q557" s="110">
        <f t="shared" si="19"/>
        <v>-386116.83000000007</v>
      </c>
      <c r="R557" s="111">
        <f>L557/H557</f>
        <v>423.48755276354217</v>
      </c>
    </row>
    <row r="558" spans="1:18" x14ac:dyDescent="0.7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7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702454.86</v>
      </c>
      <c r="K559" s="104">
        <f>SUM('เลย '!AI107)</f>
        <v>781942.38</v>
      </c>
      <c r="L559" s="105">
        <f>'เลย '!AJ107</f>
        <v>3368556.9000000004</v>
      </c>
      <c r="M559" s="105">
        <f>'เลย '!AK107</f>
        <v>3247331.77</v>
      </c>
      <c r="N559" s="101"/>
      <c r="O559" s="101"/>
      <c r="P559" s="101"/>
      <c r="Q559" s="93">
        <f t="shared" si="19"/>
        <v>121225.13000000035</v>
      </c>
      <c r="R559" s="94">
        <f t="shared" si="20"/>
        <v>733.57075348432068</v>
      </c>
    </row>
    <row r="560" spans="1:18" x14ac:dyDescent="0.7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323855.12</v>
      </c>
      <c r="K560" s="104">
        <f>SUM('เลย '!AI108)</f>
        <v>308153.43</v>
      </c>
      <c r="L560" s="105">
        <f>'เลย '!AJ108</f>
        <v>1930810.1600000001</v>
      </c>
      <c r="M560" s="105">
        <f>'เลย '!AK108</f>
        <v>2003810.3399999999</v>
      </c>
      <c r="N560" s="101"/>
      <c r="O560" s="101"/>
      <c r="P560" s="101"/>
      <c r="Q560" s="93">
        <f t="shared" si="19"/>
        <v>-73000.179999999702</v>
      </c>
      <c r="R560" s="94">
        <f>L560/H560</f>
        <v>1369.3689078014186</v>
      </c>
    </row>
    <row r="561" spans="1:18" x14ac:dyDescent="0.7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559474.78</v>
      </c>
      <c r="K561" s="104">
        <f>SUM('เลย '!AI109)</f>
        <v>625337.13</v>
      </c>
      <c r="L561" s="105">
        <f>'เลย '!AJ109</f>
        <v>2496869.4</v>
      </c>
      <c r="M561" s="105">
        <f>'เลย '!AK109</f>
        <v>2834455.11</v>
      </c>
      <c r="N561" s="101"/>
      <c r="O561" s="101"/>
      <c r="P561" s="101"/>
      <c r="Q561" s="93">
        <f t="shared" si="19"/>
        <v>-337585.70999999996</v>
      </c>
      <c r="R561" s="94">
        <f t="shared" si="20"/>
        <v>599.34455112818046</v>
      </c>
    </row>
    <row r="562" spans="1:18" x14ac:dyDescent="0.7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623081.14</v>
      </c>
      <c r="K562" s="104">
        <f>SUM('เลย '!AI110)</f>
        <v>581512.63</v>
      </c>
      <c r="L562" s="105">
        <f>'เลย '!AJ110</f>
        <v>2299363.3199999998</v>
      </c>
      <c r="M562" s="105">
        <f>'เลย '!AK110</f>
        <v>2143237.52</v>
      </c>
      <c r="N562" s="101"/>
      <c r="O562" s="101"/>
      <c r="P562" s="101"/>
      <c r="Q562" s="93">
        <f t="shared" si="19"/>
        <v>156125.79999999981</v>
      </c>
      <c r="R562" s="94">
        <f t="shared" si="20"/>
        <v>614.31026449372155</v>
      </c>
    </row>
    <row r="563" spans="1:18" x14ac:dyDescent="0.7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287031.12</v>
      </c>
      <c r="K563" s="104">
        <f>SUM('เลย '!AI111)</f>
        <v>342792.69</v>
      </c>
      <c r="L563" s="105">
        <f>'เลย '!AJ111</f>
        <v>1399544.45</v>
      </c>
      <c r="M563" s="105">
        <f>'เลย '!AK111</f>
        <v>1552856.96</v>
      </c>
      <c r="N563" s="101"/>
      <c r="O563" s="101"/>
      <c r="P563" s="101"/>
      <c r="Q563" s="93">
        <f t="shared" si="19"/>
        <v>-153312.51</v>
      </c>
      <c r="R563" s="94">
        <f t="shared" si="20"/>
        <v>809.45312319259688</v>
      </c>
    </row>
    <row r="564" spans="1:18" s="112" customFormat="1" x14ac:dyDescent="0.7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2495897.02</v>
      </c>
      <c r="K564" s="109">
        <f>SUM(K558:K563)</f>
        <v>2639738.2599999998</v>
      </c>
      <c r="L564" s="109">
        <f>SUM(L558:L563)</f>
        <v>11495144.23</v>
      </c>
      <c r="M564" s="109">
        <f>SUM(M558:M563)</f>
        <v>11781691.699999999</v>
      </c>
      <c r="N564" s="107">
        <v>5</v>
      </c>
      <c r="O564" s="107">
        <v>5</v>
      </c>
      <c r="P564" s="107">
        <f>N564-O564</f>
        <v>0</v>
      </c>
      <c r="Q564" s="110">
        <f t="shared" si="19"/>
        <v>-286547.46999999881</v>
      </c>
      <c r="R564" s="111">
        <f>L564/H564</f>
        <v>734.98364641943738</v>
      </c>
    </row>
    <row r="565" spans="1:18" x14ac:dyDescent="0.7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7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569247.16</v>
      </c>
      <c r="K566" s="104">
        <f>SUM('เลย '!AI112)</f>
        <v>409146.73000000004</v>
      </c>
      <c r="L566" s="105">
        <f>'เลย '!AJ112</f>
        <v>3881561.41</v>
      </c>
      <c r="M566" s="105">
        <f>'เลย '!AK112</f>
        <v>4071579.7399999998</v>
      </c>
      <c r="N566" s="101"/>
      <c r="O566" s="101"/>
      <c r="P566" s="101"/>
      <c r="Q566" s="93">
        <f t="shared" si="19"/>
        <v>-190018.32999999961</v>
      </c>
      <c r="R566" s="94">
        <f t="shared" si="20"/>
        <v>739.62679306402447</v>
      </c>
    </row>
    <row r="567" spans="1:18" x14ac:dyDescent="0.7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1559216.01</v>
      </c>
      <c r="K567" s="104">
        <f>SUM('เลย '!AI113)</f>
        <v>1494974.58</v>
      </c>
      <c r="L567" s="105">
        <f>'เลย '!AJ113</f>
        <v>3241943.15</v>
      </c>
      <c r="M567" s="105">
        <f>'เลย '!AK113</f>
        <v>3320282.23</v>
      </c>
      <c r="N567" s="101"/>
      <c r="O567" s="101"/>
      <c r="P567" s="101"/>
      <c r="Q567" s="93">
        <f t="shared" si="19"/>
        <v>-78339.080000000075</v>
      </c>
      <c r="R567" s="94">
        <f t="shared" si="20"/>
        <v>629.62578170518543</v>
      </c>
    </row>
    <row r="568" spans="1:18" x14ac:dyDescent="0.7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750567.86</v>
      </c>
      <c r="K568" s="104">
        <f>SUM('เลย '!AI114)</f>
        <v>815691.86</v>
      </c>
      <c r="L568" s="105">
        <f>'เลย '!AJ114</f>
        <v>1732694.6</v>
      </c>
      <c r="M568" s="105">
        <f>'เลย '!AK114</f>
        <v>1550941.38</v>
      </c>
      <c r="N568" s="101"/>
      <c r="O568" s="101"/>
      <c r="P568" s="101"/>
      <c r="Q568" s="93">
        <f t="shared" si="19"/>
        <v>181753.2200000002</v>
      </c>
      <c r="R568" s="94">
        <f t="shared" si="20"/>
        <v>619.0405859235442</v>
      </c>
    </row>
    <row r="569" spans="1:18" x14ac:dyDescent="0.7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419160.04</v>
      </c>
      <c r="K569" s="104">
        <f>SUM('เลย '!AI115)</f>
        <v>460245.21</v>
      </c>
      <c r="L569" s="105">
        <f>'เลย '!AJ115</f>
        <v>3287119.91</v>
      </c>
      <c r="M569" s="105">
        <f>'เลย '!AK115</f>
        <v>3706237.47</v>
      </c>
      <c r="N569" s="101"/>
      <c r="O569" s="101"/>
      <c r="P569" s="101"/>
      <c r="Q569" s="93">
        <f t="shared" si="19"/>
        <v>-419117.56000000006</v>
      </c>
      <c r="R569" s="94">
        <f t="shared" si="20"/>
        <v>762.67283294663582</v>
      </c>
    </row>
    <row r="570" spans="1:18" x14ac:dyDescent="0.7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317561.46000000002</v>
      </c>
      <c r="K570" s="104">
        <f>SUM('เลย '!AI116)</f>
        <v>326142.33</v>
      </c>
      <c r="L570" s="105">
        <f>'เลย '!AJ116</f>
        <v>1078688.6399999999</v>
      </c>
      <c r="M570" s="105">
        <f>'เลย '!AK116</f>
        <v>1172085.1599999999</v>
      </c>
      <c r="N570" s="101"/>
      <c r="O570" s="101"/>
      <c r="P570" s="101"/>
      <c r="Q570" s="93">
        <f t="shared" si="19"/>
        <v>-93396.520000000019</v>
      </c>
      <c r="R570" s="94">
        <f t="shared" si="20"/>
        <v>723.46655935613671</v>
      </c>
    </row>
    <row r="571" spans="1:18" x14ac:dyDescent="0.7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885230.96</v>
      </c>
      <c r="K571" s="104">
        <f>SUM('เลย '!AI117)</f>
        <v>879328.02</v>
      </c>
      <c r="L571" s="105">
        <f>'เลย '!AJ117</f>
        <v>4036502.5500000003</v>
      </c>
      <c r="M571" s="105">
        <f>'เลย '!AK117</f>
        <v>4102529.77</v>
      </c>
      <c r="N571" s="101"/>
      <c r="O571" s="101"/>
      <c r="P571" s="101"/>
      <c r="Q571" s="93">
        <f t="shared" si="19"/>
        <v>-66027.219999999739</v>
      </c>
      <c r="R571" s="94">
        <f t="shared" si="20"/>
        <v>851.40319552836957</v>
      </c>
    </row>
    <row r="572" spans="1:18" s="112" customFormat="1" x14ac:dyDescent="0.7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4500983.49</v>
      </c>
      <c r="K572" s="109">
        <f>SUM(K565:K571)</f>
        <v>4385528.7300000004</v>
      </c>
      <c r="L572" s="109">
        <f>SUM(L565:L571)</f>
        <v>17258510.260000002</v>
      </c>
      <c r="M572" s="109">
        <f>SUM(M565:M571)</f>
        <v>17923655.75</v>
      </c>
      <c r="N572" s="107">
        <v>6</v>
      </c>
      <c r="O572" s="107">
        <v>6</v>
      </c>
      <c r="P572" s="107">
        <f>N572-O572</f>
        <v>0</v>
      </c>
      <c r="Q572" s="110">
        <f t="shared" si="19"/>
        <v>-665145.48999999836</v>
      </c>
      <c r="R572" s="111">
        <f>L572/H572</f>
        <v>727.04146347628284</v>
      </c>
    </row>
    <row r="573" spans="1:18" x14ac:dyDescent="0.7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7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826893.01</v>
      </c>
      <c r="K574" s="104">
        <f>SUM('เลย '!AI118)</f>
        <v>917625.21</v>
      </c>
      <c r="L574" s="105">
        <f>'เลย '!AJ118</f>
        <v>2048015.94</v>
      </c>
      <c r="M574" s="105">
        <f>'เลย '!AK118</f>
        <v>1982702.79</v>
      </c>
      <c r="N574" s="101"/>
      <c r="O574" s="101"/>
      <c r="P574" s="101"/>
      <c r="Q574" s="93">
        <f t="shared" si="19"/>
        <v>65313.149999999907</v>
      </c>
      <c r="R574" s="94">
        <f t="shared" si="20"/>
        <v>577.88260158013543</v>
      </c>
    </row>
    <row r="575" spans="1:18" x14ac:dyDescent="0.7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1298466.5900000001</v>
      </c>
      <c r="K575" s="104">
        <f>SUM('เลย '!AI119)</f>
        <v>1404215.3900000001</v>
      </c>
      <c r="L575" s="105">
        <f>'เลย '!AJ119</f>
        <v>2217619.02</v>
      </c>
      <c r="M575" s="105">
        <f>'เลย '!AK119</f>
        <v>2083448.56</v>
      </c>
      <c r="N575" s="101"/>
      <c r="O575" s="101"/>
      <c r="P575" s="101"/>
      <c r="Q575" s="93">
        <f t="shared" si="19"/>
        <v>134170.45999999996</v>
      </c>
      <c r="R575" s="94">
        <f t="shared" si="20"/>
        <v>657.65688612099643</v>
      </c>
    </row>
    <row r="576" spans="1:18" x14ac:dyDescent="0.7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1070652.48</v>
      </c>
      <c r="K576" s="104">
        <f>SUM('เลย '!AI120)</f>
        <v>990344.68</v>
      </c>
      <c r="L576" s="105">
        <f>'เลย '!AJ120</f>
        <v>2034088.6099999999</v>
      </c>
      <c r="M576" s="105">
        <f>'เลย '!AK120</f>
        <v>1926180.97</v>
      </c>
      <c r="N576" s="101"/>
      <c r="O576" s="101"/>
      <c r="P576" s="101"/>
      <c r="Q576" s="93">
        <f t="shared" si="19"/>
        <v>107907.6399999999</v>
      </c>
      <c r="R576" s="94">
        <f t="shared" si="20"/>
        <v>564.55415209547596</v>
      </c>
    </row>
    <row r="577" spans="1:18" x14ac:dyDescent="0.7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878881.85</v>
      </c>
      <c r="K577" s="104">
        <f>SUM('เลย '!AI121)</f>
        <v>887066.29999999993</v>
      </c>
      <c r="L577" s="105">
        <f>'เลย '!AJ121</f>
        <v>2857169.84</v>
      </c>
      <c r="M577" s="105">
        <f>'เลย '!AK121</f>
        <v>2937793.6999999997</v>
      </c>
      <c r="N577" s="101"/>
      <c r="O577" s="101"/>
      <c r="P577" s="101"/>
      <c r="Q577" s="93">
        <f t="shared" si="19"/>
        <v>-80623.85999999987</v>
      </c>
      <c r="R577" s="94">
        <f t="shared" si="20"/>
        <v>712.86672654690619</v>
      </c>
    </row>
    <row r="578" spans="1:18" x14ac:dyDescent="0.7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444899.74</v>
      </c>
      <c r="K578" s="104">
        <f>SUM('เลย '!AI122)</f>
        <v>492738.13999999996</v>
      </c>
      <c r="L578" s="105">
        <f>'เลย '!AJ122</f>
        <v>1411615.6600000001</v>
      </c>
      <c r="M578" s="105">
        <f>'เลย '!AK122</f>
        <v>1310431.1499999999</v>
      </c>
      <c r="N578" s="101"/>
      <c r="O578" s="101"/>
      <c r="P578" s="101"/>
      <c r="Q578" s="93">
        <f t="shared" si="19"/>
        <v>101184.51000000024</v>
      </c>
      <c r="R578" s="94">
        <f t="shared" si="20"/>
        <v>944.22452173913052</v>
      </c>
    </row>
    <row r="579" spans="1:18" x14ac:dyDescent="0.7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549122.42000000004</v>
      </c>
      <c r="K579" s="104">
        <f>SUM('เลย '!AI123)</f>
        <v>620588.96</v>
      </c>
      <c r="L579" s="105">
        <f>'เลย '!AJ123</f>
        <v>1450548.24</v>
      </c>
      <c r="M579" s="105">
        <f>'เลย '!AK123</f>
        <v>1352306.62</v>
      </c>
      <c r="N579" s="101"/>
      <c r="O579" s="101"/>
      <c r="P579" s="101"/>
      <c r="Q579" s="93">
        <f t="shared" si="19"/>
        <v>98241.619999999879</v>
      </c>
      <c r="R579" s="94">
        <f t="shared" si="20"/>
        <v>590.61410423452764</v>
      </c>
    </row>
    <row r="580" spans="1:18" x14ac:dyDescent="0.7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625502.17000000004</v>
      </c>
      <c r="K580" s="104">
        <f>SUM('เลย '!AI124)</f>
        <v>773867.5</v>
      </c>
      <c r="L580" s="105">
        <f>'เลย '!AJ124</f>
        <v>1715805.94</v>
      </c>
      <c r="M580" s="105">
        <f>'เลย '!AK124</f>
        <v>1799604.6099999999</v>
      </c>
      <c r="N580" s="101"/>
      <c r="O580" s="101"/>
      <c r="P580" s="101"/>
      <c r="Q580" s="93">
        <f t="shared" si="19"/>
        <v>-83798.669999999925</v>
      </c>
      <c r="R580" s="94">
        <f t="shared" si="20"/>
        <v>525.51483614088818</v>
      </c>
    </row>
    <row r="581" spans="1:18" x14ac:dyDescent="0.7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395769.79</v>
      </c>
      <c r="K581" s="104">
        <f>SUM('เลย '!AI125)</f>
        <v>387750.57999999996</v>
      </c>
      <c r="L581" s="105">
        <f>'เลย '!AJ125</f>
        <v>1319941.4100000001</v>
      </c>
      <c r="M581" s="105">
        <f>'เลย '!AK125</f>
        <v>1427886.77</v>
      </c>
      <c r="N581" s="101"/>
      <c r="O581" s="101"/>
      <c r="P581" s="101"/>
      <c r="Q581" s="93">
        <f t="shared" si="19"/>
        <v>-107945.35999999987</v>
      </c>
      <c r="R581" s="94">
        <f t="shared" si="20"/>
        <v>540.07422667757783</v>
      </c>
    </row>
    <row r="582" spans="1:18" s="112" customFormat="1" x14ac:dyDescent="0.7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6090188.0499999998</v>
      </c>
      <c r="K582" s="109">
        <f>SUM(K573:K581)</f>
        <v>6474196.7599999998</v>
      </c>
      <c r="L582" s="109">
        <f>SUM(L573:L581)</f>
        <v>15054804.66</v>
      </c>
      <c r="M582" s="109">
        <f>SUM(M573:M581)</f>
        <v>14820355.169999998</v>
      </c>
      <c r="N582" s="107">
        <v>8</v>
      </c>
      <c r="O582" s="107">
        <v>8</v>
      </c>
      <c r="P582" s="107">
        <f>N582-O582</f>
        <v>0</v>
      </c>
      <c r="Q582" s="110">
        <f t="shared" si="19"/>
        <v>234449.49000000209</v>
      </c>
      <c r="R582" s="111">
        <f>L582/H582</f>
        <v>622.43373134328363</v>
      </c>
    </row>
    <row r="583" spans="1:18" x14ac:dyDescent="0.7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7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394807.78</v>
      </c>
      <c r="K584" s="104">
        <f>SUM('เลย '!AI126)</f>
        <v>378575.66000000003</v>
      </c>
      <c r="L584" s="105">
        <f>'เลย '!AJ126</f>
        <v>3083948.7300000004</v>
      </c>
      <c r="M584" s="105">
        <f>'เลย '!AK126</f>
        <v>3344973.1</v>
      </c>
      <c r="N584" s="101"/>
      <c r="O584" s="101"/>
      <c r="P584" s="101"/>
      <c r="Q584" s="93">
        <f t="shared" ref="Q584:Q646" si="21">L584-M584</f>
        <v>-261024.36999999965</v>
      </c>
      <c r="R584" s="94">
        <f t="shared" ref="R584:R646" si="22">L584/H584</f>
        <v>611.77320571315227</v>
      </c>
    </row>
    <row r="585" spans="1:18" x14ac:dyDescent="0.7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619250.31999999995</v>
      </c>
      <c r="K585" s="104">
        <f>SUM('เลย '!AI127)</f>
        <v>605085.41999999993</v>
      </c>
      <c r="L585" s="105">
        <f>'เลย '!AJ127</f>
        <v>2455445.29</v>
      </c>
      <c r="M585" s="105">
        <f>'เลย '!AK127</f>
        <v>2605528.5299999998</v>
      </c>
      <c r="N585" s="101"/>
      <c r="O585" s="101"/>
      <c r="P585" s="101"/>
      <c r="Q585" s="93">
        <f t="shared" si="21"/>
        <v>-150083.23999999976</v>
      </c>
      <c r="R585" s="94">
        <f t="shared" si="22"/>
        <v>839.75557113543096</v>
      </c>
    </row>
    <row r="586" spans="1:18" x14ac:dyDescent="0.7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1117480.32</v>
      </c>
      <c r="K586" s="104">
        <f>SUM('เลย '!AI128)</f>
        <v>1086554.3400000001</v>
      </c>
      <c r="L586" s="105">
        <f>'เลย '!AJ128</f>
        <v>5544627.29</v>
      </c>
      <c r="M586" s="105">
        <f>'เลย '!AK128</f>
        <v>5204643.7</v>
      </c>
      <c r="N586" s="101"/>
      <c r="O586" s="101"/>
      <c r="P586" s="101"/>
      <c r="Q586" s="93">
        <f t="shared" si="21"/>
        <v>339983.58999999985</v>
      </c>
      <c r="R586" s="94">
        <f t="shared" si="22"/>
        <v>982.74145515774546</v>
      </c>
    </row>
    <row r="587" spans="1:18" x14ac:dyDescent="0.7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702277.2</v>
      </c>
      <c r="K587" s="104">
        <f>SUM('เลย '!AI129)</f>
        <v>652948.90999999992</v>
      </c>
      <c r="L587" s="105">
        <f>'เลย '!AJ129</f>
        <v>2207193.4</v>
      </c>
      <c r="M587" s="105">
        <f>'เลย '!AK129</f>
        <v>2373690.54</v>
      </c>
      <c r="N587" s="101"/>
      <c r="O587" s="101"/>
      <c r="P587" s="101"/>
      <c r="Q587" s="93">
        <f t="shared" si="21"/>
        <v>-166497.14000000013</v>
      </c>
      <c r="R587" s="94">
        <f t="shared" si="22"/>
        <v>747.44104300711138</v>
      </c>
    </row>
    <row r="588" spans="1:18" x14ac:dyDescent="0.7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174569.37</v>
      </c>
      <c r="K588" s="104">
        <f>SUM('เลย '!AI130)</f>
        <v>141665.07</v>
      </c>
      <c r="L588" s="105">
        <f>'เลย '!AJ130</f>
        <v>2025211.0299999998</v>
      </c>
      <c r="M588" s="105">
        <f>'เลย '!AK130</f>
        <v>1980131.8099999998</v>
      </c>
      <c r="N588" s="101"/>
      <c r="O588" s="101"/>
      <c r="P588" s="101"/>
      <c r="Q588" s="93">
        <f t="shared" si="21"/>
        <v>45079.219999999972</v>
      </c>
      <c r="R588" s="94">
        <f t="shared" si="22"/>
        <v>717.905363346331</v>
      </c>
    </row>
    <row r="589" spans="1:18" s="112" customFormat="1" x14ac:dyDescent="0.7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3008384.99</v>
      </c>
      <c r="K589" s="109">
        <f>SUM(K583:K588)</f>
        <v>2864829.4</v>
      </c>
      <c r="L589" s="109">
        <f>SUM(L583:L588)</f>
        <v>15316425.74</v>
      </c>
      <c r="M589" s="109">
        <f>SUM(M583:M588)</f>
        <v>15508967.680000002</v>
      </c>
      <c r="N589" s="107">
        <v>5</v>
      </c>
      <c r="O589" s="107">
        <v>5</v>
      </c>
      <c r="P589" s="107">
        <f>N589-O589</f>
        <v>0</v>
      </c>
      <c r="Q589" s="110">
        <f t="shared" si="21"/>
        <v>-192541.94000000134</v>
      </c>
      <c r="R589" s="111">
        <f t="shared" si="22"/>
        <v>790.28046746813891</v>
      </c>
    </row>
    <row r="590" spans="1:18" s="112" customFormat="1" ht="25.2" thickBot="1" x14ac:dyDescent="0.75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77767987.590000004</v>
      </c>
      <c r="K590" s="125">
        <f t="shared" si="23"/>
        <v>79745673.50000003</v>
      </c>
      <c r="L590" s="124">
        <f t="shared" si="23"/>
        <v>285371364.11000001</v>
      </c>
      <c r="M590" s="124">
        <f t="shared" si="23"/>
        <v>291923027.81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-6551663.6999999881</v>
      </c>
      <c r="R590" s="111">
        <f t="shared" si="22"/>
        <v>703.41702743207304</v>
      </c>
    </row>
    <row r="591" spans="1:18" ht="25.8" thickTop="1" thickBot="1" x14ac:dyDescent="0.75">
      <c r="A591" s="126"/>
      <c r="B591" s="127"/>
      <c r="C591" s="127"/>
      <c r="D591" s="127"/>
      <c r="E591" s="407" t="s">
        <v>420</v>
      </c>
      <c r="F591" s="408"/>
      <c r="G591" s="409"/>
      <c r="H591" s="128"/>
      <c r="I591" s="126"/>
      <c r="J591" s="129">
        <f>J590/O590</f>
        <v>612346.35897637799</v>
      </c>
      <c r="K591" s="130">
        <f>K590/O590</f>
        <v>627918.68897637818</v>
      </c>
      <c r="L591" s="129">
        <f>L590/O590</f>
        <v>2247018.61503937</v>
      </c>
      <c r="M591" s="129">
        <f>M590/O590</f>
        <v>2298606.5181889762</v>
      </c>
      <c r="N591" s="178"/>
      <c r="O591" s="178"/>
      <c r="P591" s="178"/>
      <c r="Q591" s="93">
        <f t="shared" si="21"/>
        <v>-51587.903149606194</v>
      </c>
    </row>
    <row r="592" spans="1:18" ht="25.2" thickTop="1" x14ac:dyDescent="0.7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7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518162.71</v>
      </c>
      <c r="K593" s="104">
        <f>หนองคาย!AK12</f>
        <v>524097.01</v>
      </c>
      <c r="L593" s="105">
        <f>หนองคาย!AL12</f>
        <v>3594082.05</v>
      </c>
      <c r="M593" s="105">
        <f>หนองคาย!AM12</f>
        <v>3767360.6399999997</v>
      </c>
      <c r="N593" s="101"/>
      <c r="O593" s="101"/>
      <c r="P593" s="101"/>
      <c r="Q593" s="93">
        <f t="shared" si="21"/>
        <v>-173278.58999999985</v>
      </c>
      <c r="R593" s="94">
        <f t="shared" si="22"/>
        <v>866.25260303687628</v>
      </c>
    </row>
    <row r="594" spans="1:18" x14ac:dyDescent="0.7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492212.78</v>
      </c>
      <c r="K594" s="104">
        <f>หนองคาย!AK13</f>
        <v>619268.64000000013</v>
      </c>
      <c r="L594" s="105">
        <f>หนองคาย!AL13</f>
        <v>3327064.04</v>
      </c>
      <c r="M594" s="105">
        <f>หนองคาย!AM13</f>
        <v>3395379.59</v>
      </c>
      <c r="N594" s="101"/>
      <c r="O594" s="101"/>
      <c r="P594" s="101"/>
      <c r="Q594" s="93">
        <f t="shared" si="21"/>
        <v>-68315.549999999814</v>
      </c>
      <c r="R594" s="94">
        <f t="shared" si="22"/>
        <v>755.46413260672114</v>
      </c>
    </row>
    <row r="595" spans="1:18" x14ac:dyDescent="0.7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102851.58</v>
      </c>
      <c r="K595" s="104">
        <f>หนองคาย!AK14</f>
        <v>161357.48000000001</v>
      </c>
      <c r="L595" s="105">
        <f>หนองคาย!AL14</f>
        <v>2039221.5699999998</v>
      </c>
      <c r="M595" s="105">
        <f>หนองคาย!AM14</f>
        <v>2194310.41</v>
      </c>
      <c r="N595" s="101"/>
      <c r="O595" s="101"/>
      <c r="P595" s="101"/>
      <c r="Q595" s="93">
        <f t="shared" si="21"/>
        <v>-155088.84000000032</v>
      </c>
      <c r="R595" s="94">
        <f t="shared" si="22"/>
        <v>720.57299293286212</v>
      </c>
    </row>
    <row r="596" spans="1:18" x14ac:dyDescent="0.7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697792.56</v>
      </c>
      <c r="K596" s="104">
        <f>หนองคาย!AK15</f>
        <v>798631.21</v>
      </c>
      <c r="L596" s="105">
        <f>หนองคาย!AL15</f>
        <v>3987435.58</v>
      </c>
      <c r="M596" s="105">
        <f>หนองคาย!AM15</f>
        <v>3561368.5100000002</v>
      </c>
      <c r="N596" s="101"/>
      <c r="O596" s="101"/>
      <c r="P596" s="101"/>
      <c r="Q596" s="93">
        <f t="shared" si="21"/>
        <v>426067.06999999983</v>
      </c>
      <c r="R596" s="94">
        <f t="shared" si="22"/>
        <v>953.9319569377991</v>
      </c>
    </row>
    <row r="597" spans="1:18" x14ac:dyDescent="0.7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1204108.33</v>
      </c>
      <c r="K597" s="104">
        <f>หนองคาย!AK16</f>
        <v>1408407.8100000003</v>
      </c>
      <c r="L597" s="105">
        <f>หนองคาย!AL16</f>
        <v>4277585.0200000005</v>
      </c>
      <c r="M597" s="105">
        <f>หนองคาย!AM16</f>
        <v>4216731.01</v>
      </c>
      <c r="N597" s="101"/>
      <c r="O597" s="101"/>
      <c r="P597" s="101"/>
      <c r="Q597" s="93">
        <f t="shared" si="21"/>
        <v>60854.010000000708</v>
      </c>
      <c r="R597" s="94">
        <f t="shared" si="22"/>
        <v>596.92785654479496</v>
      </c>
    </row>
    <row r="598" spans="1:18" x14ac:dyDescent="0.7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1077537.69</v>
      </c>
      <c r="K598" s="104">
        <f>หนองคาย!AK17</f>
        <v>1143104.1099999999</v>
      </c>
      <c r="L598" s="105">
        <f>หนองคาย!AL17</f>
        <v>4149181.09</v>
      </c>
      <c r="M598" s="105">
        <f>หนองคาย!AM17</f>
        <v>3839484.4699999997</v>
      </c>
      <c r="N598" s="101"/>
      <c r="O598" s="101"/>
      <c r="P598" s="101"/>
      <c r="Q598" s="93">
        <f t="shared" si="21"/>
        <v>309696.62000000011</v>
      </c>
      <c r="R598" s="94">
        <f t="shared" si="22"/>
        <v>654.44496687697153</v>
      </c>
    </row>
    <row r="599" spans="1:18" x14ac:dyDescent="0.7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817574.53</v>
      </c>
      <c r="K599" s="104">
        <f>หนองคาย!AK18</f>
        <v>820941.03</v>
      </c>
      <c r="L599" s="105">
        <f>หนองคาย!AL18</f>
        <v>2554020.6399999997</v>
      </c>
      <c r="M599" s="105">
        <f>หนองคาย!AM18</f>
        <v>2519188.12</v>
      </c>
      <c r="N599" s="101"/>
      <c r="O599" s="101"/>
      <c r="P599" s="101"/>
      <c r="Q599" s="93">
        <f t="shared" si="21"/>
        <v>34832.519999999553</v>
      </c>
      <c r="R599" s="94">
        <f t="shared" si="22"/>
        <v>1198.5080431722195</v>
      </c>
    </row>
    <row r="600" spans="1:18" x14ac:dyDescent="0.7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532662.38</v>
      </c>
      <c r="K600" s="104">
        <f>หนองคาย!AK19</f>
        <v>628737.88</v>
      </c>
      <c r="L600" s="105">
        <f>หนองคาย!AL19</f>
        <v>1853036.5899999999</v>
      </c>
      <c r="M600" s="105">
        <f>หนองคาย!AM19</f>
        <v>1802783.5</v>
      </c>
      <c r="N600" s="101"/>
      <c r="O600" s="101"/>
      <c r="P600" s="101"/>
      <c r="Q600" s="93">
        <f t="shared" si="21"/>
        <v>50253.089999999851</v>
      </c>
      <c r="R600" s="94">
        <f t="shared" si="22"/>
        <v>2257.0482216808768</v>
      </c>
    </row>
    <row r="601" spans="1:18" x14ac:dyDescent="0.7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1556904.87</v>
      </c>
      <c r="K601" s="104">
        <f>หนองคาย!AK20</f>
        <v>1931030.8</v>
      </c>
      <c r="L601" s="105">
        <f>หนองคาย!AL20</f>
        <v>2861943.91</v>
      </c>
      <c r="M601" s="105">
        <f>หนองคาย!AM20</f>
        <v>2426204.29</v>
      </c>
      <c r="N601" s="101"/>
      <c r="O601" s="101"/>
      <c r="P601" s="101"/>
      <c r="Q601" s="93">
        <f t="shared" si="21"/>
        <v>435739.62000000011</v>
      </c>
      <c r="R601" s="94">
        <f t="shared" si="22"/>
        <v>541.41958191449112</v>
      </c>
    </row>
    <row r="602" spans="1:18" x14ac:dyDescent="0.7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668634.57999999996</v>
      </c>
      <c r="K602" s="104">
        <f>หนองคาย!AK21</f>
        <v>874085.6399999999</v>
      </c>
      <c r="L602" s="105">
        <f>หนองคาย!AL21</f>
        <v>3432928.07</v>
      </c>
      <c r="M602" s="105">
        <f>หนองคาย!AM21</f>
        <v>4360203.5599999996</v>
      </c>
      <c r="N602" s="101"/>
      <c r="O602" s="101"/>
      <c r="P602" s="101"/>
      <c r="Q602" s="93">
        <f t="shared" si="21"/>
        <v>-927275.48999999976</v>
      </c>
      <c r="R602" s="94">
        <f t="shared" si="22"/>
        <v>612.69464037122964</v>
      </c>
    </row>
    <row r="603" spans="1:18" x14ac:dyDescent="0.7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343170.92</v>
      </c>
      <c r="K603" s="104">
        <f>หนองคาย!AK22</f>
        <v>402217.67</v>
      </c>
      <c r="L603" s="105">
        <f>หนองคาย!AL22</f>
        <v>3082768.87</v>
      </c>
      <c r="M603" s="105">
        <f>หนองคาย!AM22</f>
        <v>3736559.07</v>
      </c>
      <c r="N603" s="101"/>
      <c r="O603" s="101"/>
      <c r="P603" s="101"/>
      <c r="Q603" s="93">
        <f t="shared" si="21"/>
        <v>-653790.19999999972</v>
      </c>
      <c r="R603" s="94">
        <f t="shared" si="22"/>
        <v>646.01191743503773</v>
      </c>
    </row>
    <row r="604" spans="1:18" x14ac:dyDescent="0.7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397422.38</v>
      </c>
      <c r="K604" s="104">
        <f>หนองคาย!AK23</f>
        <v>690653.65</v>
      </c>
      <c r="L604" s="105">
        <f>หนองคาย!AL23</f>
        <v>4244277</v>
      </c>
      <c r="M604" s="105">
        <f>หนองคาย!AM23</f>
        <v>4119831.87</v>
      </c>
      <c r="N604" s="101"/>
      <c r="O604" s="101"/>
      <c r="P604" s="101"/>
      <c r="Q604" s="93">
        <f t="shared" si="21"/>
        <v>124445.12999999989</v>
      </c>
      <c r="R604" s="94">
        <f t="shared" si="22"/>
        <v>897.68972081218271</v>
      </c>
    </row>
    <row r="605" spans="1:18" x14ac:dyDescent="0.7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3075042.05</v>
      </c>
      <c r="K605" s="104">
        <f>หนองคาย!AK24</f>
        <v>3110698.76</v>
      </c>
      <c r="L605" s="105">
        <f>หนองคาย!AL24</f>
        <v>6035791.2200000007</v>
      </c>
      <c r="M605" s="105">
        <f>หนองคาย!AM24</f>
        <v>5733614.9400000004</v>
      </c>
      <c r="N605" s="101"/>
      <c r="O605" s="101"/>
      <c r="P605" s="101"/>
      <c r="Q605" s="93">
        <f t="shared" si="21"/>
        <v>302176.28000000026</v>
      </c>
      <c r="R605" s="94">
        <f t="shared" si="22"/>
        <v>787.75661968154543</v>
      </c>
    </row>
    <row r="606" spans="1:18" x14ac:dyDescent="0.7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444504.72</v>
      </c>
      <c r="K606" s="104">
        <f>หนองคาย!AK25</f>
        <v>664803.92999999993</v>
      </c>
      <c r="L606" s="105">
        <f>หนองคาย!AL25</f>
        <v>3669887.3099999996</v>
      </c>
      <c r="M606" s="105">
        <f>หนองคาย!AM25</f>
        <v>3666501.03</v>
      </c>
      <c r="N606" s="101"/>
      <c r="O606" s="101"/>
      <c r="P606" s="101"/>
      <c r="Q606" s="93">
        <f t="shared" si="21"/>
        <v>3386.2799999997951</v>
      </c>
      <c r="R606" s="94">
        <f t="shared" si="22"/>
        <v>622.54237659033072</v>
      </c>
    </row>
    <row r="607" spans="1:18" x14ac:dyDescent="0.7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519326.67</v>
      </c>
      <c r="K607" s="104">
        <f>หนองคาย!AK26</f>
        <v>586534.19999999984</v>
      </c>
      <c r="L607" s="105">
        <f>หนองคาย!AL26</f>
        <v>3019418.36</v>
      </c>
      <c r="M607" s="105">
        <f>หนองคาย!AM26</f>
        <v>3311669.1399999997</v>
      </c>
      <c r="N607" s="101"/>
      <c r="O607" s="101"/>
      <c r="P607" s="101"/>
      <c r="Q607" s="93">
        <f t="shared" si="21"/>
        <v>-292250.7799999998</v>
      </c>
      <c r="R607" s="94">
        <f t="shared" si="22"/>
        <v>667.56983418085338</v>
      </c>
    </row>
    <row r="608" spans="1:18" x14ac:dyDescent="0.7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637625.84</v>
      </c>
      <c r="K608" s="104">
        <f>หนองคาย!AK27</f>
        <v>703036.84</v>
      </c>
      <c r="L608" s="105">
        <f>หนองคาย!AL27</f>
        <v>2675660.0699999998</v>
      </c>
      <c r="M608" s="105">
        <f>หนองคาย!AM27</f>
        <v>2660687.5700000003</v>
      </c>
      <c r="N608" s="101"/>
      <c r="O608" s="101"/>
      <c r="P608" s="101"/>
      <c r="Q608" s="93">
        <f t="shared" si="21"/>
        <v>14972.499999999534</v>
      </c>
      <c r="R608" s="94">
        <f t="shared" si="22"/>
        <v>913.50634004779783</v>
      </c>
    </row>
    <row r="609" spans="1:18" x14ac:dyDescent="0.7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489740.08</v>
      </c>
      <c r="K609" s="104">
        <f>หนองคาย!AK28</f>
        <v>497888.65</v>
      </c>
      <c r="L609" s="105">
        <f>หนองคาย!AL28</f>
        <v>1505856.12</v>
      </c>
      <c r="M609" s="105">
        <f>หนองคาย!AM28</f>
        <v>1816195.05</v>
      </c>
      <c r="N609" s="101"/>
      <c r="O609" s="101"/>
      <c r="P609" s="101"/>
      <c r="Q609" s="93">
        <f t="shared" si="21"/>
        <v>-310338.92999999993</v>
      </c>
      <c r="R609" s="94">
        <f t="shared" si="22"/>
        <v>578.73025365103774</v>
      </c>
    </row>
    <row r="610" spans="1:18" s="112" customFormat="1" x14ac:dyDescent="0.7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13575274.67</v>
      </c>
      <c r="K610" s="109">
        <f>SUM(K592:K609)</f>
        <v>15565495.309999999</v>
      </c>
      <c r="L610" s="109">
        <f>SUM(L592:L609)</f>
        <v>56310157.509999998</v>
      </c>
      <c r="M610" s="109">
        <f>SUM(M592:M609)</f>
        <v>57128072.769999988</v>
      </c>
      <c r="N610" s="107">
        <v>17</v>
      </c>
      <c r="O610" s="107">
        <v>17</v>
      </c>
      <c r="P610" s="107">
        <f>N610-O610</f>
        <v>0</v>
      </c>
      <c r="Q610" s="110">
        <f t="shared" si="21"/>
        <v>-817915.25999999046</v>
      </c>
      <c r="R610" s="111">
        <f>L610/H610</f>
        <v>740.71845292748048</v>
      </c>
    </row>
    <row r="611" spans="1:18" x14ac:dyDescent="0.7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7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1378165.1</v>
      </c>
      <c r="K612" s="104">
        <f>หนองคาย!AK29</f>
        <v>1794691.9200000002</v>
      </c>
      <c r="L612" s="105">
        <f>หนองคาย!AL29</f>
        <v>4284535.91</v>
      </c>
      <c r="M612" s="105">
        <f>หนองคาย!AM29</f>
        <v>3635548.66</v>
      </c>
      <c r="N612" s="101"/>
      <c r="O612" s="101"/>
      <c r="P612" s="101"/>
      <c r="Q612" s="93">
        <f t="shared" si="21"/>
        <v>648987.25</v>
      </c>
      <c r="R612" s="94">
        <f t="shared" si="22"/>
        <v>1105.972098606092</v>
      </c>
    </row>
    <row r="613" spans="1:18" x14ac:dyDescent="0.7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838091.4</v>
      </c>
      <c r="K613" s="104">
        <f>หนองคาย!AK30</f>
        <v>1279160.56</v>
      </c>
      <c r="L613" s="105">
        <f>หนองคาย!AL30</f>
        <v>3212718.0999999996</v>
      </c>
      <c r="M613" s="105">
        <f>หนองคาย!AM30</f>
        <v>3176352.07</v>
      </c>
      <c r="N613" s="101"/>
      <c r="O613" s="101"/>
      <c r="P613" s="101"/>
      <c r="Q613" s="93">
        <f t="shared" si="21"/>
        <v>36366.029999999795</v>
      </c>
      <c r="R613" s="94">
        <f t="shared" si="22"/>
        <v>1002.7210049937577</v>
      </c>
    </row>
    <row r="614" spans="1:18" x14ac:dyDescent="0.7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1685160.68</v>
      </c>
      <c r="K614" s="104">
        <f>หนองคาย!AK31</f>
        <v>2137509.75</v>
      </c>
      <c r="L614" s="105">
        <f>หนองคาย!AL31</f>
        <v>5658171.6400000006</v>
      </c>
      <c r="M614" s="105">
        <f>หนองคาย!AM31</f>
        <v>5499491.2800000003</v>
      </c>
      <c r="N614" s="101"/>
      <c r="O614" s="101"/>
      <c r="P614" s="101"/>
      <c r="Q614" s="93">
        <f t="shared" si="21"/>
        <v>158680.36000000034</v>
      </c>
      <c r="R614" s="94">
        <f t="shared" si="22"/>
        <v>812.72215455328933</v>
      </c>
    </row>
    <row r="615" spans="1:18" x14ac:dyDescent="0.7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1265751.3700000001</v>
      </c>
      <c r="K615" s="104">
        <f>หนองคาย!AK32</f>
        <v>1508060.9400000002</v>
      </c>
      <c r="L615" s="105">
        <f>หนองคาย!AL32</f>
        <v>3128463.2199999997</v>
      </c>
      <c r="M615" s="105">
        <f>หนองคาย!AM32</f>
        <v>3068593.22</v>
      </c>
      <c r="N615" s="101"/>
      <c r="O615" s="101"/>
      <c r="P615" s="101"/>
      <c r="Q615" s="93">
        <f t="shared" si="21"/>
        <v>59869.999999999534</v>
      </c>
      <c r="R615" s="94">
        <f t="shared" si="22"/>
        <v>664.9231073326248</v>
      </c>
    </row>
    <row r="616" spans="1:18" x14ac:dyDescent="0.7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733111.77</v>
      </c>
      <c r="K616" s="104">
        <f>หนองคาย!AK33</f>
        <v>904390.02</v>
      </c>
      <c r="L616" s="105">
        <f>หนองคาย!AL33</f>
        <v>4358567.3900000006</v>
      </c>
      <c r="M616" s="105">
        <f>หนองคาย!AM33</f>
        <v>4057347.39</v>
      </c>
      <c r="N616" s="101"/>
      <c r="O616" s="101"/>
      <c r="P616" s="101"/>
      <c r="Q616" s="93">
        <f t="shared" si="21"/>
        <v>301220.00000000047</v>
      </c>
      <c r="R616" s="94">
        <f t="shared" si="22"/>
        <v>735.0029325463745</v>
      </c>
    </row>
    <row r="617" spans="1:18" x14ac:dyDescent="0.7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654713.93000000005</v>
      </c>
      <c r="K617" s="104">
        <f>หนองคาย!AK34</f>
        <v>895167.44000000006</v>
      </c>
      <c r="L617" s="105">
        <f>หนองคาย!AL34</f>
        <v>2594863.89</v>
      </c>
      <c r="M617" s="105">
        <f>หนองคาย!AM34</f>
        <v>2605624.66</v>
      </c>
      <c r="N617" s="101"/>
      <c r="O617" s="101"/>
      <c r="P617" s="101"/>
      <c r="Q617" s="93">
        <f t="shared" si="21"/>
        <v>-10760.770000000019</v>
      </c>
      <c r="R617" s="94">
        <f t="shared" si="22"/>
        <v>576.38025099955576</v>
      </c>
    </row>
    <row r="618" spans="1:18" x14ac:dyDescent="0.7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1667700.27</v>
      </c>
      <c r="K618" s="104">
        <f>หนองคาย!AK35</f>
        <v>2040645.3</v>
      </c>
      <c r="L618" s="105">
        <f>หนองคาย!AL35</f>
        <v>3578598.29</v>
      </c>
      <c r="M618" s="105">
        <f>หนองคาย!AM35</f>
        <v>3205178.49</v>
      </c>
      <c r="N618" s="101"/>
      <c r="O618" s="101"/>
      <c r="P618" s="101"/>
      <c r="Q618" s="93">
        <f t="shared" si="21"/>
        <v>373419.79999999981</v>
      </c>
      <c r="R618" s="94">
        <f t="shared" si="22"/>
        <v>621.39230595589515</v>
      </c>
    </row>
    <row r="619" spans="1:18" x14ac:dyDescent="0.7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539105.19999999995</v>
      </c>
      <c r="K619" s="104">
        <f>หนองคาย!AK36</f>
        <v>568060</v>
      </c>
      <c r="L619" s="105">
        <f>หนองคาย!AL36</f>
        <v>2915351.95</v>
      </c>
      <c r="M619" s="105">
        <f>หนองคาย!AM36</f>
        <v>3375247.0100000002</v>
      </c>
      <c r="N619" s="101"/>
      <c r="O619" s="101"/>
      <c r="P619" s="101"/>
      <c r="Q619" s="93">
        <f t="shared" si="21"/>
        <v>-459895.06000000006</v>
      </c>
      <c r="R619" s="94">
        <f t="shared" si="22"/>
        <v>891.81766595289082</v>
      </c>
    </row>
    <row r="620" spans="1:18" x14ac:dyDescent="0.7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463711.72</v>
      </c>
      <c r="K620" s="104">
        <f>หนองคาย!AK37</f>
        <v>670869.95000000007</v>
      </c>
      <c r="L620" s="105">
        <f>หนองคาย!AL37</f>
        <v>2700524.25</v>
      </c>
      <c r="M620" s="105">
        <f>หนองคาย!AM37</f>
        <v>2824089.36</v>
      </c>
      <c r="N620" s="101"/>
      <c r="O620" s="101"/>
      <c r="P620" s="101"/>
      <c r="Q620" s="93">
        <f t="shared" si="21"/>
        <v>-123565.10999999987</v>
      </c>
      <c r="R620" s="94">
        <f t="shared" si="22"/>
        <v>536.77683363148481</v>
      </c>
    </row>
    <row r="621" spans="1:18" x14ac:dyDescent="0.7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691752.75</v>
      </c>
      <c r="K621" s="104">
        <f>หนองคาย!AK38</f>
        <v>1001288.5299999999</v>
      </c>
      <c r="L621" s="105">
        <f>หนองคาย!AL38</f>
        <v>4594489.57</v>
      </c>
      <c r="M621" s="105">
        <f>หนองคาย!AM38</f>
        <v>4595945.5</v>
      </c>
      <c r="N621" s="101"/>
      <c r="O621" s="101"/>
      <c r="P621" s="101"/>
      <c r="Q621" s="93">
        <f t="shared" si="21"/>
        <v>-1455.929999999702</v>
      </c>
      <c r="R621" s="94">
        <f t="shared" si="22"/>
        <v>991.04606773080252</v>
      </c>
    </row>
    <row r="622" spans="1:18" s="112" customFormat="1" x14ac:dyDescent="0.7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9917264.1899999995</v>
      </c>
      <c r="K622" s="109">
        <f>SUM(K611:K621)</f>
        <v>12799844.41</v>
      </c>
      <c r="L622" s="109">
        <f>SUM(L611:L621)</f>
        <v>37026284.210000001</v>
      </c>
      <c r="M622" s="109">
        <f>SUM(M611:M621)</f>
        <v>36043417.640000001</v>
      </c>
      <c r="N622" s="107">
        <v>10</v>
      </c>
      <c r="O622" s="107">
        <v>10</v>
      </c>
      <c r="P622" s="107">
        <f>N622-O622</f>
        <v>0</v>
      </c>
      <c r="Q622" s="110">
        <f t="shared" si="21"/>
        <v>982866.5700000003</v>
      </c>
      <c r="R622" s="111">
        <f>L622/H622</f>
        <v>773.44343687332889</v>
      </c>
    </row>
    <row r="623" spans="1:18" x14ac:dyDescent="0.7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7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1013110.56</v>
      </c>
      <c r="K624" s="104">
        <f>หนองคาย!AK39</f>
        <v>1042887.05</v>
      </c>
      <c r="L624" s="105">
        <f>หนองคาย!AL39</f>
        <v>4423556.6999999993</v>
      </c>
      <c r="M624" s="105">
        <f>หนองคาย!AM39</f>
        <v>3710217.82</v>
      </c>
      <c r="N624" s="101"/>
      <c r="O624" s="101"/>
      <c r="P624" s="101"/>
      <c r="Q624" s="93">
        <f t="shared" si="21"/>
        <v>713338.87999999942</v>
      </c>
      <c r="R624" s="94">
        <f t="shared" si="22"/>
        <v>1457.9949571522741</v>
      </c>
    </row>
    <row r="625" spans="1:18" x14ac:dyDescent="0.7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189171.38</v>
      </c>
      <c r="K625" s="104">
        <f>หนองคาย!AK40</f>
        <v>82294.360000000015</v>
      </c>
      <c r="L625" s="105">
        <f>หนองคาย!AL40</f>
        <v>3164243.66</v>
      </c>
      <c r="M625" s="105">
        <f>หนองคาย!AM40</f>
        <v>3495699.77</v>
      </c>
      <c r="N625" s="101"/>
      <c r="O625" s="101"/>
      <c r="P625" s="101"/>
      <c r="Q625" s="93">
        <f t="shared" si="21"/>
        <v>-331456.10999999987</v>
      </c>
      <c r="R625" s="94">
        <f t="shared" si="22"/>
        <v>856.59005414185174</v>
      </c>
    </row>
    <row r="626" spans="1:18" x14ac:dyDescent="0.7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587435.37</v>
      </c>
      <c r="K626" s="104">
        <f>หนองคาย!AK41</f>
        <v>617086.77999999991</v>
      </c>
      <c r="L626" s="105">
        <f>หนองคาย!AL41</f>
        <v>2880986.1399999997</v>
      </c>
      <c r="M626" s="105">
        <f>หนองคาย!AM41</f>
        <v>3239801.9699999997</v>
      </c>
      <c r="N626" s="101"/>
      <c r="O626" s="101"/>
      <c r="P626" s="101"/>
      <c r="Q626" s="93">
        <f t="shared" si="21"/>
        <v>-358815.83000000007</v>
      </c>
      <c r="R626" s="94">
        <f t="shared" si="22"/>
        <v>1010.8723298245612</v>
      </c>
    </row>
    <row r="627" spans="1:18" x14ac:dyDescent="0.7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2226709.41</v>
      </c>
      <c r="K627" s="104">
        <f>หนองคาย!AK42</f>
        <v>2300918.8400000003</v>
      </c>
      <c r="L627" s="105">
        <f>หนองคาย!AL42</f>
        <v>5463347.2300000004</v>
      </c>
      <c r="M627" s="105">
        <f>หนองคาย!AM42</f>
        <v>5305625.13</v>
      </c>
      <c r="N627" s="101"/>
      <c r="O627" s="101"/>
      <c r="P627" s="101"/>
      <c r="Q627" s="93">
        <f t="shared" si="21"/>
        <v>157722.10000000056</v>
      </c>
      <c r="R627" s="94">
        <f t="shared" si="22"/>
        <v>1405.9051029336078</v>
      </c>
    </row>
    <row r="628" spans="1:18" x14ac:dyDescent="0.7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1112762.21</v>
      </c>
      <c r="K628" s="104">
        <f>หนองคาย!AK43</f>
        <v>1107547.8600000001</v>
      </c>
      <c r="L628" s="105">
        <f>หนองคาย!AL43</f>
        <v>4592617.17</v>
      </c>
      <c r="M628" s="105">
        <f>หนองคาย!AM43</f>
        <v>4863529.28</v>
      </c>
      <c r="N628" s="101"/>
      <c r="O628" s="101"/>
      <c r="P628" s="101"/>
      <c r="Q628" s="93">
        <f t="shared" si="21"/>
        <v>-270912.11000000034</v>
      </c>
      <c r="R628" s="94">
        <f t="shared" si="22"/>
        <v>978.19322044728438</v>
      </c>
    </row>
    <row r="629" spans="1:18" x14ac:dyDescent="0.7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439380.96</v>
      </c>
      <c r="K629" s="104">
        <f>หนองคาย!AK44</f>
        <v>478541.50000000006</v>
      </c>
      <c r="L629" s="105">
        <f>หนองคาย!AL44</f>
        <v>2426695.31</v>
      </c>
      <c r="M629" s="105">
        <f>หนองคาย!AM44</f>
        <v>2561329.3600000003</v>
      </c>
      <c r="N629" s="101"/>
      <c r="O629" s="101"/>
      <c r="P629" s="101"/>
      <c r="Q629" s="93">
        <f t="shared" si="21"/>
        <v>-134634.05000000028</v>
      </c>
      <c r="R629" s="94">
        <f t="shared" si="22"/>
        <v>852.06998244382021</v>
      </c>
    </row>
    <row r="630" spans="1:18" x14ac:dyDescent="0.7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504899.13</v>
      </c>
      <c r="K630" s="104">
        <f>หนองคาย!AK45</f>
        <v>522735.80000000005</v>
      </c>
      <c r="L630" s="105">
        <f>หนองคาย!AL45</f>
        <v>2360350.75</v>
      </c>
      <c r="M630" s="105">
        <f>หนองคาย!AM45</f>
        <v>2214121.7999999998</v>
      </c>
      <c r="N630" s="101"/>
      <c r="O630" s="101"/>
      <c r="P630" s="101"/>
      <c r="Q630" s="93">
        <f t="shared" si="21"/>
        <v>146228.95000000019</v>
      </c>
      <c r="R630" s="94">
        <f t="shared" si="22"/>
        <v>583.66734668644904</v>
      </c>
    </row>
    <row r="631" spans="1:18" x14ac:dyDescent="0.7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372965.12</v>
      </c>
      <c r="K631" s="104">
        <f>หนองคาย!AK46</f>
        <v>502163.5199999999</v>
      </c>
      <c r="L631" s="105">
        <f>หนองคาย!AL46</f>
        <v>1927895.5199999998</v>
      </c>
      <c r="M631" s="105">
        <f>หนองคาย!AM46</f>
        <v>2046213.43</v>
      </c>
      <c r="N631" s="101"/>
      <c r="O631" s="101"/>
      <c r="P631" s="101"/>
      <c r="Q631" s="93">
        <f t="shared" si="21"/>
        <v>-118317.91000000015</v>
      </c>
      <c r="R631" s="94">
        <f t="shared" si="22"/>
        <v>377.42668754894277</v>
      </c>
    </row>
    <row r="632" spans="1:18" x14ac:dyDescent="0.7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121094.5</v>
      </c>
      <c r="K632" s="104">
        <f>หนองคาย!AK47</f>
        <v>121527.21999999999</v>
      </c>
      <c r="L632" s="105">
        <f>หนองคาย!AL47</f>
        <v>4293379.6899999995</v>
      </c>
      <c r="M632" s="105">
        <f>หนองคาย!AM47</f>
        <v>4543527.0799999991</v>
      </c>
      <c r="N632" s="101"/>
      <c r="O632" s="101"/>
      <c r="P632" s="101"/>
      <c r="Q632" s="93">
        <f t="shared" si="21"/>
        <v>-250147.38999999966</v>
      </c>
      <c r="R632" s="94">
        <f t="shared" si="22"/>
        <v>727.81483132734354</v>
      </c>
    </row>
    <row r="633" spans="1:18" x14ac:dyDescent="0.7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367341.08</v>
      </c>
      <c r="K633" s="104">
        <f>หนองคาย!AK48</f>
        <v>365786.36000000004</v>
      </c>
      <c r="L633" s="105">
        <f>หนองคาย!AL48</f>
        <v>2660716.9299999997</v>
      </c>
      <c r="M633" s="105">
        <f>หนองคาย!AM48</f>
        <v>2789027.04</v>
      </c>
      <c r="N633" s="101"/>
      <c r="O633" s="101"/>
      <c r="P633" s="101"/>
      <c r="Q633" s="93">
        <f t="shared" si="21"/>
        <v>-128310.11000000034</v>
      </c>
      <c r="R633" s="94">
        <f t="shared" si="22"/>
        <v>1064.712657062825</v>
      </c>
    </row>
    <row r="634" spans="1:18" x14ac:dyDescent="0.7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659155.71</v>
      </c>
      <c r="K634" s="104">
        <f>หนองคาย!AK49</f>
        <v>669086.98</v>
      </c>
      <c r="L634" s="105">
        <f>หนองคาย!AL49</f>
        <v>5011785.42</v>
      </c>
      <c r="M634" s="105">
        <f>หนองคาย!AM49</f>
        <v>5047916.32</v>
      </c>
      <c r="N634" s="101"/>
      <c r="O634" s="101"/>
      <c r="P634" s="101"/>
      <c r="Q634" s="93">
        <f t="shared" si="21"/>
        <v>-36130.900000000373</v>
      </c>
      <c r="R634" s="94">
        <f t="shared" si="22"/>
        <v>877.1063038151907</v>
      </c>
    </row>
    <row r="635" spans="1:18" x14ac:dyDescent="0.7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345379</v>
      </c>
      <c r="K635" s="104">
        <f>หนองคาย!AK50</f>
        <v>272152.68</v>
      </c>
      <c r="L635" s="105">
        <f>หนองคาย!AL50</f>
        <v>2683547.29</v>
      </c>
      <c r="M635" s="105">
        <f>หนองคาย!AM50</f>
        <v>2873599.99</v>
      </c>
      <c r="N635" s="101"/>
      <c r="O635" s="101"/>
      <c r="P635" s="101"/>
      <c r="Q635" s="93">
        <f t="shared" si="21"/>
        <v>-190052.70000000019</v>
      </c>
      <c r="R635" s="94">
        <f t="shared" si="22"/>
        <v>749.59421508379887</v>
      </c>
    </row>
    <row r="636" spans="1:18" x14ac:dyDescent="0.7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366817.38</v>
      </c>
      <c r="K636" s="104">
        <f>หนองคาย!AK51</f>
        <v>399737.86000000004</v>
      </c>
      <c r="L636" s="105">
        <f>หนองคาย!AL51</f>
        <v>2505989.0699999998</v>
      </c>
      <c r="M636" s="105">
        <f>หนองคาย!AM51</f>
        <v>2582419.7200000002</v>
      </c>
      <c r="N636" s="101"/>
      <c r="O636" s="101"/>
      <c r="P636" s="101"/>
      <c r="Q636" s="93">
        <f t="shared" si="21"/>
        <v>-76430.650000000373</v>
      </c>
      <c r="R636" s="94">
        <f t="shared" si="22"/>
        <v>655.84639361423706</v>
      </c>
    </row>
    <row r="637" spans="1:18" x14ac:dyDescent="0.7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647547.64</v>
      </c>
      <c r="K637" s="104">
        <f>หนองคาย!AK52</f>
        <v>768974.3</v>
      </c>
      <c r="L637" s="105">
        <f>หนองคาย!AL52</f>
        <v>2762663.35</v>
      </c>
      <c r="M637" s="105">
        <f>หนองคาย!AM52</f>
        <v>2615976.6199999996</v>
      </c>
      <c r="N637" s="101"/>
      <c r="O637" s="101"/>
      <c r="P637" s="101"/>
      <c r="Q637" s="93">
        <f t="shared" si="21"/>
        <v>146686.73000000045</v>
      </c>
      <c r="R637" s="94">
        <f t="shared" si="22"/>
        <v>646.53951556283641</v>
      </c>
    </row>
    <row r="638" spans="1:18" x14ac:dyDescent="0.7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665182.63</v>
      </c>
      <c r="K638" s="104">
        <f>หนองคาย!AK53</f>
        <v>746835.91</v>
      </c>
      <c r="L638" s="105">
        <f>หนองคาย!AL53</f>
        <v>3070810.8899999997</v>
      </c>
      <c r="M638" s="105">
        <f>หนองคาย!AM53</f>
        <v>2955352.46</v>
      </c>
      <c r="N638" s="101"/>
      <c r="O638" s="101"/>
      <c r="P638" s="101"/>
      <c r="Q638" s="93">
        <f t="shared" si="21"/>
        <v>115458.4299999997</v>
      </c>
      <c r="R638" s="94">
        <f t="shared" si="22"/>
        <v>1166.2783478921381</v>
      </c>
    </row>
    <row r="639" spans="1:18" s="112" customFormat="1" x14ac:dyDescent="0.7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9618952.0800000001</v>
      </c>
      <c r="K639" s="109">
        <f>SUM(K623:K638)</f>
        <v>9998277.0199999996</v>
      </c>
      <c r="L639" s="109">
        <f>SUM(L623:L638)</f>
        <v>50228585.119999997</v>
      </c>
      <c r="M639" s="109">
        <f>SUM(M623:M638)</f>
        <v>50844357.789999999</v>
      </c>
      <c r="N639" s="107">
        <v>15</v>
      </c>
      <c r="O639" s="107">
        <v>15</v>
      </c>
      <c r="P639" s="107">
        <f>N639-O639</f>
        <v>0</v>
      </c>
      <c r="Q639" s="110">
        <f t="shared" si="21"/>
        <v>-615772.67000000179</v>
      </c>
      <c r="R639" s="111">
        <f>L639/H639</f>
        <v>857.46500597493934</v>
      </c>
    </row>
    <row r="640" spans="1:18" x14ac:dyDescent="0.7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7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186015.24</v>
      </c>
      <c r="K641" s="117">
        <f>หนองคาย!AK54</f>
        <v>186148.01</v>
      </c>
      <c r="L641" s="105">
        <f>หนองคาย!AL54</f>
        <v>4761503.4800000004</v>
      </c>
      <c r="M641" s="105">
        <f>หนองคาย!AM54</f>
        <v>2670327.5099999998</v>
      </c>
      <c r="N641" s="115"/>
      <c r="O641" s="115"/>
      <c r="P641" s="115"/>
      <c r="Q641" s="93">
        <f t="shared" si="21"/>
        <v>2091175.9700000007</v>
      </c>
      <c r="R641" s="94">
        <f t="shared" si="22"/>
        <v>1973.2712308329881</v>
      </c>
    </row>
    <row r="642" spans="1:18" x14ac:dyDescent="0.7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199724.89</v>
      </c>
      <c r="K642" s="117">
        <f>หนองคาย!AK55</f>
        <v>89457.76999999999</v>
      </c>
      <c r="L642" s="105">
        <f>หนองคาย!AL55</f>
        <v>5450640.9399999995</v>
      </c>
      <c r="M642" s="105">
        <f>หนองคาย!AM55</f>
        <v>2923923.2</v>
      </c>
      <c r="N642" s="101"/>
      <c r="O642" s="101"/>
      <c r="P642" s="101"/>
      <c r="Q642" s="93">
        <f t="shared" si="21"/>
        <v>2526717.7399999993</v>
      </c>
      <c r="R642" s="94">
        <f t="shared" si="22"/>
        <v>2652.3800194647201</v>
      </c>
    </row>
    <row r="643" spans="1:18" x14ac:dyDescent="0.7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674509.74</v>
      </c>
      <c r="K643" s="117">
        <f>หนองคาย!AK56</f>
        <v>651946.76</v>
      </c>
      <c r="L643" s="105">
        <f>หนองคาย!AL56</f>
        <v>6353781.6899999995</v>
      </c>
      <c r="M643" s="105">
        <f>หนองคาย!AM56</f>
        <v>3569794.2700000005</v>
      </c>
      <c r="N643" s="101"/>
      <c r="O643" s="101"/>
      <c r="P643" s="101"/>
      <c r="Q643" s="93">
        <f t="shared" si="21"/>
        <v>2783987.419999999</v>
      </c>
      <c r="R643" s="94">
        <f t="shared" si="22"/>
        <v>1857.8309035087718</v>
      </c>
    </row>
    <row r="644" spans="1:18" x14ac:dyDescent="0.7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604516.46</v>
      </c>
      <c r="K644" s="117">
        <f>หนองคาย!AK57</f>
        <v>616803.34</v>
      </c>
      <c r="L644" s="105">
        <f>หนองคาย!AL57</f>
        <v>6026772.2300000004</v>
      </c>
      <c r="M644" s="105">
        <f>หนองคาย!AM57</f>
        <v>3206413.19</v>
      </c>
      <c r="N644" s="101"/>
      <c r="O644" s="101"/>
      <c r="P644" s="101"/>
      <c r="Q644" s="93">
        <f t="shared" si="21"/>
        <v>2820359.0400000005</v>
      </c>
      <c r="R644" s="94">
        <f t="shared" si="22"/>
        <v>2348.703129384256</v>
      </c>
    </row>
    <row r="645" spans="1:18" x14ac:dyDescent="0.7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188784.57</v>
      </c>
      <c r="K645" s="117">
        <f>หนองคาย!AK58</f>
        <v>185470.77000000002</v>
      </c>
      <c r="L645" s="105">
        <f>หนองคาย!AL58</f>
        <v>4308428.47</v>
      </c>
      <c r="M645" s="105">
        <f>หนองคาย!AM58</f>
        <v>2019212.31</v>
      </c>
      <c r="N645" s="101"/>
      <c r="O645" s="101"/>
      <c r="P645" s="101"/>
      <c r="Q645" s="93">
        <f t="shared" si="21"/>
        <v>2289216.1599999997</v>
      </c>
      <c r="R645" s="94">
        <f t="shared" si="22"/>
        <v>4530.419001051524</v>
      </c>
    </row>
    <row r="646" spans="1:18" x14ac:dyDescent="0.7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953598.94</v>
      </c>
      <c r="K646" s="117">
        <f>หนองคาย!AK59</f>
        <v>940800.81999999983</v>
      </c>
      <c r="L646" s="105">
        <f>หนองคาย!AL59</f>
        <v>5362469.3900000006</v>
      </c>
      <c r="M646" s="105">
        <f>หนองคาย!AM59</f>
        <v>3053071.16</v>
      </c>
      <c r="N646" s="101"/>
      <c r="O646" s="101"/>
      <c r="P646" s="101"/>
      <c r="Q646" s="93">
        <f t="shared" si="21"/>
        <v>2309398.2300000004</v>
      </c>
      <c r="R646" s="94">
        <f t="shared" si="22"/>
        <v>2622.2344205378977</v>
      </c>
    </row>
    <row r="647" spans="1:18" s="112" customFormat="1" x14ac:dyDescent="0.7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2807149.84</v>
      </c>
      <c r="K647" s="109">
        <f>SUM(K640:K646)</f>
        <v>2670627.4699999997</v>
      </c>
      <c r="L647" s="109">
        <f>SUM(L640:L646)</f>
        <v>32263596.199999999</v>
      </c>
      <c r="M647" s="109">
        <f>SUM(M640:M646)</f>
        <v>17442741.640000001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14820854.559999999</v>
      </c>
      <c r="R647" s="111">
        <f>L647/H647</f>
        <v>2398.7803866171002</v>
      </c>
    </row>
    <row r="648" spans="1:18" x14ac:dyDescent="0.7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7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139050.49</v>
      </c>
      <c r="K649" s="104">
        <f>หนองคาย!AK60</f>
        <v>211900.17999999996</v>
      </c>
      <c r="L649" s="105">
        <f>หนองคาย!AL60</f>
        <v>2593596.7200000002</v>
      </c>
      <c r="M649" s="105">
        <f>หนองคาย!AM60</f>
        <v>2596382.0499999998</v>
      </c>
      <c r="N649" s="101"/>
      <c r="O649" s="101"/>
      <c r="P649" s="101"/>
      <c r="Q649" s="93">
        <f t="shared" si="24"/>
        <v>-2785.3299999996088</v>
      </c>
      <c r="R649" s="94">
        <f t="shared" ref="R649:R710" si="25">L649/H649</f>
        <v>817.91129612109751</v>
      </c>
    </row>
    <row r="650" spans="1:18" x14ac:dyDescent="0.7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1153766.79</v>
      </c>
      <c r="K650" s="104">
        <f>หนองคาย!AK61</f>
        <v>1156407.01</v>
      </c>
      <c r="L650" s="105">
        <f>หนองคาย!AL61</f>
        <v>3504465.84</v>
      </c>
      <c r="M650" s="105">
        <f>หนองคาย!AM61</f>
        <v>3130421.38</v>
      </c>
      <c r="N650" s="101"/>
      <c r="O650" s="101"/>
      <c r="P650" s="101"/>
      <c r="Q650" s="93">
        <f t="shared" si="24"/>
        <v>374044.45999999996</v>
      </c>
      <c r="R650" s="94">
        <f t="shared" si="25"/>
        <v>704.41524422110547</v>
      </c>
    </row>
    <row r="651" spans="1:18" x14ac:dyDescent="0.7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72694.89</v>
      </c>
      <c r="K651" s="104">
        <f>หนองคาย!AK62</f>
        <v>135148.47999999998</v>
      </c>
      <c r="L651" s="105">
        <f>หนองคาย!AL62</f>
        <v>2330803.35</v>
      </c>
      <c r="M651" s="105">
        <f>หนองคาย!AM62</f>
        <v>2624830.86</v>
      </c>
      <c r="N651" s="101"/>
      <c r="O651" s="101"/>
      <c r="P651" s="101"/>
      <c r="Q651" s="93">
        <f t="shared" si="24"/>
        <v>-294027.50999999978</v>
      </c>
      <c r="R651" s="94">
        <f t="shared" si="25"/>
        <v>871.65420718025439</v>
      </c>
    </row>
    <row r="652" spans="1:18" x14ac:dyDescent="0.7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664457.06000000006</v>
      </c>
      <c r="K652" s="104">
        <f>หนองคาย!AK63</f>
        <v>902598.59000000008</v>
      </c>
      <c r="L652" s="105">
        <f>หนองคาย!AL63</f>
        <v>3996534.9400000004</v>
      </c>
      <c r="M652" s="105">
        <f>หนองคาย!AM63</f>
        <v>3782664.43</v>
      </c>
      <c r="N652" s="101"/>
      <c r="O652" s="101"/>
      <c r="P652" s="101"/>
      <c r="Q652" s="93">
        <f t="shared" si="24"/>
        <v>213870.51000000024</v>
      </c>
      <c r="R652" s="94">
        <f t="shared" si="25"/>
        <v>1262.7282590837285</v>
      </c>
    </row>
    <row r="653" spans="1:18" x14ac:dyDescent="0.7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1298342.94</v>
      </c>
      <c r="K653" s="104">
        <f>หนองคาย!AK64</f>
        <v>1278432.22</v>
      </c>
      <c r="L653" s="105">
        <f>หนองคาย!AL64</f>
        <v>3248215.8200000003</v>
      </c>
      <c r="M653" s="105">
        <f>หนองคาย!AM64</f>
        <v>2496162.3299999996</v>
      </c>
      <c r="N653" s="101"/>
      <c r="O653" s="101"/>
      <c r="P653" s="101"/>
      <c r="Q653" s="93">
        <f t="shared" si="24"/>
        <v>752053.49000000069</v>
      </c>
      <c r="R653" s="94">
        <f t="shared" si="25"/>
        <v>1475.1207175295187</v>
      </c>
    </row>
    <row r="654" spans="1:18" s="112" customFormat="1" x14ac:dyDescent="0.7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3328312.17</v>
      </c>
      <c r="K654" s="144">
        <f>SUM(K648:K653)</f>
        <v>3684486.4799999995</v>
      </c>
      <c r="L654" s="109">
        <f>SUM(L648:L653)</f>
        <v>15673616.670000002</v>
      </c>
      <c r="M654" s="109">
        <f>SUM(M648:M653)</f>
        <v>14630461.049999999</v>
      </c>
      <c r="N654" s="107">
        <v>5</v>
      </c>
      <c r="O654" s="107">
        <v>5</v>
      </c>
      <c r="P654" s="107">
        <f>N654-O654</f>
        <v>0</v>
      </c>
      <c r="Q654" s="110">
        <f t="shared" si="24"/>
        <v>1043155.6200000029</v>
      </c>
      <c r="R654" s="111">
        <f>L654/H654</f>
        <v>968.28422005312916</v>
      </c>
    </row>
    <row r="655" spans="1:18" x14ac:dyDescent="0.7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7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1023726.54</v>
      </c>
      <c r="K656" s="104">
        <f>หนองคาย!AK65</f>
        <v>1163612.8700000001</v>
      </c>
      <c r="L656" s="105">
        <f>หนองคาย!AL65</f>
        <v>4074284.73</v>
      </c>
      <c r="M656" s="105">
        <f>หนองคาย!AM65</f>
        <v>3648773.2300000004</v>
      </c>
      <c r="N656" s="101"/>
      <c r="O656" s="101"/>
      <c r="P656" s="101"/>
      <c r="Q656" s="93">
        <f t="shared" si="24"/>
        <v>425511.49999999953</v>
      </c>
      <c r="R656" s="94">
        <f t="shared" si="25"/>
        <v>731.33813139472272</v>
      </c>
    </row>
    <row r="657" spans="1:18" x14ac:dyDescent="0.7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723416.69</v>
      </c>
      <c r="K657" s="104">
        <f>หนองคาย!AK66</f>
        <v>771300.47</v>
      </c>
      <c r="L657" s="105">
        <f>หนองคาย!AL66</f>
        <v>2932287.81</v>
      </c>
      <c r="M657" s="105">
        <f>หนองคาย!AM66</f>
        <v>3152546.98</v>
      </c>
      <c r="N657" s="101"/>
      <c r="O657" s="101"/>
      <c r="P657" s="101"/>
      <c r="Q657" s="93">
        <f t="shared" si="24"/>
        <v>-220259.16999999993</v>
      </c>
      <c r="R657" s="94">
        <f t="shared" si="25"/>
        <v>572.26538056206095</v>
      </c>
    </row>
    <row r="658" spans="1:18" x14ac:dyDescent="0.7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950235.35</v>
      </c>
      <c r="K658" s="104">
        <f>หนองคาย!AK67</f>
        <v>993006.99</v>
      </c>
      <c r="L658" s="105">
        <f>หนองคาย!AL67</f>
        <v>3258535.1</v>
      </c>
      <c r="M658" s="105">
        <f>หนองคาย!AM67</f>
        <v>3125318.51</v>
      </c>
      <c r="N658" s="101"/>
      <c r="O658" s="101"/>
      <c r="P658" s="101"/>
      <c r="Q658" s="93">
        <f t="shared" si="24"/>
        <v>133216.59000000032</v>
      </c>
      <c r="R658" s="94">
        <f t="shared" si="25"/>
        <v>452.57431944444448</v>
      </c>
    </row>
    <row r="659" spans="1:18" s="112" customFormat="1" x14ac:dyDescent="0.7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2697378.58</v>
      </c>
      <c r="K659" s="109">
        <f>SUM(K655:K658)</f>
        <v>2927920.33</v>
      </c>
      <c r="L659" s="109">
        <f>SUM(L655:L658)</f>
        <v>10265107.640000001</v>
      </c>
      <c r="M659" s="109">
        <f>SUM(M655:M658)</f>
        <v>9926638.7200000007</v>
      </c>
      <c r="N659" s="107">
        <v>3</v>
      </c>
      <c r="O659" s="107">
        <v>3</v>
      </c>
      <c r="P659" s="107">
        <f>N659-O659</f>
        <v>0</v>
      </c>
      <c r="Q659" s="110">
        <f t="shared" si="24"/>
        <v>338468.91999999993</v>
      </c>
      <c r="R659" s="111">
        <f>L659/H659</f>
        <v>573.6299323833473</v>
      </c>
    </row>
    <row r="660" spans="1:18" x14ac:dyDescent="0.7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7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1385669.89</v>
      </c>
      <c r="K661" s="104">
        <f>หนองคาย!AK68</f>
        <v>1413112.75</v>
      </c>
      <c r="L661" s="105">
        <f>หนองคาย!AL68</f>
        <v>4699797.0600000005</v>
      </c>
      <c r="M661" s="105">
        <f>หนองคาย!AM68</f>
        <v>4385661.3599999994</v>
      </c>
      <c r="N661" s="101"/>
      <c r="O661" s="101"/>
      <c r="P661" s="101"/>
      <c r="Q661" s="93">
        <f t="shared" si="24"/>
        <v>314135.70000000112</v>
      </c>
      <c r="R661" s="94">
        <f t="shared" si="25"/>
        <v>707.58763324299923</v>
      </c>
    </row>
    <row r="662" spans="1:18" x14ac:dyDescent="0.7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681122.97</v>
      </c>
      <c r="K662" s="104">
        <f>หนองคาย!AK69</f>
        <v>767944.91</v>
      </c>
      <c r="L662" s="105">
        <f>หนองคาย!AL69</f>
        <v>2765856.4800000004</v>
      </c>
      <c r="M662" s="105">
        <f>หนองคาย!AM69</f>
        <v>2571906.5499999998</v>
      </c>
      <c r="N662" s="101"/>
      <c r="O662" s="101"/>
      <c r="P662" s="101"/>
      <c r="Q662" s="93">
        <f t="shared" si="24"/>
        <v>193949.93000000063</v>
      </c>
      <c r="R662" s="94">
        <f t="shared" si="25"/>
        <v>864.60033760550186</v>
      </c>
    </row>
    <row r="663" spans="1:18" x14ac:dyDescent="0.7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631639.13</v>
      </c>
      <c r="K663" s="104">
        <f>หนองคาย!AK70</f>
        <v>754855.47</v>
      </c>
      <c r="L663" s="105">
        <f>หนองคาย!AL70</f>
        <v>5231043.21</v>
      </c>
      <c r="M663" s="105">
        <f>หนองคาย!AM70</f>
        <v>4769149.37</v>
      </c>
      <c r="N663" s="101"/>
      <c r="O663" s="101"/>
      <c r="P663" s="101"/>
      <c r="Q663" s="93">
        <f t="shared" si="24"/>
        <v>461893.83999999985</v>
      </c>
      <c r="R663" s="94">
        <f t="shared" si="25"/>
        <v>926.83260276399722</v>
      </c>
    </row>
    <row r="664" spans="1:18" x14ac:dyDescent="0.7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1909865.2</v>
      </c>
      <c r="K664" s="104">
        <f>หนองคาย!AK71</f>
        <v>1947813.54</v>
      </c>
      <c r="L664" s="105">
        <f>หนองคาย!AL71</f>
        <v>3508416.7800000003</v>
      </c>
      <c r="M664" s="105">
        <f>หนองคาย!AM71</f>
        <v>3509783.7299999995</v>
      </c>
      <c r="N664" s="101"/>
      <c r="O664" s="101"/>
      <c r="P664" s="101"/>
      <c r="Q664" s="93">
        <f t="shared" si="24"/>
        <v>-1366.9499999992549</v>
      </c>
      <c r="R664" s="94">
        <f t="shared" si="25"/>
        <v>642.0967752562226</v>
      </c>
    </row>
    <row r="665" spans="1:18" x14ac:dyDescent="0.7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1667482.08</v>
      </c>
      <c r="K665" s="104">
        <f>หนองคาย!AK72</f>
        <v>1689079.08</v>
      </c>
      <c r="L665" s="105">
        <f>หนองคาย!AL72</f>
        <v>6706604.0599999996</v>
      </c>
      <c r="M665" s="105">
        <f>หนองคาย!AM72</f>
        <v>6286097.6600000001</v>
      </c>
      <c r="N665" s="101"/>
      <c r="O665" s="101"/>
      <c r="P665" s="101"/>
      <c r="Q665" s="93">
        <f t="shared" si="24"/>
        <v>420506.39999999944</v>
      </c>
      <c r="R665" s="94">
        <f t="shared" si="25"/>
        <v>667.32378706467659</v>
      </c>
    </row>
    <row r="666" spans="1:18" x14ac:dyDescent="0.7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1029861.03</v>
      </c>
      <c r="K666" s="104">
        <f>หนองคาย!AK73</f>
        <v>1089854.26</v>
      </c>
      <c r="L666" s="105">
        <f>หนองคาย!AL73</f>
        <v>2723006.9299999997</v>
      </c>
      <c r="M666" s="105">
        <f>หนองคาย!AM73</f>
        <v>2578466.2799999998</v>
      </c>
      <c r="N666" s="101"/>
      <c r="O666" s="101"/>
      <c r="P666" s="101"/>
      <c r="Q666" s="93">
        <f t="shared" si="24"/>
        <v>144540.64999999991</v>
      </c>
      <c r="R666" s="94">
        <f t="shared" si="25"/>
        <v>958.13051724137915</v>
      </c>
    </row>
    <row r="667" spans="1:18" x14ac:dyDescent="0.7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434113.34</v>
      </c>
      <c r="K667" s="104">
        <f>หนองคาย!AK74</f>
        <v>459639.55</v>
      </c>
      <c r="L667" s="105">
        <f>หนองคาย!AL74</f>
        <v>2415959.59</v>
      </c>
      <c r="M667" s="105">
        <f>หนองคาย!AM74</f>
        <v>2332760.67</v>
      </c>
      <c r="N667" s="101"/>
      <c r="O667" s="101"/>
      <c r="P667" s="101"/>
      <c r="Q667" s="93">
        <f t="shared" si="24"/>
        <v>83198.919999999925</v>
      </c>
      <c r="R667" s="94">
        <f t="shared" si="25"/>
        <v>770.39527742346934</v>
      </c>
    </row>
    <row r="668" spans="1:18" s="112" customFormat="1" x14ac:dyDescent="0.7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7739753.6399999997</v>
      </c>
      <c r="K668" s="109">
        <f>SUM(K660:K667)</f>
        <v>8122299.5599999996</v>
      </c>
      <c r="L668" s="109">
        <f>SUM(L660:L667)</f>
        <v>28050684.109999999</v>
      </c>
      <c r="M668" s="109">
        <f>SUM(M660:M667)</f>
        <v>26433825.619999997</v>
      </c>
      <c r="N668" s="107">
        <v>7</v>
      </c>
      <c r="O668" s="107">
        <v>7</v>
      </c>
      <c r="P668" s="107">
        <f>N668-O668</f>
        <v>0</v>
      </c>
      <c r="Q668" s="110">
        <f t="shared" si="24"/>
        <v>1616858.4900000021</v>
      </c>
      <c r="R668" s="111">
        <f>L668/H668</f>
        <v>758.59815858506636</v>
      </c>
    </row>
    <row r="669" spans="1:18" x14ac:dyDescent="0.7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7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667323.80000000005</v>
      </c>
      <c r="K670" s="104">
        <f>หนองคาย!AK75</f>
        <v>744863.17</v>
      </c>
      <c r="L670" s="105">
        <f>หนองคาย!AL75</f>
        <v>4381235.12</v>
      </c>
      <c r="M670" s="105">
        <f>หนองคาย!AM75</f>
        <v>4222469.01</v>
      </c>
      <c r="N670" s="101"/>
      <c r="O670" s="101"/>
      <c r="P670" s="101"/>
      <c r="Q670" s="93">
        <f t="shared" si="24"/>
        <v>158766.11000000034</v>
      </c>
      <c r="R670" s="94">
        <f t="shared" si="25"/>
        <v>832.77611100551223</v>
      </c>
    </row>
    <row r="671" spans="1:18" x14ac:dyDescent="0.7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1252053.78</v>
      </c>
      <c r="K671" s="104">
        <f>หนองคาย!AK76</f>
        <v>932933.85</v>
      </c>
      <c r="L671" s="105">
        <f>หนองคาย!AL76</f>
        <v>4678537.29</v>
      </c>
      <c r="M671" s="105">
        <f>หนองคาย!AM76</f>
        <v>4476728.37</v>
      </c>
      <c r="N671" s="101"/>
      <c r="O671" s="101"/>
      <c r="P671" s="101"/>
      <c r="Q671" s="93">
        <f t="shared" si="24"/>
        <v>201808.91999999993</v>
      </c>
      <c r="R671" s="94">
        <f t="shared" si="25"/>
        <v>711.240086652478</v>
      </c>
    </row>
    <row r="672" spans="1:18" x14ac:dyDescent="0.7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480480.74</v>
      </c>
      <c r="K672" s="104">
        <f>หนองคาย!AK77</f>
        <v>637926.52</v>
      </c>
      <c r="L672" s="105">
        <f>หนองคาย!AL77</f>
        <v>2276426.5099999998</v>
      </c>
      <c r="M672" s="105">
        <f>หนองคาย!AM77</f>
        <v>1860684.37</v>
      </c>
      <c r="N672" s="101"/>
      <c r="O672" s="101"/>
      <c r="P672" s="101"/>
      <c r="Q672" s="93">
        <f t="shared" si="24"/>
        <v>415742.13999999966</v>
      </c>
      <c r="R672" s="94">
        <f t="shared" si="25"/>
        <v>860.00245938798628</v>
      </c>
    </row>
    <row r="673" spans="1:18" x14ac:dyDescent="0.7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666104.96</v>
      </c>
      <c r="K673" s="104">
        <f>หนองคาย!AK78</f>
        <v>773663.87</v>
      </c>
      <c r="L673" s="105">
        <f>หนองคาย!AL78</f>
        <v>3659898.75</v>
      </c>
      <c r="M673" s="105">
        <f>หนองคาย!AM78</f>
        <v>3264666.0599999996</v>
      </c>
      <c r="N673" s="101"/>
      <c r="O673" s="101"/>
      <c r="P673" s="101"/>
      <c r="Q673" s="93">
        <f t="shared" si="24"/>
        <v>395232.69000000041</v>
      </c>
      <c r="R673" s="94">
        <f t="shared" si="25"/>
        <v>723.30014822134387</v>
      </c>
    </row>
    <row r="674" spans="1:18" x14ac:dyDescent="0.7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820129.86</v>
      </c>
      <c r="K674" s="104">
        <f>หนองคาย!AK79</f>
        <v>1578424.1400000001</v>
      </c>
      <c r="L674" s="105">
        <f>หนองคาย!AL79</f>
        <v>3546527.42</v>
      </c>
      <c r="M674" s="105">
        <f>หนองคาย!AM79</f>
        <v>3602903.0999999996</v>
      </c>
      <c r="N674" s="101"/>
      <c r="O674" s="101"/>
      <c r="P674" s="101"/>
      <c r="Q674" s="93">
        <f t="shared" si="24"/>
        <v>-56375.679999999702</v>
      </c>
      <c r="R674" s="94">
        <f t="shared" si="25"/>
        <v>802.56334464811039</v>
      </c>
    </row>
    <row r="675" spans="1:18" x14ac:dyDescent="0.7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1468986.92</v>
      </c>
      <c r="K675" s="104">
        <f>หนองคาย!AK80</f>
        <v>1500405.13</v>
      </c>
      <c r="L675" s="105">
        <f>หนองคาย!AL80</f>
        <v>3455011.5999999996</v>
      </c>
      <c r="M675" s="105">
        <f>หนองคาย!AM80</f>
        <v>2524840.0000000005</v>
      </c>
      <c r="N675" s="101"/>
      <c r="O675" s="101"/>
      <c r="P675" s="101"/>
      <c r="Q675" s="93">
        <f t="shared" si="24"/>
        <v>930171.59999999916</v>
      </c>
      <c r="R675" s="94">
        <f t="shared" si="25"/>
        <v>809.32574373389548</v>
      </c>
    </row>
    <row r="676" spans="1:18" s="112" customFormat="1" x14ac:dyDescent="0.7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5355080.0600000005</v>
      </c>
      <c r="K676" s="109">
        <f>SUM(K669:K675)</f>
        <v>6168216.6800000006</v>
      </c>
      <c r="L676" s="109">
        <f>SUM(L669:L675)</f>
        <v>21997636.689999998</v>
      </c>
      <c r="M676" s="109">
        <f>SUM(M669:M675)</f>
        <v>19952290.909999996</v>
      </c>
      <c r="N676" s="107">
        <v>6</v>
      </c>
      <c r="O676" s="107">
        <v>6</v>
      </c>
      <c r="P676" s="107">
        <f>N676-O676</f>
        <v>0</v>
      </c>
      <c r="Q676" s="110">
        <f t="shared" si="24"/>
        <v>2045345.7800000012</v>
      </c>
      <c r="R676" s="111">
        <f>L676/H676</f>
        <v>779.11867571013659</v>
      </c>
    </row>
    <row r="677" spans="1:18" x14ac:dyDescent="0.7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7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240392.89</v>
      </c>
      <c r="K678" s="104">
        <f>หนองคาย!AK81</f>
        <v>250523.63</v>
      </c>
      <c r="L678" s="105">
        <f>หนองคาย!AL81</f>
        <v>1458857.34</v>
      </c>
      <c r="M678" s="105">
        <f>หนองคาย!AM81</f>
        <v>1440021.5200000003</v>
      </c>
      <c r="N678" s="101"/>
      <c r="O678" s="101"/>
      <c r="P678" s="101"/>
      <c r="Q678" s="93">
        <f t="shared" si="24"/>
        <v>18835.819999999832</v>
      </c>
      <c r="R678" s="94">
        <f t="shared" si="25"/>
        <v>1310.7433423180594</v>
      </c>
    </row>
    <row r="679" spans="1:18" x14ac:dyDescent="0.7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768344.53</v>
      </c>
      <c r="K679" s="104">
        <f>หนองคาย!AK82</f>
        <v>779338.26</v>
      </c>
      <c r="L679" s="105">
        <f>หนองคาย!AL82</f>
        <v>1546484.5699999998</v>
      </c>
      <c r="M679" s="105">
        <f>หนองคาย!AM82</f>
        <v>1170841.8</v>
      </c>
      <c r="N679" s="101"/>
      <c r="O679" s="101"/>
      <c r="P679" s="101"/>
      <c r="Q679" s="93">
        <f t="shared" si="24"/>
        <v>375642.76999999979</v>
      </c>
      <c r="R679" s="94">
        <f t="shared" si="25"/>
        <v>1345.9395735422104</v>
      </c>
    </row>
    <row r="680" spans="1:18" x14ac:dyDescent="0.7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356913.67</v>
      </c>
      <c r="K680" s="104">
        <f>หนองคาย!AK83</f>
        <v>378679.14</v>
      </c>
      <c r="L680" s="105">
        <f>หนองคาย!AL83</f>
        <v>2504917.5999999996</v>
      </c>
      <c r="M680" s="105">
        <f>หนองคาย!AM83</f>
        <v>2332639.7299999995</v>
      </c>
      <c r="N680" s="101"/>
      <c r="O680" s="101"/>
      <c r="P680" s="101"/>
      <c r="Q680" s="93">
        <f t="shared" si="24"/>
        <v>172277.87000000011</v>
      </c>
      <c r="R680" s="94">
        <f t="shared" si="25"/>
        <v>1071.8517757809154</v>
      </c>
    </row>
    <row r="681" spans="1:18" x14ac:dyDescent="0.7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82244.94</v>
      </c>
      <c r="K681" s="104">
        <f>หนองคาย!AK84</f>
        <v>92170.180000000008</v>
      </c>
      <c r="L681" s="105">
        <f>หนองคาย!AL84</f>
        <v>2452844.0099999998</v>
      </c>
      <c r="M681" s="105">
        <f>หนองคาย!AM84</f>
        <v>2498816.34</v>
      </c>
      <c r="N681" s="101"/>
      <c r="O681" s="101"/>
      <c r="P681" s="101"/>
      <c r="Q681" s="93">
        <f t="shared" si="24"/>
        <v>-45972.330000000075</v>
      </c>
      <c r="R681" s="94">
        <f t="shared" si="25"/>
        <v>993.45646415552847</v>
      </c>
    </row>
    <row r="682" spans="1:18" x14ac:dyDescent="0.7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343972.3</v>
      </c>
      <c r="K682" s="104">
        <f>หนองคาย!AK85</f>
        <v>344476.81</v>
      </c>
      <c r="L682" s="105">
        <f>หนองคาย!AL85</f>
        <v>5233569.21</v>
      </c>
      <c r="M682" s="105">
        <f>หนองคาย!AM85</f>
        <v>2719485.2600000002</v>
      </c>
      <c r="N682" s="101"/>
      <c r="O682" s="101"/>
      <c r="P682" s="101"/>
      <c r="Q682" s="93">
        <f t="shared" si="24"/>
        <v>2514083.9499999997</v>
      </c>
      <c r="R682" s="94">
        <f t="shared" si="25"/>
        <v>1491.045358974359</v>
      </c>
    </row>
    <row r="683" spans="1:18" s="112" customFormat="1" x14ac:dyDescent="0.7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1791868.33</v>
      </c>
      <c r="K683" s="109">
        <f>SUM(K677:K682)</f>
        <v>1845188.02</v>
      </c>
      <c r="L683" s="109">
        <f>SUM(L677:L682)</f>
        <v>13196672.73</v>
      </c>
      <c r="M683" s="109">
        <f>SUM(M677:M682)</f>
        <v>10161804.65</v>
      </c>
      <c r="N683" s="107">
        <v>5</v>
      </c>
      <c r="O683" s="107">
        <v>5</v>
      </c>
      <c r="P683" s="107"/>
      <c r="Q683" s="110">
        <f t="shared" si="24"/>
        <v>3034868.08</v>
      </c>
      <c r="R683" s="111">
        <f t="shared" si="25"/>
        <v>1247.5583976176972</v>
      </c>
    </row>
    <row r="684" spans="1:18" s="112" customFormat="1" x14ac:dyDescent="0.7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56831033.560000002</v>
      </c>
      <c r="K684" s="183">
        <f t="shared" si="26"/>
        <v>63782355.279999994</v>
      </c>
      <c r="L684" s="182">
        <f t="shared" si="26"/>
        <v>265012340.87999997</v>
      </c>
      <c r="M684" s="182">
        <f t="shared" si="26"/>
        <v>242563610.78999999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22448730.089999974</v>
      </c>
      <c r="R684" s="111">
        <f t="shared" si="25"/>
        <v>866.64249188991198</v>
      </c>
    </row>
    <row r="685" spans="1:18" ht="25.2" thickBot="1" x14ac:dyDescent="0.75">
      <c r="A685" s="184"/>
      <c r="B685" s="185"/>
      <c r="C685" s="185"/>
      <c r="D685" s="185"/>
      <c r="E685" s="404" t="s">
        <v>459</v>
      </c>
      <c r="F685" s="405"/>
      <c r="G685" s="406"/>
      <c r="H685" s="186"/>
      <c r="I685" s="184"/>
      <c r="J685" s="187">
        <f>J684/O684</f>
        <v>767986.94000000006</v>
      </c>
      <c r="K685" s="188">
        <f>K684/O684</f>
        <v>861923.72</v>
      </c>
      <c r="L685" s="187">
        <f>L684/O684</f>
        <v>3581247.8497297294</v>
      </c>
      <c r="M685" s="187">
        <f>M684/O684</f>
        <v>3277886.632297297</v>
      </c>
      <c r="N685" s="189"/>
      <c r="O685" s="189"/>
      <c r="P685" s="189"/>
      <c r="Q685" s="93">
        <f t="shared" si="24"/>
        <v>303361.21743243234</v>
      </c>
    </row>
    <row r="686" spans="1:18" ht="25.2" thickTop="1" x14ac:dyDescent="0.7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7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771115.98</v>
      </c>
      <c r="K687" s="104">
        <f>สกลนคร!AG22</f>
        <v>1189908.98</v>
      </c>
      <c r="L687" s="105">
        <f>สกลนคร!AH22</f>
        <v>3688901.84</v>
      </c>
      <c r="M687" s="105">
        <f>สกลนคร!AI22</f>
        <v>3403534.25</v>
      </c>
      <c r="N687" s="101"/>
      <c r="O687" s="101"/>
      <c r="P687" s="101"/>
      <c r="Q687" s="93">
        <f t="shared" si="24"/>
        <v>285367.58999999985</v>
      </c>
      <c r="R687" s="94">
        <f t="shared" si="25"/>
        <v>717.96454651615409</v>
      </c>
    </row>
    <row r="688" spans="1:18" x14ac:dyDescent="0.7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509988.24</v>
      </c>
      <c r="K688" s="104">
        <f>สกลนคร!AG23</f>
        <v>657403.9</v>
      </c>
      <c r="L688" s="105">
        <f>สกลนคร!AH23</f>
        <v>2836894.4299999997</v>
      </c>
      <c r="M688" s="105">
        <f>สกลนคร!AI23</f>
        <v>2436332.9700000002</v>
      </c>
      <c r="N688" s="101"/>
      <c r="O688" s="101"/>
      <c r="P688" s="101"/>
      <c r="Q688" s="93">
        <f t="shared" si="24"/>
        <v>400561.4599999995</v>
      </c>
      <c r="R688" s="94">
        <f t="shared" si="25"/>
        <v>709.40095773943483</v>
      </c>
    </row>
    <row r="689" spans="1:18" x14ac:dyDescent="0.7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1460746.46</v>
      </c>
      <c r="K689" s="104">
        <f>สกลนคร!AG24</f>
        <v>1686969.6199999999</v>
      </c>
      <c r="L689" s="105">
        <f>สกลนคร!AH24</f>
        <v>5215063.7799999993</v>
      </c>
      <c r="M689" s="105">
        <f>สกลนคร!AI24</f>
        <v>4926589.8899999997</v>
      </c>
      <c r="N689" s="101"/>
      <c r="O689" s="101"/>
      <c r="P689" s="101"/>
      <c r="Q689" s="93">
        <f t="shared" si="24"/>
        <v>288473.88999999966</v>
      </c>
      <c r="R689" s="94">
        <f t="shared" si="25"/>
        <v>571.26342206156198</v>
      </c>
    </row>
    <row r="690" spans="1:18" x14ac:dyDescent="0.7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623406.99</v>
      </c>
      <c r="K690" s="104">
        <f>สกลนคร!AG25</f>
        <v>773586.17999999993</v>
      </c>
      <c r="L690" s="105">
        <f>สกลนคร!AH25</f>
        <v>2603826.46</v>
      </c>
      <c r="M690" s="105">
        <f>สกลนคร!AI25</f>
        <v>2469357.21</v>
      </c>
      <c r="N690" s="101"/>
      <c r="O690" s="101"/>
      <c r="P690" s="101"/>
      <c r="Q690" s="93">
        <f t="shared" si="24"/>
        <v>134469.25</v>
      </c>
      <c r="R690" s="94">
        <f t="shared" si="25"/>
        <v>620.69760667461264</v>
      </c>
    </row>
    <row r="691" spans="1:18" x14ac:dyDescent="0.7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452439.26</v>
      </c>
      <c r="K691" s="104">
        <f>สกลนคร!AG26</f>
        <v>621792.42000000004</v>
      </c>
      <c r="L691" s="105">
        <f>สกลนคร!AH26</f>
        <v>2055622.48</v>
      </c>
      <c r="M691" s="105">
        <f>สกลนคร!AI26</f>
        <v>1673838.09</v>
      </c>
      <c r="N691" s="101"/>
      <c r="O691" s="101"/>
      <c r="P691" s="101"/>
      <c r="Q691" s="93">
        <f t="shared" si="24"/>
        <v>381784.3899999999</v>
      </c>
      <c r="R691" s="94">
        <f t="shared" si="25"/>
        <v>963.27201499531395</v>
      </c>
    </row>
    <row r="692" spans="1:18" x14ac:dyDescent="0.7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877370.44</v>
      </c>
      <c r="K692" s="104">
        <f>สกลนคร!AG27</f>
        <v>1105244.8499999999</v>
      </c>
      <c r="L692" s="105">
        <f>สกลนคร!AH27</f>
        <v>3652399.6799999997</v>
      </c>
      <c r="M692" s="105">
        <f>สกลนคร!AI27</f>
        <v>3564213.55</v>
      </c>
      <c r="N692" s="101"/>
      <c r="O692" s="101"/>
      <c r="P692" s="101"/>
      <c r="Q692" s="93">
        <f t="shared" si="24"/>
        <v>88186.129999999888</v>
      </c>
      <c r="R692" s="94">
        <f t="shared" si="25"/>
        <v>742.81059182428305</v>
      </c>
    </row>
    <row r="693" spans="1:18" x14ac:dyDescent="0.7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664636.31000000006</v>
      </c>
      <c r="K693" s="104">
        <f>สกลนคร!AG28</f>
        <v>846011.78</v>
      </c>
      <c r="L693" s="105">
        <f>สกลนคร!AH28</f>
        <v>2145633.83</v>
      </c>
      <c r="M693" s="105">
        <f>สกลนคร!AI28</f>
        <v>2162364.4699999997</v>
      </c>
      <c r="N693" s="101"/>
      <c r="O693" s="101"/>
      <c r="P693" s="101"/>
      <c r="Q693" s="93">
        <f t="shared" si="24"/>
        <v>-16730.639999999665</v>
      </c>
      <c r="R693" s="94">
        <f t="shared" si="25"/>
        <v>421.12538370951916</v>
      </c>
    </row>
    <row r="694" spans="1:18" x14ac:dyDescent="0.7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685842.32</v>
      </c>
      <c r="K694" s="104">
        <f>สกลนคร!AG29</f>
        <v>863757.24999999988</v>
      </c>
      <c r="L694" s="105">
        <f>สกลนคร!AH29</f>
        <v>4832035.5999999996</v>
      </c>
      <c r="M694" s="105">
        <f>สกลนคร!AI29</f>
        <v>4883092.79</v>
      </c>
      <c r="N694" s="101"/>
      <c r="O694" s="101"/>
      <c r="P694" s="101"/>
      <c r="Q694" s="93">
        <f t="shared" si="24"/>
        <v>-51057.19000000041</v>
      </c>
      <c r="R694" s="94">
        <f t="shared" si="25"/>
        <v>666.21199503653656</v>
      </c>
    </row>
    <row r="695" spans="1:18" x14ac:dyDescent="0.7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1358052.21</v>
      </c>
      <c r="K695" s="104">
        <f>สกลนคร!AG30</f>
        <v>2113334.62</v>
      </c>
      <c r="L695" s="105">
        <f>สกลนคร!AH30</f>
        <v>6511685.46</v>
      </c>
      <c r="M695" s="105">
        <f>สกลนคร!AI30</f>
        <v>6020241.6900000004</v>
      </c>
      <c r="N695" s="101"/>
      <c r="O695" s="101"/>
      <c r="P695" s="101"/>
      <c r="Q695" s="93">
        <f t="shared" si="24"/>
        <v>491443.76999999955</v>
      </c>
      <c r="R695" s="94">
        <f t="shared" si="25"/>
        <v>812.13338238962331</v>
      </c>
    </row>
    <row r="696" spans="1:18" x14ac:dyDescent="0.7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713451.11</v>
      </c>
      <c r="K696" s="104">
        <f>สกลนคร!AG31</f>
        <v>1204819.74</v>
      </c>
      <c r="L696" s="105">
        <f>สกลนคร!AH31</f>
        <v>2394498.58</v>
      </c>
      <c r="M696" s="105">
        <f>สกลนคร!AI31</f>
        <v>2021847.73</v>
      </c>
      <c r="N696" s="101"/>
      <c r="O696" s="101"/>
      <c r="P696" s="101"/>
      <c r="Q696" s="93">
        <f t="shared" si="24"/>
        <v>372650.85000000009</v>
      </c>
      <c r="R696" s="94">
        <f t="shared" si="25"/>
        <v>669.41531450936543</v>
      </c>
    </row>
    <row r="697" spans="1:18" x14ac:dyDescent="0.7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1095665.06</v>
      </c>
      <c r="K697" s="104">
        <f>สกลนคร!AG32</f>
        <v>1271036.5</v>
      </c>
      <c r="L697" s="105">
        <f>สกลนคร!AH32</f>
        <v>3612563.19</v>
      </c>
      <c r="M697" s="105">
        <f>สกลนคร!AI32</f>
        <v>3143262.73</v>
      </c>
      <c r="N697" s="101"/>
      <c r="O697" s="101"/>
      <c r="P697" s="101"/>
      <c r="Q697" s="93">
        <f t="shared" si="24"/>
        <v>469300.45999999996</v>
      </c>
      <c r="R697" s="94">
        <f t="shared" si="25"/>
        <v>1143.2161993670886</v>
      </c>
    </row>
    <row r="698" spans="1:18" x14ac:dyDescent="0.7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960756.48</v>
      </c>
      <c r="K698" s="104">
        <f>สกลนคร!AG33</f>
        <v>1237714.2799999998</v>
      </c>
      <c r="L698" s="105">
        <f>สกลนคร!AH33</f>
        <v>3548352.56</v>
      </c>
      <c r="M698" s="105">
        <f>สกลนคร!AI33</f>
        <v>3141343.41</v>
      </c>
      <c r="N698" s="101"/>
      <c r="O698" s="101"/>
      <c r="P698" s="101"/>
      <c r="Q698" s="93">
        <f t="shared" si="24"/>
        <v>407009.14999999991</v>
      </c>
      <c r="R698" s="94">
        <f t="shared" si="25"/>
        <v>913.81729590522798</v>
      </c>
    </row>
    <row r="699" spans="1:18" x14ac:dyDescent="0.7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1311921.76</v>
      </c>
      <c r="K699" s="104">
        <f>สกลนคร!AG34</f>
        <v>1654826.44</v>
      </c>
      <c r="L699" s="105">
        <f>สกลนคร!AH34</f>
        <v>3592044.7199999997</v>
      </c>
      <c r="M699" s="105">
        <f>สกลนคร!AI34</f>
        <v>2903073.85</v>
      </c>
      <c r="N699" s="101"/>
      <c r="O699" s="101"/>
      <c r="P699" s="101"/>
      <c r="Q699" s="93">
        <f t="shared" si="24"/>
        <v>688970.86999999965</v>
      </c>
      <c r="R699" s="94">
        <f t="shared" si="25"/>
        <v>933.72620743436437</v>
      </c>
    </row>
    <row r="700" spans="1:18" x14ac:dyDescent="0.7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2013625.74</v>
      </c>
      <c r="K700" s="104">
        <f>สกลนคร!AG35</f>
        <v>2337062.62</v>
      </c>
      <c r="L700" s="105">
        <f>สกลนคร!AH35</f>
        <v>4380279.5999999996</v>
      </c>
      <c r="M700" s="105">
        <f>สกลนคร!AI35</f>
        <v>3464358.6300000004</v>
      </c>
      <c r="N700" s="101"/>
      <c r="O700" s="101"/>
      <c r="P700" s="101"/>
      <c r="Q700" s="93">
        <f t="shared" si="24"/>
        <v>915920.96999999927</v>
      </c>
      <c r="R700" s="94">
        <f t="shared" si="25"/>
        <v>616.41987053194475</v>
      </c>
    </row>
    <row r="701" spans="1:18" x14ac:dyDescent="0.7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1068379.8799999999</v>
      </c>
      <c r="K701" s="104">
        <f>สกลนคร!AG36</f>
        <v>1211898.8799999999</v>
      </c>
      <c r="L701" s="105">
        <f>สกลนคร!AH36</f>
        <v>3497305.2300000004</v>
      </c>
      <c r="M701" s="105">
        <f>สกลนคร!AI36</f>
        <v>3081808.39</v>
      </c>
      <c r="N701" s="101"/>
      <c r="O701" s="101"/>
      <c r="P701" s="101"/>
      <c r="Q701" s="93">
        <f t="shared" si="24"/>
        <v>415496.84000000032</v>
      </c>
      <c r="R701" s="94">
        <f t="shared" si="25"/>
        <v>1016.6584970930234</v>
      </c>
    </row>
    <row r="702" spans="1:18" x14ac:dyDescent="0.7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1099468.98</v>
      </c>
      <c r="K702" s="104">
        <f>สกลนคร!AG37</f>
        <v>1314989.1400000001</v>
      </c>
      <c r="L702" s="105">
        <f>สกลนคร!AH37</f>
        <v>4181287.69</v>
      </c>
      <c r="M702" s="105">
        <f>สกลนคร!AI37</f>
        <v>3891785.66</v>
      </c>
      <c r="N702" s="101"/>
      <c r="O702" s="101"/>
      <c r="P702" s="101"/>
      <c r="Q702" s="93">
        <f t="shared" si="24"/>
        <v>289502.0299999998</v>
      </c>
      <c r="R702" s="94">
        <f t="shared" si="25"/>
        <v>978.30783575105283</v>
      </c>
    </row>
    <row r="703" spans="1:18" x14ac:dyDescent="0.7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599473.57999999996</v>
      </c>
      <c r="K703" s="104">
        <f>สกลนคร!AG38</f>
        <v>722255.24</v>
      </c>
      <c r="L703" s="105">
        <f>สกลนคร!AH38</f>
        <v>2125675.86</v>
      </c>
      <c r="M703" s="105">
        <f>สกลนคร!AI38</f>
        <v>1957613.33</v>
      </c>
      <c r="N703" s="101"/>
      <c r="O703" s="101"/>
      <c r="P703" s="101"/>
      <c r="Q703" s="93">
        <f t="shared" si="24"/>
        <v>168062.5299999998</v>
      </c>
      <c r="R703" s="94">
        <f t="shared" si="25"/>
        <v>1045.0717109144541</v>
      </c>
    </row>
    <row r="704" spans="1:18" x14ac:dyDescent="0.7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766414.62</v>
      </c>
      <c r="K704" s="104">
        <f>สกลนคร!AG39</f>
        <v>926347.8</v>
      </c>
      <c r="L704" s="105">
        <f>สกลนคร!AH39</f>
        <v>4880504.9399999995</v>
      </c>
      <c r="M704" s="105">
        <f>สกลนคร!AI39</f>
        <v>4647239.33</v>
      </c>
      <c r="N704" s="101"/>
      <c r="O704" s="101"/>
      <c r="P704" s="101"/>
      <c r="Q704" s="93">
        <f t="shared" si="24"/>
        <v>233265.6099999994</v>
      </c>
      <c r="R704" s="94">
        <f t="shared" si="25"/>
        <v>906.98846682772705</v>
      </c>
    </row>
    <row r="705" spans="1:18" x14ac:dyDescent="0.7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1177588.92</v>
      </c>
      <c r="K705" s="104">
        <f>สกลนคร!AG40</f>
        <v>1528246.88</v>
      </c>
      <c r="L705" s="105">
        <f>สกลนคร!AH40</f>
        <v>3019251.14</v>
      </c>
      <c r="M705" s="105">
        <f>สกลนคร!AI40</f>
        <v>2577504.65</v>
      </c>
      <c r="N705" s="101"/>
      <c r="O705" s="101"/>
      <c r="P705" s="101"/>
      <c r="Q705" s="93">
        <f t="shared" si="24"/>
        <v>441746.49000000022</v>
      </c>
      <c r="R705" s="94">
        <f t="shared" si="25"/>
        <v>1154.5893460803061</v>
      </c>
    </row>
    <row r="706" spans="1:18" x14ac:dyDescent="0.7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1426671.18</v>
      </c>
      <c r="K706" s="104">
        <f>สกลนคร!AG41</f>
        <v>1646794.5399999998</v>
      </c>
      <c r="L706" s="105">
        <f>สกลนคร!AH41</f>
        <v>2490912.25</v>
      </c>
      <c r="M706" s="105">
        <f>สกลนคร!AI41</f>
        <v>2224328.67</v>
      </c>
      <c r="N706" s="101"/>
      <c r="O706" s="101"/>
      <c r="P706" s="101"/>
      <c r="Q706" s="93">
        <f t="shared" si="24"/>
        <v>266583.58000000007</v>
      </c>
      <c r="R706" s="94">
        <f t="shared" si="25"/>
        <v>1056.3665182357931</v>
      </c>
    </row>
    <row r="707" spans="1:18" x14ac:dyDescent="0.7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686270.3</v>
      </c>
      <c r="K707" s="104">
        <f>สกลนคร!AG42</f>
        <v>1063171.6100000001</v>
      </c>
      <c r="L707" s="105">
        <f>สกลนคร!AH42</f>
        <v>3529831.9400000004</v>
      </c>
      <c r="M707" s="105">
        <f>สกลนคร!AI42</f>
        <v>3284658.66</v>
      </c>
      <c r="N707" s="101"/>
      <c r="O707" s="101"/>
      <c r="P707" s="101"/>
      <c r="Q707" s="93">
        <f t="shared" si="24"/>
        <v>245173.28000000026</v>
      </c>
      <c r="R707" s="94">
        <f t="shared" si="25"/>
        <v>591.95571692101294</v>
      </c>
    </row>
    <row r="708" spans="1:18" x14ac:dyDescent="0.7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815243.98</v>
      </c>
      <c r="K708" s="104">
        <f>สกลนคร!AG43</f>
        <v>1038006.4299999999</v>
      </c>
      <c r="L708" s="105">
        <f>สกลนคร!AH43</f>
        <v>2511767.87</v>
      </c>
      <c r="M708" s="105">
        <f>สกลนคร!AI43</f>
        <v>2038046.8599999999</v>
      </c>
      <c r="N708" s="101"/>
      <c r="O708" s="101"/>
      <c r="P708" s="101"/>
      <c r="Q708" s="93">
        <f t="shared" si="24"/>
        <v>473721.01000000024</v>
      </c>
      <c r="R708" s="94">
        <f t="shared" si="25"/>
        <v>746.66107907253274</v>
      </c>
    </row>
    <row r="709" spans="1:18" x14ac:dyDescent="0.7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842721.37</v>
      </c>
      <c r="K709" s="104">
        <f>สกลนคร!AG44</f>
        <v>1081468.6580000001</v>
      </c>
      <c r="L709" s="105">
        <f>สกลนคร!AH44</f>
        <v>2474960.4700000002</v>
      </c>
      <c r="M709" s="105">
        <f>สกลนคร!AI44</f>
        <v>2576034.872</v>
      </c>
      <c r="N709" s="101"/>
      <c r="O709" s="101"/>
      <c r="P709" s="101"/>
      <c r="Q709" s="93">
        <f t="shared" si="24"/>
        <v>-101074.40199999977</v>
      </c>
      <c r="R709" s="94">
        <f t="shared" si="25"/>
        <v>886.44715974212045</v>
      </c>
    </row>
    <row r="710" spans="1:18" x14ac:dyDescent="0.7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788977.61</v>
      </c>
      <c r="K710" s="104">
        <f>สกลนคร!AG45</f>
        <v>1106860.01</v>
      </c>
      <c r="L710" s="105">
        <f>สกลนคร!AH45</f>
        <v>2759408.73</v>
      </c>
      <c r="M710" s="105">
        <f>สกลนคร!AI45</f>
        <v>2484018.64</v>
      </c>
      <c r="N710" s="101"/>
      <c r="O710" s="101"/>
      <c r="P710" s="101"/>
      <c r="Q710" s="93">
        <f t="shared" si="24"/>
        <v>275390.08999999985</v>
      </c>
      <c r="R710" s="94">
        <f t="shared" si="25"/>
        <v>1135.5591481481481</v>
      </c>
    </row>
    <row r="711" spans="1:18" s="112" customFormat="1" x14ac:dyDescent="0.7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22770228.780000005</v>
      </c>
      <c r="K711" s="109">
        <f>SUM(K686:K710)</f>
        <v>29203508.367999997</v>
      </c>
      <c r="L711" s="109">
        <f>SUM(L686:L710)</f>
        <v>82540708.329999998</v>
      </c>
      <c r="M711" s="109">
        <f>SUM(M686:M710)</f>
        <v>74976490.321999997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7564218.0080000013</v>
      </c>
      <c r="R711" s="111">
        <f>L711/H711</f>
        <v>777.93734642136815</v>
      </c>
    </row>
    <row r="712" spans="1:18" x14ac:dyDescent="0.7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7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574719.59</v>
      </c>
      <c r="K713" s="104">
        <f>สกลนคร!AG46</f>
        <v>651060.54</v>
      </c>
      <c r="L713" s="105">
        <f>สกลนคร!AH46</f>
        <v>3290112.35</v>
      </c>
      <c r="M713" s="105">
        <f>สกลนคร!AI46</f>
        <v>3122646.59</v>
      </c>
      <c r="N713" s="101"/>
      <c r="O713" s="101"/>
      <c r="P713" s="101"/>
      <c r="Q713" s="93">
        <f t="shared" si="27"/>
        <v>167465.76000000024</v>
      </c>
      <c r="R713" s="94">
        <f t="shared" ref="R713:R774" si="28">L713/H713</f>
        <v>542.29641503214111</v>
      </c>
    </row>
    <row r="714" spans="1:18" x14ac:dyDescent="0.7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422924.34</v>
      </c>
      <c r="K714" s="104">
        <f>สกลนคร!AG47</f>
        <v>468749.76</v>
      </c>
      <c r="L714" s="105">
        <f>สกลนคร!AH47</f>
        <v>3588975.38</v>
      </c>
      <c r="M714" s="105">
        <f>สกลนคร!AI47</f>
        <v>3412600.78</v>
      </c>
      <c r="N714" s="101"/>
      <c r="O714" s="101"/>
      <c r="P714" s="101"/>
      <c r="Q714" s="93">
        <f t="shared" si="27"/>
        <v>176374.60000000009</v>
      </c>
      <c r="R714" s="94">
        <f t="shared" si="28"/>
        <v>637.92665837184495</v>
      </c>
    </row>
    <row r="715" spans="1:18" x14ac:dyDescent="0.7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332709.88</v>
      </c>
      <c r="K715" s="104">
        <f>สกลนคร!AG48</f>
        <v>368477.98</v>
      </c>
      <c r="L715" s="105">
        <f>สกลนคร!AH48</f>
        <v>4189631.88</v>
      </c>
      <c r="M715" s="105">
        <f>สกลนคร!AI48</f>
        <v>4197938.75</v>
      </c>
      <c r="N715" s="101"/>
      <c r="O715" s="101"/>
      <c r="P715" s="101"/>
      <c r="Q715" s="93">
        <f t="shared" si="27"/>
        <v>-8306.8700000001118</v>
      </c>
      <c r="R715" s="94">
        <f t="shared" si="28"/>
        <v>1056.9202522704338</v>
      </c>
    </row>
    <row r="716" spans="1:18" x14ac:dyDescent="0.7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253631.54</v>
      </c>
      <c r="K716" s="104">
        <f>สกลนคร!AG49</f>
        <v>303111.47000000003</v>
      </c>
      <c r="L716" s="105">
        <f>สกลนคร!AH49</f>
        <v>2457628.2800000003</v>
      </c>
      <c r="M716" s="105">
        <f>สกลนคร!AI49</f>
        <v>2457896.3299999996</v>
      </c>
      <c r="N716" s="101"/>
      <c r="O716" s="101"/>
      <c r="P716" s="101"/>
      <c r="Q716" s="93">
        <f t="shared" si="27"/>
        <v>-268.04999999934807</v>
      </c>
      <c r="R716" s="94">
        <f t="shared" si="28"/>
        <v>914.29623511904776</v>
      </c>
    </row>
    <row r="717" spans="1:18" x14ac:dyDescent="0.7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701944.49</v>
      </c>
      <c r="K717" s="104">
        <f>สกลนคร!AG50</f>
        <v>740558.73</v>
      </c>
      <c r="L717" s="105">
        <f>สกลนคร!AH50</f>
        <v>3859413.28</v>
      </c>
      <c r="M717" s="105">
        <f>สกลนคร!AI50</f>
        <v>3413682.7399999998</v>
      </c>
      <c r="N717" s="101"/>
      <c r="O717" s="101"/>
      <c r="P717" s="101"/>
      <c r="Q717" s="93">
        <f t="shared" si="27"/>
        <v>445730.54000000004</v>
      </c>
      <c r="R717" s="94">
        <f t="shared" si="28"/>
        <v>831.59088127558709</v>
      </c>
    </row>
    <row r="718" spans="1:18" x14ac:dyDescent="0.7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444516.23</v>
      </c>
      <c r="K718" s="104">
        <f>สกลนคร!AG51</f>
        <v>481867.44999999995</v>
      </c>
      <c r="L718" s="105">
        <f>สกลนคร!AH51</f>
        <v>3129344.2800000003</v>
      </c>
      <c r="M718" s="105">
        <f>สกลนคร!AI51</f>
        <v>2355250.5300000003</v>
      </c>
      <c r="N718" s="101"/>
      <c r="O718" s="101"/>
      <c r="P718" s="101"/>
      <c r="Q718" s="93">
        <f t="shared" si="27"/>
        <v>774093.75</v>
      </c>
      <c r="R718" s="94">
        <f t="shared" si="28"/>
        <v>814.08540062434975</v>
      </c>
    </row>
    <row r="719" spans="1:18" s="112" customFormat="1" x14ac:dyDescent="0.7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2730446.07</v>
      </c>
      <c r="K719" s="109">
        <f>SUM(K712:K718)</f>
        <v>3013825.9299999997</v>
      </c>
      <c r="L719" s="109">
        <f>SUM(L712:L718)</f>
        <v>20515105.450000003</v>
      </c>
      <c r="M719" s="109">
        <f>SUM(M712:M718)</f>
        <v>18960015.719999999</v>
      </c>
      <c r="N719" s="107">
        <v>6</v>
      </c>
      <c r="O719" s="107">
        <v>6</v>
      </c>
      <c r="P719" s="107">
        <f>N719-O719</f>
        <v>0</v>
      </c>
      <c r="Q719" s="110">
        <f t="shared" si="27"/>
        <v>1555089.7300000042</v>
      </c>
      <c r="R719" s="111">
        <f>L719/H719</f>
        <v>764.63307677972432</v>
      </c>
    </row>
    <row r="720" spans="1:18" s="112" customFormat="1" x14ac:dyDescent="0.7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7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462704.68</v>
      </c>
      <c r="K721" s="104">
        <f>สกลนคร!AG52</f>
        <v>500433.39</v>
      </c>
      <c r="L721" s="105">
        <f>สกลนคร!AH52</f>
        <v>2642522.64</v>
      </c>
      <c r="M721" s="105">
        <f>สกลนคร!AI52</f>
        <v>2311366.2800000003</v>
      </c>
      <c r="N721" s="101"/>
      <c r="O721" s="101"/>
      <c r="P721" s="101"/>
      <c r="Q721" s="93">
        <f t="shared" si="27"/>
        <v>331156.35999999987</v>
      </c>
      <c r="R721" s="94">
        <f t="shared" si="28"/>
        <v>647.04276199804121</v>
      </c>
    </row>
    <row r="722" spans="1:18" x14ac:dyDescent="0.7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471712.86</v>
      </c>
      <c r="K722" s="104">
        <f>สกลนคร!AG53</f>
        <v>547523.85000000009</v>
      </c>
      <c r="L722" s="105">
        <f>สกลนคร!AH53</f>
        <v>2350133.6399999997</v>
      </c>
      <c r="M722" s="105">
        <f>สกลนคร!AI53</f>
        <v>2437196.9000000004</v>
      </c>
      <c r="N722" s="101"/>
      <c r="O722" s="101"/>
      <c r="P722" s="101"/>
      <c r="Q722" s="93">
        <f t="shared" si="27"/>
        <v>-87063.260000000708</v>
      </c>
      <c r="R722" s="94">
        <f t="shared" si="28"/>
        <v>549.73886315789468</v>
      </c>
    </row>
    <row r="723" spans="1:18" x14ac:dyDescent="0.7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1221552.1100000001</v>
      </c>
      <c r="K723" s="104">
        <f>สกลนคร!AG54</f>
        <v>1235014.8</v>
      </c>
      <c r="L723" s="105">
        <f>สกลนคร!AH54</f>
        <v>2494887.9699999997</v>
      </c>
      <c r="M723" s="105">
        <f>สกลนคร!AI54</f>
        <v>2468968.38</v>
      </c>
      <c r="N723" s="101"/>
      <c r="O723" s="101"/>
      <c r="P723" s="101"/>
      <c r="Q723" s="93">
        <f t="shared" si="27"/>
        <v>25919.589999999851</v>
      </c>
      <c r="R723" s="94">
        <f t="shared" si="28"/>
        <v>565.22156094245577</v>
      </c>
    </row>
    <row r="724" spans="1:18" x14ac:dyDescent="0.7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451284.45</v>
      </c>
      <c r="K724" s="104">
        <f>สกลนคร!AG55</f>
        <v>503452.51</v>
      </c>
      <c r="L724" s="105">
        <f>สกลนคร!AH55</f>
        <v>2034256.16</v>
      </c>
      <c r="M724" s="105">
        <f>สกลนคร!AI55</f>
        <v>1921900.5299999998</v>
      </c>
      <c r="N724" s="101"/>
      <c r="O724" s="101"/>
      <c r="P724" s="101"/>
      <c r="Q724" s="93">
        <f t="shared" si="27"/>
        <v>112355.63000000012</v>
      </c>
      <c r="R724" s="94">
        <f t="shared" si="28"/>
        <v>595.15978935049736</v>
      </c>
    </row>
    <row r="725" spans="1:18" x14ac:dyDescent="0.7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1031315.51</v>
      </c>
      <c r="K725" s="104">
        <f>สกลนคร!AG56</f>
        <v>1069844.8400000001</v>
      </c>
      <c r="L725" s="105">
        <f>สกลนคร!AH56</f>
        <v>1676030.76</v>
      </c>
      <c r="M725" s="105">
        <f>สกลนคร!AI56</f>
        <v>1506438.04</v>
      </c>
      <c r="N725" s="101"/>
      <c r="O725" s="101"/>
      <c r="P725" s="101"/>
      <c r="Q725" s="93">
        <f t="shared" si="27"/>
        <v>169592.71999999997</v>
      </c>
      <c r="R725" s="94">
        <f t="shared" si="28"/>
        <v>462.35331310344827</v>
      </c>
    </row>
    <row r="726" spans="1:18" s="112" customFormat="1" x14ac:dyDescent="0.7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3638569.6100000003</v>
      </c>
      <c r="K726" s="109">
        <f>SUM(K720:K725)</f>
        <v>3856269.3899999997</v>
      </c>
      <c r="L726" s="109">
        <f>SUM(L720:L725)</f>
        <v>11197831.169999998</v>
      </c>
      <c r="M726" s="109">
        <f>SUM(M720:M725)</f>
        <v>10645870.129999999</v>
      </c>
      <c r="N726" s="107">
        <v>5</v>
      </c>
      <c r="O726" s="107">
        <v>5</v>
      </c>
      <c r="P726" s="107">
        <f>N726-O726</f>
        <v>0</v>
      </c>
      <c r="Q726" s="110">
        <f t="shared" si="27"/>
        <v>551961.03999999911</v>
      </c>
      <c r="R726" s="111">
        <f>L726/H726</f>
        <v>565.090390088817</v>
      </c>
    </row>
    <row r="727" spans="1:18" x14ac:dyDescent="0.7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7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413229.47</v>
      </c>
      <c r="K728" s="104">
        <f>สกลนคร!AG57</f>
        <v>448096.19999999995</v>
      </c>
      <c r="L728" s="105">
        <f>สกลนคร!AH57</f>
        <v>3435625.62</v>
      </c>
      <c r="M728" s="105">
        <f>สกลนคร!AI57</f>
        <v>3539758.51</v>
      </c>
      <c r="N728" s="101"/>
      <c r="O728" s="101"/>
      <c r="P728" s="101"/>
      <c r="Q728" s="93">
        <f t="shared" si="27"/>
        <v>-104132.88999999966</v>
      </c>
      <c r="R728" s="94">
        <f t="shared" si="28"/>
        <v>644.0992913385827</v>
      </c>
    </row>
    <row r="729" spans="1:18" x14ac:dyDescent="0.7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399010.84</v>
      </c>
      <c r="K729" s="104">
        <f>สกลนคร!AG58</f>
        <v>247455.7</v>
      </c>
      <c r="L729" s="105">
        <f>สกลนคร!AH58</f>
        <v>3317432.45</v>
      </c>
      <c r="M729" s="105">
        <f>สกลนคร!AI58</f>
        <v>3394878.1300000004</v>
      </c>
      <c r="N729" s="101"/>
      <c r="O729" s="101"/>
      <c r="P729" s="101"/>
      <c r="Q729" s="93">
        <f t="shared" si="27"/>
        <v>-77445.680000000168</v>
      </c>
      <c r="R729" s="94">
        <f t="shared" si="28"/>
        <v>624.86955170465251</v>
      </c>
    </row>
    <row r="730" spans="1:18" x14ac:dyDescent="0.7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596965.80000000005</v>
      </c>
      <c r="K730" s="104">
        <f>สกลนคร!AG59</f>
        <v>674928.49</v>
      </c>
      <c r="L730" s="105">
        <f>สกลนคร!AH59</f>
        <v>2601938.1399999997</v>
      </c>
      <c r="M730" s="105">
        <f>สกลนคร!AI59</f>
        <v>2667474.37</v>
      </c>
      <c r="N730" s="101"/>
      <c r="O730" s="101"/>
      <c r="P730" s="101"/>
      <c r="Q730" s="93">
        <f t="shared" si="27"/>
        <v>-65536.230000000447</v>
      </c>
      <c r="R730" s="94">
        <f t="shared" si="28"/>
        <v>540.71864921030749</v>
      </c>
    </row>
    <row r="731" spans="1:18" x14ac:dyDescent="0.7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164417.98000000001</v>
      </c>
      <c r="K731" s="104">
        <f>สกลนคร!AG60</f>
        <v>262472.59000000003</v>
      </c>
      <c r="L731" s="105">
        <f>สกลนคร!AH60</f>
        <v>2586845.62</v>
      </c>
      <c r="M731" s="105">
        <f>สกลนคร!AI60</f>
        <v>2737711.4299999997</v>
      </c>
      <c r="N731" s="101"/>
      <c r="O731" s="101"/>
      <c r="P731" s="101"/>
      <c r="Q731" s="93">
        <f t="shared" si="27"/>
        <v>-150865.80999999959</v>
      </c>
      <c r="R731" s="94">
        <f t="shared" si="28"/>
        <v>856.85512421331566</v>
      </c>
    </row>
    <row r="732" spans="1:18" x14ac:dyDescent="0.7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151633.35999999999</v>
      </c>
      <c r="K732" s="104">
        <f>สกลนคร!AG61</f>
        <v>232366.80999999997</v>
      </c>
      <c r="L732" s="105">
        <f>สกลนคร!AH61</f>
        <v>1880525.77</v>
      </c>
      <c r="M732" s="105">
        <f>สกลนคร!AI61</f>
        <v>1878774.88</v>
      </c>
      <c r="N732" s="101"/>
      <c r="O732" s="101"/>
      <c r="P732" s="101"/>
      <c r="Q732" s="93">
        <f t="shared" si="27"/>
        <v>1750.8900000001304</v>
      </c>
      <c r="R732" s="94">
        <f t="shared" si="28"/>
        <v>760.11550929668556</v>
      </c>
    </row>
    <row r="733" spans="1:18" x14ac:dyDescent="0.7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186166.36</v>
      </c>
      <c r="K733" s="104">
        <f>สกลนคร!AG62</f>
        <v>220001.69</v>
      </c>
      <c r="L733" s="105">
        <f>สกลนคร!AH62</f>
        <v>2112997.08</v>
      </c>
      <c r="M733" s="105">
        <f>สกลนคร!AI62</f>
        <v>2136968.02</v>
      </c>
      <c r="N733" s="101"/>
      <c r="O733" s="101"/>
      <c r="P733" s="101"/>
      <c r="Q733" s="93">
        <f t="shared" si="27"/>
        <v>-23970.939999999944</v>
      </c>
      <c r="R733" s="94">
        <f t="shared" si="28"/>
        <v>1075.8640936863544</v>
      </c>
    </row>
    <row r="734" spans="1:18" x14ac:dyDescent="0.7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715684.9</v>
      </c>
      <c r="K734" s="104">
        <f>สกลนคร!AG63</f>
        <v>778045.62</v>
      </c>
      <c r="L734" s="105">
        <f>สกลนคร!AH63</f>
        <v>2053501.43</v>
      </c>
      <c r="M734" s="105">
        <f>สกลนคร!AI63</f>
        <v>2166681.89</v>
      </c>
      <c r="N734" s="101"/>
      <c r="O734" s="101"/>
      <c r="P734" s="101"/>
      <c r="Q734" s="93">
        <f t="shared" si="27"/>
        <v>-113180.4600000002</v>
      </c>
      <c r="R734" s="94">
        <f t="shared" si="28"/>
        <v>1562.7864764079147</v>
      </c>
    </row>
    <row r="735" spans="1:18" x14ac:dyDescent="0.7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295161.87</v>
      </c>
      <c r="K735" s="104">
        <f>สกลนคร!AG64</f>
        <v>350301.19</v>
      </c>
      <c r="L735" s="105">
        <f>สกลนคร!AH64</f>
        <v>2576217.06</v>
      </c>
      <c r="M735" s="105">
        <f>สกลนคร!AI64</f>
        <v>2662999.13</v>
      </c>
      <c r="N735" s="101"/>
      <c r="O735" s="101"/>
      <c r="P735" s="101"/>
      <c r="Q735" s="93">
        <f t="shared" si="27"/>
        <v>-86782.069999999832</v>
      </c>
      <c r="R735" s="94">
        <f t="shared" si="28"/>
        <v>985.54592960979346</v>
      </c>
    </row>
    <row r="736" spans="1:18" x14ac:dyDescent="0.7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187303.43</v>
      </c>
      <c r="K736" s="104">
        <f>สกลนคร!AG65</f>
        <v>227623.31999999998</v>
      </c>
      <c r="L736" s="105">
        <f>สกลนคร!AH65</f>
        <v>2186529.2999999998</v>
      </c>
      <c r="M736" s="105">
        <f>สกลนคร!AI65</f>
        <v>2191599.21</v>
      </c>
      <c r="N736" s="101"/>
      <c r="O736" s="101"/>
      <c r="P736" s="101"/>
      <c r="Q736" s="93">
        <f t="shared" si="27"/>
        <v>-5069.910000000149</v>
      </c>
      <c r="R736" s="94">
        <f t="shared" si="28"/>
        <v>719.48973346495552</v>
      </c>
    </row>
    <row r="737" spans="1:18" x14ac:dyDescent="0.7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336177.88</v>
      </c>
      <c r="K737" s="104">
        <f>สกลนคร!AG66</f>
        <v>459184.69000000006</v>
      </c>
      <c r="L737" s="105">
        <f>สกลนคร!AH66</f>
        <v>1949036.23</v>
      </c>
      <c r="M737" s="105">
        <f>สกลนคร!AI66</f>
        <v>2020627.6099999999</v>
      </c>
      <c r="N737" s="101"/>
      <c r="O737" s="101"/>
      <c r="P737" s="101"/>
      <c r="Q737" s="93">
        <f t="shared" si="27"/>
        <v>-71591.379999999888</v>
      </c>
      <c r="R737" s="94">
        <f t="shared" si="28"/>
        <v>388.33158597330146</v>
      </c>
    </row>
    <row r="738" spans="1:18" x14ac:dyDescent="0.7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279689.62</v>
      </c>
      <c r="K738" s="104">
        <f>สกลนคร!AG67</f>
        <v>350883.35</v>
      </c>
      <c r="L738" s="105">
        <f>สกลนคร!AH67</f>
        <v>2205638.5099999998</v>
      </c>
      <c r="M738" s="105">
        <f>สกลนคร!AI67</f>
        <v>2409291.85</v>
      </c>
      <c r="N738" s="101"/>
      <c r="O738" s="101"/>
      <c r="P738" s="101"/>
      <c r="Q738" s="93">
        <f t="shared" si="27"/>
        <v>-203653.34000000032</v>
      </c>
      <c r="R738" s="94">
        <f t="shared" si="28"/>
        <v>494.31611609143874</v>
      </c>
    </row>
    <row r="739" spans="1:18" x14ac:dyDescent="0.7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161236.53</v>
      </c>
      <c r="K739" s="104">
        <f>สกลนคร!AG68</f>
        <v>237489.74</v>
      </c>
      <c r="L739" s="105">
        <f>สกลนคร!AH68</f>
        <v>2509941.58</v>
      </c>
      <c r="M739" s="105">
        <f>สกลนคร!AI68</f>
        <v>2470433.5999999996</v>
      </c>
      <c r="N739" s="101"/>
      <c r="O739" s="101"/>
      <c r="P739" s="101"/>
      <c r="Q739" s="93">
        <f t="shared" si="27"/>
        <v>39507.980000000447</v>
      </c>
      <c r="R739" s="94">
        <f t="shared" si="28"/>
        <v>670.39037927350432</v>
      </c>
    </row>
    <row r="740" spans="1:18" x14ac:dyDescent="0.7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249275.58</v>
      </c>
      <c r="K740" s="104">
        <f>สกลนคร!AG69</f>
        <v>293094.69</v>
      </c>
      <c r="L740" s="105">
        <f>สกลนคร!AH69</f>
        <v>4051453.79</v>
      </c>
      <c r="M740" s="105">
        <f>สกลนคร!AI69</f>
        <v>4095110.92</v>
      </c>
      <c r="N740" s="101"/>
      <c r="O740" s="101"/>
      <c r="P740" s="101"/>
      <c r="Q740" s="93">
        <f t="shared" si="27"/>
        <v>-43657.129999999888</v>
      </c>
      <c r="R740" s="94">
        <f t="shared" si="28"/>
        <v>1237.4629780085522</v>
      </c>
    </row>
    <row r="741" spans="1:18" s="120" customFormat="1" x14ac:dyDescent="0.7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274509.26</v>
      </c>
      <c r="K741" s="104">
        <f>สกลนคร!AG70</f>
        <v>362000.59</v>
      </c>
      <c r="L741" s="105">
        <f>สกลนคร!AH70</f>
        <v>1832903.26</v>
      </c>
      <c r="M741" s="105">
        <f>สกลนคร!AI70</f>
        <v>2046700.45</v>
      </c>
      <c r="N741" s="115"/>
      <c r="O741" s="115"/>
      <c r="P741" s="115"/>
      <c r="Q741" s="118">
        <f t="shared" si="27"/>
        <v>-213797.18999999994</v>
      </c>
      <c r="R741" s="119">
        <f t="shared" si="28"/>
        <v>672.37830520909756</v>
      </c>
    </row>
    <row r="742" spans="1:18" s="112" customFormat="1" x14ac:dyDescent="0.7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4135953.62</v>
      </c>
      <c r="K742" s="109">
        <f>SUM(K727:K740)</f>
        <v>4781944.08</v>
      </c>
      <c r="L742" s="109">
        <f>SUM(L727:L740)</f>
        <v>33467682.579999998</v>
      </c>
      <c r="M742" s="109">
        <f>SUM(M727:M740)</f>
        <v>34372309.550000004</v>
      </c>
      <c r="N742" s="107">
        <v>14</v>
      </c>
      <c r="O742" s="107">
        <v>14</v>
      </c>
      <c r="P742" s="107">
        <f>N742-O742</f>
        <v>0</v>
      </c>
      <c r="Q742" s="110">
        <f t="shared" si="27"/>
        <v>-904626.97000000626</v>
      </c>
      <c r="R742" s="111">
        <f>L742/H742</f>
        <v>721.62841390314372</v>
      </c>
    </row>
    <row r="743" spans="1:18" x14ac:dyDescent="0.7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7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736202.46</v>
      </c>
      <c r="K744" s="117">
        <f>สกลนคร!AG71</f>
        <v>859745.03</v>
      </c>
      <c r="L744" s="105">
        <f>สกลนคร!AH71</f>
        <v>4149744.7300000004</v>
      </c>
      <c r="M744" s="105">
        <f>สกลนคร!AI71</f>
        <v>3949202.07</v>
      </c>
      <c r="N744" s="115"/>
      <c r="O744" s="115"/>
      <c r="P744" s="115"/>
      <c r="Q744" s="93">
        <f t="shared" si="27"/>
        <v>200542.66000000061</v>
      </c>
      <c r="R744" s="94">
        <f t="shared" si="28"/>
        <v>681.96297945768288</v>
      </c>
    </row>
    <row r="745" spans="1:18" s="120" customFormat="1" x14ac:dyDescent="0.7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724107.02</v>
      </c>
      <c r="K745" s="117">
        <f>สกลนคร!AG72</f>
        <v>1062966.6400000001</v>
      </c>
      <c r="L745" s="105">
        <f>สกลนคร!AH72</f>
        <v>3552454.31</v>
      </c>
      <c r="M745" s="105">
        <f>สกลนคร!AI72</f>
        <v>3355491.38</v>
      </c>
      <c r="N745" s="115"/>
      <c r="O745" s="115"/>
      <c r="P745" s="115"/>
      <c r="Q745" s="93">
        <f t="shared" si="27"/>
        <v>196962.93000000017</v>
      </c>
      <c r="R745" s="94">
        <f t="shared" si="28"/>
        <v>839.82371394799054</v>
      </c>
    </row>
    <row r="746" spans="1:18" s="120" customFormat="1" x14ac:dyDescent="0.7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829854.4</v>
      </c>
      <c r="K746" s="117">
        <f>สกลนคร!AG73</f>
        <v>884675.98</v>
      </c>
      <c r="L746" s="105">
        <f>สกลนคร!AH73</f>
        <v>3429823.82</v>
      </c>
      <c r="M746" s="105">
        <f>สกลนคร!AI73</f>
        <v>3464953.61</v>
      </c>
      <c r="N746" s="115"/>
      <c r="O746" s="115"/>
      <c r="P746" s="115"/>
      <c r="Q746" s="93">
        <f t="shared" si="27"/>
        <v>-35129.790000000037</v>
      </c>
      <c r="R746" s="94">
        <f t="shared" si="28"/>
        <v>698.68075371766145</v>
      </c>
    </row>
    <row r="747" spans="1:18" s="120" customFormat="1" x14ac:dyDescent="0.7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483959.35</v>
      </c>
      <c r="K747" s="117">
        <f>สกลนคร!AG74</f>
        <v>620694.25999999989</v>
      </c>
      <c r="L747" s="105">
        <f>สกลนคร!AH74</f>
        <v>3588604.2800000003</v>
      </c>
      <c r="M747" s="105">
        <f>สกลนคร!AI74</f>
        <v>3609736.33</v>
      </c>
      <c r="N747" s="115"/>
      <c r="O747" s="115"/>
      <c r="P747" s="115"/>
      <c r="Q747" s="93">
        <f t="shared" si="27"/>
        <v>-21132.049999999814</v>
      </c>
      <c r="R747" s="94">
        <f t="shared" si="28"/>
        <v>925.85249742002065</v>
      </c>
    </row>
    <row r="748" spans="1:18" s="120" customFormat="1" x14ac:dyDescent="0.7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299933.01</v>
      </c>
      <c r="K748" s="117">
        <f>สกลนคร!AG75</f>
        <v>367362.1</v>
      </c>
      <c r="L748" s="105">
        <f>สกลนคร!AH75</f>
        <v>3350873.21</v>
      </c>
      <c r="M748" s="105">
        <f>สกลนคร!AI75</f>
        <v>3451612.04</v>
      </c>
      <c r="N748" s="115"/>
      <c r="O748" s="115"/>
      <c r="P748" s="115"/>
      <c r="Q748" s="93">
        <f t="shared" si="27"/>
        <v>-100738.83000000007</v>
      </c>
      <c r="R748" s="94">
        <f t="shared" si="28"/>
        <v>796.68882786495487</v>
      </c>
    </row>
    <row r="749" spans="1:18" s="120" customFormat="1" x14ac:dyDescent="0.7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510243.5</v>
      </c>
      <c r="K749" s="117">
        <f>สกลนคร!AG76</f>
        <v>557718.39</v>
      </c>
      <c r="L749" s="105">
        <f>สกลนคร!AH76</f>
        <v>2951674.87</v>
      </c>
      <c r="M749" s="105">
        <f>สกลนคร!AI76</f>
        <v>3100380.09</v>
      </c>
      <c r="N749" s="115"/>
      <c r="O749" s="115"/>
      <c r="P749" s="115"/>
      <c r="Q749" s="93">
        <f t="shared" si="27"/>
        <v>-148705.21999999974</v>
      </c>
      <c r="R749" s="94">
        <f t="shared" si="28"/>
        <v>1425.2413664896185</v>
      </c>
    </row>
    <row r="750" spans="1:18" s="120" customFormat="1" x14ac:dyDescent="0.7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310053.53000000003</v>
      </c>
      <c r="K750" s="117">
        <f>สกลนคร!AG77</f>
        <v>604122.91</v>
      </c>
      <c r="L750" s="105">
        <f>สกลนคร!AH77</f>
        <v>3274233.1399999997</v>
      </c>
      <c r="M750" s="105">
        <f>สกลนคร!AI77</f>
        <v>3168928.8899999997</v>
      </c>
      <c r="N750" s="115"/>
      <c r="O750" s="115"/>
      <c r="P750" s="115"/>
      <c r="Q750" s="93">
        <f t="shared" si="27"/>
        <v>105304.25</v>
      </c>
      <c r="R750" s="94">
        <f t="shared" si="28"/>
        <v>1674.7995601023017</v>
      </c>
    </row>
    <row r="751" spans="1:18" s="112" customFormat="1" x14ac:dyDescent="0.7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3894353.2700000005</v>
      </c>
      <c r="K751" s="109">
        <f>SUM(K743:K750)</f>
        <v>4957285.3100000005</v>
      </c>
      <c r="L751" s="109">
        <f>SUM(L743:L750)</f>
        <v>24297408.360000003</v>
      </c>
      <c r="M751" s="109">
        <f>SUM(M743:M750)</f>
        <v>24100304.41</v>
      </c>
      <c r="N751" s="107">
        <v>7</v>
      </c>
      <c r="O751" s="107">
        <v>7</v>
      </c>
      <c r="P751" s="107">
        <f>N751-O751</f>
        <v>0</v>
      </c>
      <c r="Q751" s="110">
        <f t="shared" si="27"/>
        <v>197103.95000000298</v>
      </c>
      <c r="R751" s="111">
        <f>L751/H751</f>
        <v>888.97293867993574</v>
      </c>
    </row>
    <row r="752" spans="1:18" x14ac:dyDescent="0.7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7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306541.87</v>
      </c>
      <c r="K753" s="104">
        <f>สกลนคร!AG78</f>
        <v>352484.89</v>
      </c>
      <c r="L753" s="105">
        <f>สกลนคร!AH78</f>
        <v>2009097.6600000001</v>
      </c>
      <c r="M753" s="105">
        <f>สกลนคร!AI78</f>
        <v>1913902.28</v>
      </c>
      <c r="N753" s="101"/>
      <c r="O753" s="101"/>
      <c r="P753" s="101"/>
      <c r="Q753" s="93">
        <f t="shared" si="27"/>
        <v>95195.380000000121</v>
      </c>
      <c r="R753" s="94">
        <f t="shared" si="28"/>
        <v>537.33556031024341</v>
      </c>
    </row>
    <row r="754" spans="1:18" x14ac:dyDescent="0.7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347746.45</v>
      </c>
      <c r="K754" s="104">
        <f>สกลนคร!AG79</f>
        <v>434467.09</v>
      </c>
      <c r="L754" s="105">
        <f>สกลนคร!AH79</f>
        <v>3647553.3200000003</v>
      </c>
      <c r="M754" s="105">
        <f>สกลนคร!AI79</f>
        <v>3418787.32</v>
      </c>
      <c r="N754" s="101"/>
      <c r="O754" s="101"/>
      <c r="P754" s="101"/>
      <c r="Q754" s="93">
        <f t="shared" si="27"/>
        <v>228766.00000000047</v>
      </c>
      <c r="R754" s="94">
        <f t="shared" si="28"/>
        <v>963.431938721606</v>
      </c>
    </row>
    <row r="755" spans="1:18" x14ac:dyDescent="0.7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448186.62</v>
      </c>
      <c r="K755" s="104">
        <f>สกลนคร!AG80</f>
        <v>495093.06</v>
      </c>
      <c r="L755" s="105">
        <f>สกลนคร!AH80</f>
        <v>3160946.88</v>
      </c>
      <c r="M755" s="105">
        <f>สกลนคร!AI80</f>
        <v>2830250.95</v>
      </c>
      <c r="N755" s="101"/>
      <c r="O755" s="101"/>
      <c r="P755" s="101"/>
      <c r="Q755" s="93">
        <f t="shared" si="27"/>
        <v>330695.9299999997</v>
      </c>
      <c r="R755" s="94">
        <f t="shared" si="28"/>
        <v>1046.3246871896722</v>
      </c>
    </row>
    <row r="756" spans="1:18" x14ac:dyDescent="0.7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216267.96</v>
      </c>
      <c r="K756" s="104">
        <f>สกลนคร!AG81</f>
        <v>234909.41999999998</v>
      </c>
      <c r="L756" s="105">
        <f>สกลนคร!AH81</f>
        <v>2017730.49</v>
      </c>
      <c r="M756" s="105">
        <f>สกลนคร!AI81</f>
        <v>2101800.08</v>
      </c>
      <c r="N756" s="101"/>
      <c r="O756" s="101"/>
      <c r="P756" s="101"/>
      <c r="Q756" s="93">
        <f t="shared" si="27"/>
        <v>-84069.590000000084</v>
      </c>
      <c r="R756" s="94">
        <f t="shared" si="28"/>
        <v>1305.9744271844661</v>
      </c>
    </row>
    <row r="757" spans="1:18" x14ac:dyDescent="0.7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164962.96</v>
      </c>
      <c r="K757" s="104">
        <f>สกลนคร!AG82</f>
        <v>186064.44</v>
      </c>
      <c r="L757" s="105">
        <f>สกลนคร!AH82</f>
        <v>2006362.46</v>
      </c>
      <c r="M757" s="105">
        <f>สกลนคร!AI82</f>
        <v>1880984.49</v>
      </c>
      <c r="N757" s="101"/>
      <c r="O757" s="101"/>
      <c r="P757" s="101"/>
      <c r="Q757" s="93">
        <f t="shared" si="27"/>
        <v>125377.96999999997</v>
      </c>
      <c r="R757" s="94">
        <f t="shared" si="28"/>
        <v>507.426014162873</v>
      </c>
    </row>
    <row r="758" spans="1:18" x14ac:dyDescent="0.7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351539.95</v>
      </c>
      <c r="K758" s="104">
        <f>สกลนคร!AG83</f>
        <v>433642.80000000005</v>
      </c>
      <c r="L758" s="105">
        <f>สกลนคร!AH83</f>
        <v>3553072.8600000003</v>
      </c>
      <c r="M758" s="105">
        <f>สกลนคร!AI83</f>
        <v>3395462.1700000004</v>
      </c>
      <c r="N758" s="101"/>
      <c r="O758" s="101"/>
      <c r="P758" s="101"/>
      <c r="Q758" s="93">
        <f t="shared" si="27"/>
        <v>157610.68999999994</v>
      </c>
      <c r="R758" s="94">
        <f t="shared" si="28"/>
        <v>569.95073147256983</v>
      </c>
    </row>
    <row r="759" spans="1:18" x14ac:dyDescent="0.7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224528.83</v>
      </c>
      <c r="K759" s="104">
        <f>สกลนคร!AG84</f>
        <v>280600.14</v>
      </c>
      <c r="L759" s="105">
        <f>สกลนคร!AH84</f>
        <v>3656759.45</v>
      </c>
      <c r="M759" s="105">
        <f>สกลนคร!AI84</f>
        <v>3427227.71</v>
      </c>
      <c r="N759" s="101"/>
      <c r="O759" s="101"/>
      <c r="P759" s="101"/>
      <c r="Q759" s="93">
        <f t="shared" si="27"/>
        <v>229531.74000000022</v>
      </c>
      <c r="R759" s="94">
        <f t="shared" si="28"/>
        <v>913.0485518102372</v>
      </c>
    </row>
    <row r="760" spans="1:18" x14ac:dyDescent="0.7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336015.4</v>
      </c>
      <c r="K760" s="104">
        <f>สกลนคร!AG85</f>
        <v>364996.74000000005</v>
      </c>
      <c r="L760" s="105">
        <f>สกลนคร!AH85</f>
        <v>2767413.02</v>
      </c>
      <c r="M760" s="105">
        <f>สกลนคร!AI85</f>
        <v>2731465.9000000004</v>
      </c>
      <c r="N760" s="101"/>
      <c r="O760" s="101"/>
      <c r="P760" s="101"/>
      <c r="Q760" s="93">
        <f t="shared" si="27"/>
        <v>35947.119999999646</v>
      </c>
      <c r="R760" s="94">
        <f t="shared" si="28"/>
        <v>824.12537820131035</v>
      </c>
    </row>
    <row r="761" spans="1:18" x14ac:dyDescent="0.7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215140.05</v>
      </c>
      <c r="K761" s="104">
        <f>สกลนคร!AG86</f>
        <v>231566.94</v>
      </c>
      <c r="L761" s="105">
        <f>สกลนคร!AH86</f>
        <v>1272118.56</v>
      </c>
      <c r="M761" s="105">
        <f>สกลนคร!AI86</f>
        <v>1207268.4999999998</v>
      </c>
      <c r="N761" s="101"/>
      <c r="O761" s="101"/>
      <c r="P761" s="101"/>
      <c r="Q761" s="93">
        <f t="shared" si="27"/>
        <v>64850.060000000289</v>
      </c>
      <c r="R761" s="94">
        <f t="shared" si="28"/>
        <v>932.6382404692082</v>
      </c>
    </row>
    <row r="762" spans="1:18" s="112" customFormat="1" x14ac:dyDescent="0.7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2610930.09</v>
      </c>
      <c r="K762" s="109">
        <f>SUM(K752:K761)</f>
        <v>3013825.5200000005</v>
      </c>
      <c r="L762" s="109">
        <f>SUM(L752:L761)</f>
        <v>24091054.699999996</v>
      </c>
      <c r="M762" s="109">
        <f>SUM(M752:M761)</f>
        <v>22907149.399999999</v>
      </c>
      <c r="N762" s="107">
        <v>9</v>
      </c>
      <c r="O762" s="107">
        <v>9</v>
      </c>
      <c r="P762" s="107">
        <f>N762-O762</f>
        <v>0</v>
      </c>
      <c r="Q762" s="110">
        <f t="shared" si="27"/>
        <v>1183905.299999997</v>
      </c>
      <c r="R762" s="111">
        <f>L762/H762</f>
        <v>776.98041346836078</v>
      </c>
    </row>
    <row r="763" spans="1:18" x14ac:dyDescent="0.7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7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642824.34</v>
      </c>
      <c r="K764" s="104">
        <f>สกลนคร!AG87</f>
        <v>694609.30999999994</v>
      </c>
      <c r="L764" s="105">
        <f>สกลนคร!AH87</f>
        <v>1699793.1600000001</v>
      </c>
      <c r="M764" s="105">
        <f>สกลนคร!AI87</f>
        <v>1724962.6600000001</v>
      </c>
      <c r="N764" s="101"/>
      <c r="O764" s="101"/>
      <c r="P764" s="101"/>
      <c r="Q764" s="93">
        <f t="shared" si="27"/>
        <v>-25169.5</v>
      </c>
      <c r="R764" s="94">
        <f t="shared" si="28"/>
        <v>805.58917535545027</v>
      </c>
    </row>
    <row r="765" spans="1:18" x14ac:dyDescent="0.7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469488.84</v>
      </c>
      <c r="K765" s="104">
        <f>สกลนคร!AG88</f>
        <v>477767.67000000004</v>
      </c>
      <c r="L765" s="105">
        <f>สกลนคร!AH88</f>
        <v>1664192.2</v>
      </c>
      <c r="M765" s="105">
        <f>สกลนคร!AI88</f>
        <v>1588602.55</v>
      </c>
      <c r="N765" s="101"/>
      <c r="O765" s="101"/>
      <c r="P765" s="101"/>
      <c r="Q765" s="93">
        <f t="shared" si="27"/>
        <v>75589.649999999907</v>
      </c>
      <c r="R765" s="94">
        <f t="shared" si="28"/>
        <v>1347.5240485829959</v>
      </c>
    </row>
    <row r="766" spans="1:18" x14ac:dyDescent="0.7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830732.12</v>
      </c>
      <c r="K766" s="104">
        <f>สกลนคร!AG89</f>
        <v>845638.30999999994</v>
      </c>
      <c r="L766" s="105">
        <f>สกลนคร!AH89</f>
        <v>2203935.73</v>
      </c>
      <c r="M766" s="105">
        <f>สกลนคร!AI89</f>
        <v>2298644.48</v>
      </c>
      <c r="N766" s="101"/>
      <c r="O766" s="101"/>
      <c r="P766" s="101"/>
      <c r="Q766" s="93">
        <f t="shared" si="27"/>
        <v>-94708.75</v>
      </c>
      <c r="R766" s="94">
        <f t="shared" si="28"/>
        <v>791.35932854578095</v>
      </c>
    </row>
    <row r="767" spans="1:18" x14ac:dyDescent="0.7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303100.07</v>
      </c>
      <c r="K767" s="104">
        <f>สกลนคร!AG90</f>
        <v>318613.62</v>
      </c>
      <c r="L767" s="105">
        <f>สกลนคร!AH90</f>
        <v>2221556.69</v>
      </c>
      <c r="M767" s="105">
        <f>สกลนคร!AI90</f>
        <v>2174457.33</v>
      </c>
      <c r="N767" s="101"/>
      <c r="O767" s="101"/>
      <c r="P767" s="101"/>
      <c r="Q767" s="93">
        <f t="shared" si="27"/>
        <v>47099.35999999987</v>
      </c>
      <c r="R767" s="94">
        <f t="shared" si="28"/>
        <v>1290.8522312608948</v>
      </c>
    </row>
    <row r="768" spans="1:18" s="112" customFormat="1" x14ac:dyDescent="0.7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2246145.3699999996</v>
      </c>
      <c r="K768" s="109">
        <f>SUM(K763:K767)</f>
        <v>2336628.91</v>
      </c>
      <c r="L768" s="109">
        <f>SUM(L763:L767)</f>
        <v>7789477.7799999993</v>
      </c>
      <c r="M768" s="109">
        <f>SUM(M763:M767)</f>
        <v>7786667.0199999996</v>
      </c>
      <c r="N768" s="107">
        <v>4</v>
      </c>
      <c r="O768" s="107">
        <v>4</v>
      </c>
      <c r="P768" s="107">
        <f>N768-O768</f>
        <v>0</v>
      </c>
      <c r="Q768" s="110">
        <f t="shared" si="27"/>
        <v>2810.7599999997765</v>
      </c>
      <c r="R768" s="111">
        <f>L768/H768</f>
        <v>992.1637727678002</v>
      </c>
    </row>
    <row r="769" spans="1:18" x14ac:dyDescent="0.7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7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310895.58</v>
      </c>
      <c r="K770" s="104">
        <f>สกลนคร!AG91</f>
        <v>356280.71</v>
      </c>
      <c r="L770" s="105">
        <f>สกลนคร!AH91</f>
        <v>3822006.94</v>
      </c>
      <c r="M770" s="105">
        <f>สกลนคร!AI91</f>
        <v>3671326.48</v>
      </c>
      <c r="N770" s="101"/>
      <c r="O770" s="101"/>
      <c r="P770" s="101"/>
      <c r="Q770" s="93">
        <f t="shared" si="27"/>
        <v>150680.45999999996</v>
      </c>
      <c r="R770" s="94">
        <f t="shared" si="28"/>
        <v>659.87688881215468</v>
      </c>
    </row>
    <row r="771" spans="1:18" x14ac:dyDescent="0.7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101879.22</v>
      </c>
      <c r="K771" s="104">
        <f>สกลนคร!AG92</f>
        <v>130189.26000000001</v>
      </c>
      <c r="L771" s="105">
        <f>สกลนคร!AH92</f>
        <v>2417652.67</v>
      </c>
      <c r="M771" s="105">
        <f>สกลนคร!AI92</f>
        <v>2290100.6799999997</v>
      </c>
      <c r="N771" s="101"/>
      <c r="O771" s="101"/>
      <c r="P771" s="101"/>
      <c r="Q771" s="93">
        <f t="shared" si="27"/>
        <v>127551.99000000022</v>
      </c>
      <c r="R771" s="94">
        <f t="shared" si="28"/>
        <v>955.21638482813114</v>
      </c>
    </row>
    <row r="772" spans="1:18" x14ac:dyDescent="0.7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67329.95</v>
      </c>
      <c r="K772" s="104">
        <f>สกลนคร!AG93</f>
        <v>104399.99</v>
      </c>
      <c r="L772" s="105">
        <f>สกลนคร!AH93</f>
        <v>3273853.7199999997</v>
      </c>
      <c r="M772" s="105">
        <f>สกลนคร!AI93</f>
        <v>3468771.06</v>
      </c>
      <c r="N772" s="101"/>
      <c r="O772" s="101"/>
      <c r="P772" s="101"/>
      <c r="Q772" s="93">
        <f t="shared" si="27"/>
        <v>-194917.34000000032</v>
      </c>
      <c r="R772" s="94">
        <f t="shared" si="28"/>
        <v>946.74775014459215</v>
      </c>
    </row>
    <row r="773" spans="1:18" x14ac:dyDescent="0.7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375431.29</v>
      </c>
      <c r="K773" s="104">
        <f>สกลนคร!AG94</f>
        <v>377151.8</v>
      </c>
      <c r="L773" s="105">
        <f>สกลนคร!AH94</f>
        <v>3460027.2800000003</v>
      </c>
      <c r="M773" s="105">
        <f>สกลนคร!AI94</f>
        <v>3388693.0799999996</v>
      </c>
      <c r="N773" s="101"/>
      <c r="O773" s="101"/>
      <c r="P773" s="101"/>
      <c r="Q773" s="93">
        <f t="shared" si="27"/>
        <v>71334.200000000652</v>
      </c>
      <c r="R773" s="94">
        <f t="shared" si="28"/>
        <v>574.27838672199175</v>
      </c>
    </row>
    <row r="774" spans="1:18" x14ac:dyDescent="0.7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269712.01</v>
      </c>
      <c r="K774" s="104">
        <f>สกลนคร!AG95</f>
        <v>279465.34000000003</v>
      </c>
      <c r="L774" s="105">
        <f>สกลนคร!AH95</f>
        <v>3017582.15</v>
      </c>
      <c r="M774" s="105">
        <f>สกลนคร!AI95</f>
        <v>3210418.87</v>
      </c>
      <c r="N774" s="101"/>
      <c r="O774" s="101"/>
      <c r="P774" s="101"/>
      <c r="Q774" s="93">
        <f t="shared" si="27"/>
        <v>-192836.7200000002</v>
      </c>
      <c r="R774" s="94">
        <f t="shared" si="28"/>
        <v>765.88379441624363</v>
      </c>
    </row>
    <row r="775" spans="1:18" x14ac:dyDescent="0.7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446849.85</v>
      </c>
      <c r="K775" s="104">
        <f>สกลนคร!AG96</f>
        <v>486828.04</v>
      </c>
      <c r="L775" s="105">
        <f>สกลนคร!AH96</f>
        <v>3400113.48</v>
      </c>
      <c r="M775" s="105">
        <f>สกลนคร!AI96</f>
        <v>3008639.11</v>
      </c>
      <c r="N775" s="101"/>
      <c r="O775" s="101"/>
      <c r="P775" s="101"/>
      <c r="Q775" s="93">
        <f t="shared" ref="Q775:Q838" si="29">L775-M775</f>
        <v>391474.37000000011</v>
      </c>
      <c r="R775" s="94">
        <f t="shared" ref="R775:R838" si="30">L775/H775</f>
        <v>792.75203543949635</v>
      </c>
    </row>
    <row r="776" spans="1:18" x14ac:dyDescent="0.7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351483.85</v>
      </c>
      <c r="K776" s="104">
        <f>สกลนคร!AG97</f>
        <v>378955.99</v>
      </c>
      <c r="L776" s="105">
        <f>สกลนคร!AH97</f>
        <v>3005038.46</v>
      </c>
      <c r="M776" s="105">
        <f>สกลนคร!AI97</f>
        <v>2724174.23</v>
      </c>
      <c r="N776" s="101"/>
      <c r="O776" s="101"/>
      <c r="P776" s="101"/>
      <c r="Q776" s="93">
        <f t="shared" si="29"/>
        <v>280864.23</v>
      </c>
      <c r="R776" s="94">
        <f t="shared" si="30"/>
        <v>919.53441248470006</v>
      </c>
    </row>
    <row r="777" spans="1:18" x14ac:dyDescent="0.7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115484.95</v>
      </c>
      <c r="K777" s="104">
        <f>สกลนคร!AG98</f>
        <v>218901.81</v>
      </c>
      <c r="L777" s="105">
        <f>สกลนคร!AH98</f>
        <v>2998710.1</v>
      </c>
      <c r="M777" s="105">
        <f>สกลนคร!AI98</f>
        <v>2937617.5300000003</v>
      </c>
      <c r="N777" s="101"/>
      <c r="O777" s="101"/>
      <c r="P777" s="101"/>
      <c r="Q777" s="93">
        <f t="shared" si="29"/>
        <v>61092.569999999832</v>
      </c>
      <c r="R777" s="94">
        <f t="shared" si="30"/>
        <v>443.00636726252031</v>
      </c>
    </row>
    <row r="778" spans="1:18" x14ac:dyDescent="0.7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291884.27</v>
      </c>
      <c r="K778" s="104">
        <f>สกลนคร!AG99</f>
        <v>315324.59000000003</v>
      </c>
      <c r="L778" s="105">
        <f>สกลนคร!AH99</f>
        <v>2044691.42</v>
      </c>
      <c r="M778" s="105">
        <f>สกลนคร!AI99</f>
        <v>2116781.8099999996</v>
      </c>
      <c r="N778" s="101"/>
      <c r="O778" s="101"/>
      <c r="P778" s="101"/>
      <c r="Q778" s="93">
        <f t="shared" si="29"/>
        <v>-72090.389999999665</v>
      </c>
      <c r="R778" s="94">
        <f t="shared" si="30"/>
        <v>558.20131586131583</v>
      </c>
    </row>
    <row r="779" spans="1:18" x14ac:dyDescent="0.7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130668.75</v>
      </c>
      <c r="K779" s="104">
        <f>สกลนคร!AG100</f>
        <v>150658.16999999998</v>
      </c>
      <c r="L779" s="105">
        <f>สกลนคร!AH100</f>
        <v>2903734.42</v>
      </c>
      <c r="M779" s="105">
        <f>สกลนคร!AI100</f>
        <v>2945830.17</v>
      </c>
      <c r="N779" s="101"/>
      <c r="O779" s="101"/>
      <c r="P779" s="101"/>
      <c r="Q779" s="93">
        <f t="shared" si="29"/>
        <v>-42095.75</v>
      </c>
      <c r="R779" s="94">
        <f t="shared" si="30"/>
        <v>431.97477238916986</v>
      </c>
    </row>
    <row r="780" spans="1:18" x14ac:dyDescent="0.7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64633.58</v>
      </c>
      <c r="K780" s="104">
        <f>สกลนคร!AG101</f>
        <v>130388.40000000002</v>
      </c>
      <c r="L780" s="105">
        <f>สกลนคร!AH101</f>
        <v>3468872.3600000003</v>
      </c>
      <c r="M780" s="105">
        <f>สกลนคร!AI101</f>
        <v>3475509.77</v>
      </c>
      <c r="N780" s="101"/>
      <c r="O780" s="101"/>
      <c r="P780" s="101"/>
      <c r="Q780" s="93">
        <f t="shared" si="29"/>
        <v>-6637.4099999996834</v>
      </c>
      <c r="R780" s="94">
        <f t="shared" si="30"/>
        <v>685.95458967767456</v>
      </c>
    </row>
    <row r="781" spans="1:18" x14ac:dyDescent="0.7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46890.33</v>
      </c>
      <c r="K781" s="104">
        <f>สกลนคร!AG102</f>
        <v>60860.200000000004</v>
      </c>
      <c r="L781" s="105">
        <f>สกลนคร!AH102</f>
        <v>2013580.3900000001</v>
      </c>
      <c r="M781" s="105">
        <f>สกลนคร!AI102</f>
        <v>2141865.25</v>
      </c>
      <c r="N781" s="101"/>
      <c r="O781" s="101"/>
      <c r="P781" s="101"/>
      <c r="Q781" s="93">
        <f t="shared" si="29"/>
        <v>-128284.85999999987</v>
      </c>
      <c r="R781" s="94">
        <f t="shared" si="30"/>
        <v>647.45350160771704</v>
      </c>
    </row>
    <row r="782" spans="1:18" x14ac:dyDescent="0.7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508238.6</v>
      </c>
      <c r="K782" s="104">
        <f>สกลนคร!AG103</f>
        <v>522094.13</v>
      </c>
      <c r="L782" s="105">
        <f>สกลนคร!AH103</f>
        <v>3157721.02</v>
      </c>
      <c r="M782" s="105">
        <f>สกลนคร!AI103</f>
        <v>2812233.5799999996</v>
      </c>
      <c r="N782" s="101"/>
      <c r="O782" s="101"/>
      <c r="P782" s="101"/>
      <c r="Q782" s="93">
        <f t="shared" si="29"/>
        <v>345487.44000000041</v>
      </c>
      <c r="R782" s="94">
        <f t="shared" si="30"/>
        <v>916.34388276262337</v>
      </c>
    </row>
    <row r="783" spans="1:18" x14ac:dyDescent="0.7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239908.82</v>
      </c>
      <c r="K783" s="104">
        <f>สกลนคร!AG104</f>
        <v>242531.8</v>
      </c>
      <c r="L783" s="105">
        <f>สกลนคร!AH104</f>
        <v>3234170.2199999997</v>
      </c>
      <c r="M783" s="105">
        <f>สกลนคร!AI104</f>
        <v>3204578.52</v>
      </c>
      <c r="N783" s="101"/>
      <c r="O783" s="101"/>
      <c r="P783" s="101"/>
      <c r="Q783" s="93">
        <f t="shared" si="29"/>
        <v>29591.699999999721</v>
      </c>
      <c r="R783" s="94">
        <f t="shared" si="30"/>
        <v>765.66529829545448</v>
      </c>
    </row>
    <row r="784" spans="1:18" x14ac:dyDescent="0.7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144706.45000000001</v>
      </c>
      <c r="K784" s="104">
        <f>สกลนคร!AG105</f>
        <v>62846.200000000012</v>
      </c>
      <c r="L784" s="105">
        <f>สกลนคร!AH105</f>
        <v>3899892.42</v>
      </c>
      <c r="M784" s="105">
        <f>สกลนคร!AI105</f>
        <v>3961481.8400000003</v>
      </c>
      <c r="N784" s="101"/>
      <c r="O784" s="101"/>
      <c r="P784" s="101"/>
      <c r="Q784" s="93">
        <f t="shared" si="29"/>
        <v>-61589.420000000391</v>
      </c>
      <c r="R784" s="94">
        <f t="shared" si="30"/>
        <v>795.24723083197387</v>
      </c>
    </row>
    <row r="785" spans="1:18" x14ac:dyDescent="0.7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295386.92</v>
      </c>
      <c r="K785" s="104">
        <f>สกลนคร!AG106</f>
        <v>359164.24</v>
      </c>
      <c r="L785" s="105">
        <f>สกลนคร!AH106</f>
        <v>3327903.61</v>
      </c>
      <c r="M785" s="105">
        <f>สกลนคร!AI106</f>
        <v>3351425.25</v>
      </c>
      <c r="N785" s="101"/>
      <c r="O785" s="101"/>
      <c r="P785" s="101"/>
      <c r="Q785" s="93">
        <f t="shared" si="29"/>
        <v>-23521.64000000013</v>
      </c>
      <c r="R785" s="94">
        <f t="shared" si="30"/>
        <v>737.07721151716498</v>
      </c>
    </row>
    <row r="786" spans="1:18" x14ac:dyDescent="0.7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238587.6</v>
      </c>
      <c r="K786" s="104">
        <f>สกลนคร!AG107</f>
        <v>264742.71000000002</v>
      </c>
      <c r="L786" s="105">
        <f>สกลนคร!AH107</f>
        <v>2361592.33</v>
      </c>
      <c r="M786" s="105">
        <f>สกลนคร!AI107</f>
        <v>2531019.0599999996</v>
      </c>
      <c r="N786" s="101"/>
      <c r="O786" s="101"/>
      <c r="P786" s="101"/>
      <c r="Q786" s="93">
        <f t="shared" si="29"/>
        <v>-169426.72999999952</v>
      </c>
      <c r="R786" s="94">
        <f t="shared" si="30"/>
        <v>829.50204776958208</v>
      </c>
    </row>
    <row r="787" spans="1:18" x14ac:dyDescent="0.7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298046.67</v>
      </c>
      <c r="K787" s="104">
        <f>สกลนคร!AG108</f>
        <v>351718.07999999996</v>
      </c>
      <c r="L787" s="105">
        <f>สกลนคร!AH108</f>
        <v>2012271.1600000001</v>
      </c>
      <c r="M787" s="105">
        <f>สกลนคร!AI108</f>
        <v>2025834.0100000002</v>
      </c>
      <c r="N787" s="101"/>
      <c r="O787" s="101"/>
      <c r="P787" s="101"/>
      <c r="Q787" s="93">
        <f t="shared" si="29"/>
        <v>-13562.850000000093</v>
      </c>
      <c r="R787" s="94">
        <f t="shared" si="30"/>
        <v>643.30919437340162</v>
      </c>
    </row>
    <row r="788" spans="1:18" s="112" customFormat="1" x14ac:dyDescent="0.7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4298018.6900000004</v>
      </c>
      <c r="K788" s="109">
        <f>SUM(K769:K787)</f>
        <v>4792501.46</v>
      </c>
      <c r="L788" s="109">
        <f>SUM(L769:L787)</f>
        <v>53819414.150000006</v>
      </c>
      <c r="M788" s="109">
        <f>SUM(M769:M787)</f>
        <v>53266300.300000012</v>
      </c>
      <c r="N788" s="107">
        <v>18</v>
      </c>
      <c r="O788" s="107">
        <v>18</v>
      </c>
      <c r="P788" s="107">
        <f>N788-O788</f>
        <v>0</v>
      </c>
      <c r="Q788" s="110">
        <f t="shared" si="29"/>
        <v>553113.84999999404</v>
      </c>
      <c r="R788" s="111">
        <f>L788/H788</f>
        <v>692.76354327566685</v>
      </c>
    </row>
    <row r="789" spans="1:18" x14ac:dyDescent="0.7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7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370239.35</v>
      </c>
      <c r="K790" s="104">
        <f>สกลนคร!AG109</f>
        <v>397571.88999999996</v>
      </c>
      <c r="L790" s="105">
        <f>สกลนคร!AH109</f>
        <v>2124588.2000000002</v>
      </c>
      <c r="M790" s="105">
        <f>สกลนคร!AI109</f>
        <v>2088422.8</v>
      </c>
      <c r="N790" s="101"/>
      <c r="O790" s="101"/>
      <c r="P790" s="101"/>
      <c r="Q790" s="93">
        <f t="shared" si="29"/>
        <v>36165.40000000014</v>
      </c>
      <c r="R790" s="94">
        <f t="shared" si="30"/>
        <v>786.59318770825632</v>
      </c>
    </row>
    <row r="791" spans="1:18" x14ac:dyDescent="0.7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380874.89</v>
      </c>
      <c r="K791" s="104">
        <f>สกลนคร!AG110</f>
        <v>414421.43</v>
      </c>
      <c r="L791" s="105">
        <f>สกลนคร!AH110</f>
        <v>3113121.5700000003</v>
      </c>
      <c r="M791" s="105">
        <f>สกลนคร!AI110</f>
        <v>3295317.7</v>
      </c>
      <c r="N791" s="101"/>
      <c r="O791" s="101"/>
      <c r="P791" s="101"/>
      <c r="Q791" s="93">
        <f t="shared" si="29"/>
        <v>-182196.12999999989</v>
      </c>
      <c r="R791" s="94">
        <f t="shared" si="30"/>
        <v>817.09227559055125</v>
      </c>
    </row>
    <row r="792" spans="1:18" x14ac:dyDescent="0.7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375093.23</v>
      </c>
      <c r="K792" s="104">
        <f>สกลนคร!AG111</f>
        <v>404149.44</v>
      </c>
      <c r="L792" s="105">
        <f>สกลนคร!AH111</f>
        <v>3148230.47</v>
      </c>
      <c r="M792" s="105">
        <f>สกลนคร!AI111</f>
        <v>3134106.02</v>
      </c>
      <c r="N792" s="101"/>
      <c r="O792" s="101"/>
      <c r="P792" s="101"/>
      <c r="Q792" s="93">
        <f t="shared" si="29"/>
        <v>14124.450000000186</v>
      </c>
      <c r="R792" s="94">
        <f t="shared" si="30"/>
        <v>719.76005258344765</v>
      </c>
    </row>
    <row r="793" spans="1:18" x14ac:dyDescent="0.7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317800.78000000003</v>
      </c>
      <c r="K793" s="104">
        <f>สกลนคร!AG112</f>
        <v>335026.76</v>
      </c>
      <c r="L793" s="105">
        <f>สกลนคร!AH112</f>
        <v>2798741.7800000003</v>
      </c>
      <c r="M793" s="105">
        <f>สกลนคร!AI112</f>
        <v>2604368.8600000003</v>
      </c>
      <c r="N793" s="101"/>
      <c r="O793" s="101"/>
      <c r="P793" s="101"/>
      <c r="Q793" s="93">
        <f t="shared" si="29"/>
        <v>194372.91999999993</v>
      </c>
      <c r="R793" s="94">
        <f t="shared" si="30"/>
        <v>1375.9792428711899</v>
      </c>
    </row>
    <row r="794" spans="1:18" x14ac:dyDescent="0.7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317070.90000000002</v>
      </c>
      <c r="K794" s="104">
        <f>สกลนคร!AG113</f>
        <v>332992.30000000005</v>
      </c>
      <c r="L794" s="105">
        <f>สกลนคร!AH113</f>
        <v>3407557.58</v>
      </c>
      <c r="M794" s="105">
        <f>สกลนคร!AI113</f>
        <v>3363045.99</v>
      </c>
      <c r="N794" s="101"/>
      <c r="O794" s="101"/>
      <c r="P794" s="101"/>
      <c r="Q794" s="93">
        <f t="shared" si="29"/>
        <v>44511.589999999851</v>
      </c>
      <c r="R794" s="94">
        <f t="shared" si="30"/>
        <v>820.90040472175383</v>
      </c>
    </row>
    <row r="795" spans="1:18" x14ac:dyDescent="0.7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583515.04</v>
      </c>
      <c r="K795" s="104">
        <f>สกลนคร!AG114</f>
        <v>604980.80000000005</v>
      </c>
      <c r="L795" s="105">
        <f>สกลนคร!AH114</f>
        <v>2939969.83</v>
      </c>
      <c r="M795" s="105">
        <f>สกลนคร!AI114</f>
        <v>2629928.5599999996</v>
      </c>
      <c r="N795" s="101"/>
      <c r="O795" s="101"/>
      <c r="P795" s="101"/>
      <c r="Q795" s="93">
        <f t="shared" si="29"/>
        <v>310041.27000000048</v>
      </c>
      <c r="R795" s="94">
        <f t="shared" si="30"/>
        <v>1005.4616381668947</v>
      </c>
    </row>
    <row r="796" spans="1:18" s="112" customFormat="1" x14ac:dyDescent="0.7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2344594.19</v>
      </c>
      <c r="K796" s="109">
        <f>SUM(K789:K795)</f>
        <v>2489142.62</v>
      </c>
      <c r="L796" s="109">
        <f>SUM(L789:L795)</f>
        <v>17532209.43</v>
      </c>
      <c r="M796" s="109">
        <f>SUM(M789:M795)</f>
        <v>17115189.93</v>
      </c>
      <c r="N796" s="107">
        <v>6</v>
      </c>
      <c r="O796" s="107">
        <v>6</v>
      </c>
      <c r="P796" s="107">
        <f>N796-O796</f>
        <v>0</v>
      </c>
      <c r="Q796" s="110">
        <f t="shared" si="29"/>
        <v>417019.5</v>
      </c>
      <c r="R796" s="111">
        <f>L796/H796</f>
        <v>876.87353356006804</v>
      </c>
    </row>
    <row r="797" spans="1:18" x14ac:dyDescent="0.7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7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926709.43</v>
      </c>
      <c r="K798" s="104">
        <f>สกลนคร!AG115</f>
        <v>957409.94000000006</v>
      </c>
      <c r="L798" s="105">
        <f>สกลนคร!AH115</f>
        <v>3962335.59</v>
      </c>
      <c r="M798" s="105">
        <f>สกลนคร!AI115</f>
        <v>3629748.6399999997</v>
      </c>
      <c r="N798" s="101"/>
      <c r="O798" s="101"/>
      <c r="P798" s="101"/>
      <c r="Q798" s="93">
        <f t="shared" si="29"/>
        <v>332586.95000000019</v>
      </c>
      <c r="R798" s="94">
        <f t="shared" si="30"/>
        <v>899.30449160236037</v>
      </c>
    </row>
    <row r="799" spans="1:18" x14ac:dyDescent="0.7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887091.44</v>
      </c>
      <c r="K799" s="104">
        <f>สกลนคร!AG116</f>
        <v>1014345.7799999999</v>
      </c>
      <c r="L799" s="105">
        <f>สกลนคร!AH116</f>
        <v>3280460.56</v>
      </c>
      <c r="M799" s="105">
        <f>สกลนคร!AI116</f>
        <v>2797829.09</v>
      </c>
      <c r="N799" s="101"/>
      <c r="O799" s="101"/>
      <c r="P799" s="101"/>
      <c r="Q799" s="93">
        <f t="shared" si="29"/>
        <v>482631.4700000002</v>
      </c>
      <c r="R799" s="94">
        <f t="shared" si="30"/>
        <v>622.59642436895047</v>
      </c>
    </row>
    <row r="800" spans="1:18" x14ac:dyDescent="0.7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901432.24</v>
      </c>
      <c r="K800" s="104">
        <f>สกลนคร!AG117</f>
        <v>940354.19000000006</v>
      </c>
      <c r="L800" s="105">
        <f>สกลนคร!AH117</f>
        <v>3911878.01</v>
      </c>
      <c r="M800" s="105">
        <f>สกลนคร!AI117</f>
        <v>3585804.06</v>
      </c>
      <c r="N800" s="101"/>
      <c r="O800" s="101"/>
      <c r="P800" s="101"/>
      <c r="Q800" s="93">
        <f t="shared" si="29"/>
        <v>326073.94999999972</v>
      </c>
      <c r="R800" s="94">
        <f t="shared" si="30"/>
        <v>750.84030902111317</v>
      </c>
    </row>
    <row r="801" spans="1:18" x14ac:dyDescent="0.7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532011.4</v>
      </c>
      <c r="K801" s="104">
        <f>สกลนคร!AG118</f>
        <v>597075.31000000006</v>
      </c>
      <c r="L801" s="105">
        <f>สกลนคร!AH118</f>
        <v>2208311.5099999998</v>
      </c>
      <c r="M801" s="105">
        <f>สกลนคร!AI118</f>
        <v>2274365.62</v>
      </c>
      <c r="N801" s="101"/>
      <c r="O801" s="101"/>
      <c r="P801" s="101"/>
      <c r="Q801" s="93">
        <f t="shared" si="29"/>
        <v>-66054.110000000335</v>
      </c>
      <c r="R801" s="94">
        <f t="shared" si="30"/>
        <v>690.96104818523145</v>
      </c>
    </row>
    <row r="802" spans="1:18" x14ac:dyDescent="0.7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922929.54</v>
      </c>
      <c r="K802" s="104">
        <f>สกลนคร!AG119</f>
        <v>943047.55</v>
      </c>
      <c r="L802" s="105">
        <f>สกลนคร!AH119</f>
        <v>3365330.5700000003</v>
      </c>
      <c r="M802" s="105">
        <f>สกลนคร!AI119</f>
        <v>3366442.09</v>
      </c>
      <c r="N802" s="101"/>
      <c r="O802" s="101"/>
      <c r="P802" s="101"/>
      <c r="Q802" s="93">
        <f t="shared" si="29"/>
        <v>-1111.519999999553</v>
      </c>
      <c r="R802" s="94">
        <f t="shared" si="30"/>
        <v>606.58445746214852</v>
      </c>
    </row>
    <row r="803" spans="1:18" x14ac:dyDescent="0.7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1120199.6299999999</v>
      </c>
      <c r="K803" s="104">
        <f>สกลนคร!AG120</f>
        <v>1138481.8199999998</v>
      </c>
      <c r="L803" s="105">
        <f>สกลนคร!AH120</f>
        <v>3750227.25</v>
      </c>
      <c r="M803" s="105">
        <f>สกลนคร!AI120</f>
        <v>3002799.63</v>
      </c>
      <c r="N803" s="101"/>
      <c r="O803" s="101"/>
      <c r="P803" s="101"/>
      <c r="Q803" s="93">
        <f t="shared" si="29"/>
        <v>747427.62000000011</v>
      </c>
      <c r="R803" s="94">
        <f t="shared" si="30"/>
        <v>893.97550655542307</v>
      </c>
    </row>
    <row r="804" spans="1:18" x14ac:dyDescent="0.7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1132815.6599999999</v>
      </c>
      <c r="K804" s="104">
        <f>สกลนคร!AG121</f>
        <v>1166433.76</v>
      </c>
      <c r="L804" s="105">
        <f>สกลนคร!AH121</f>
        <v>4238987.26</v>
      </c>
      <c r="M804" s="105">
        <f>สกลนคร!AI121</f>
        <v>3812578.5800000005</v>
      </c>
      <c r="N804" s="101"/>
      <c r="O804" s="101"/>
      <c r="P804" s="101"/>
      <c r="Q804" s="93">
        <f t="shared" si="29"/>
        <v>426408.67999999924</v>
      </c>
      <c r="R804" s="94">
        <f t="shared" si="30"/>
        <v>609.04989367816086</v>
      </c>
    </row>
    <row r="805" spans="1:18" x14ac:dyDescent="0.7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1001995.7</v>
      </c>
      <c r="K805" s="104">
        <f>สกลนคร!AG122</f>
        <v>1025931.1699999999</v>
      </c>
      <c r="L805" s="105">
        <f>สกลนคร!AH122</f>
        <v>3468705.06</v>
      </c>
      <c r="M805" s="105">
        <f>สกลนคร!AI122</f>
        <v>3140389.29</v>
      </c>
      <c r="N805" s="101"/>
      <c r="O805" s="101"/>
      <c r="P805" s="101"/>
      <c r="Q805" s="93">
        <f t="shared" si="29"/>
        <v>328315.77</v>
      </c>
      <c r="R805" s="94">
        <f t="shared" si="30"/>
        <v>817.51238746170168</v>
      </c>
    </row>
    <row r="806" spans="1:18" x14ac:dyDescent="0.7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771259.7</v>
      </c>
      <c r="K806" s="104">
        <f>สกลนคร!AG123</f>
        <v>793389.38</v>
      </c>
      <c r="L806" s="105">
        <f>สกลนคร!AH123</f>
        <v>2565651.0499999998</v>
      </c>
      <c r="M806" s="105">
        <f>สกลนคร!AI123</f>
        <v>2423706.0299999998</v>
      </c>
      <c r="N806" s="101"/>
      <c r="O806" s="101"/>
      <c r="P806" s="101"/>
      <c r="Q806" s="93">
        <f t="shared" si="29"/>
        <v>141945.02000000002</v>
      </c>
      <c r="R806" s="94">
        <f t="shared" si="30"/>
        <v>856.35882843791717</v>
      </c>
    </row>
    <row r="807" spans="1:18" x14ac:dyDescent="0.7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797437.1</v>
      </c>
      <c r="K807" s="104">
        <f>สกลนคร!AG124</f>
        <v>832222.54</v>
      </c>
      <c r="L807" s="105">
        <f>สกลนคร!AH124</f>
        <v>2476160.2199999997</v>
      </c>
      <c r="M807" s="105">
        <f>สกลนคร!AI124</f>
        <v>2512124.0099999998</v>
      </c>
      <c r="N807" s="101"/>
      <c r="O807" s="101"/>
      <c r="P807" s="101"/>
      <c r="Q807" s="93">
        <f t="shared" si="29"/>
        <v>-35963.790000000037</v>
      </c>
      <c r="R807" s="94">
        <f t="shared" si="30"/>
        <v>722.96648759124082</v>
      </c>
    </row>
    <row r="808" spans="1:18" s="112" customFormat="1" x14ac:dyDescent="0.7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8993881.8399999999</v>
      </c>
      <c r="K808" s="109">
        <f>SUM(K797:K807)</f>
        <v>9408691.4400000013</v>
      </c>
      <c r="L808" s="109">
        <f>SUM(L797:L807)</f>
        <v>33228047.079999998</v>
      </c>
      <c r="M808" s="109">
        <f>SUM(M797:M807)</f>
        <v>30545787.039999999</v>
      </c>
      <c r="N808" s="107">
        <v>10</v>
      </c>
      <c r="O808" s="107">
        <v>10</v>
      </c>
      <c r="P808" s="107">
        <f>N808-O808</f>
        <v>0</v>
      </c>
      <c r="Q808" s="110">
        <f t="shared" si="29"/>
        <v>2682260.0399999991</v>
      </c>
      <c r="R808" s="111">
        <f>L808/H808</f>
        <v>731.12231737370178</v>
      </c>
    </row>
    <row r="809" spans="1:18" x14ac:dyDescent="0.7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7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425439.65</v>
      </c>
      <c r="K810" s="104">
        <f>สกลนคร!AG125</f>
        <v>430828.41000000003</v>
      </c>
      <c r="L810" s="105">
        <f>สกลนคร!AH125</f>
        <v>2564931.0999999996</v>
      </c>
      <c r="M810" s="105">
        <f>สกลนคร!AI125</f>
        <v>2523782.63</v>
      </c>
      <c r="N810" s="101"/>
      <c r="O810" s="101"/>
      <c r="P810" s="101"/>
      <c r="Q810" s="93">
        <f t="shared" si="29"/>
        <v>41148.469999999739</v>
      </c>
      <c r="R810" s="94">
        <f t="shared" si="30"/>
        <v>1130.9220017636683</v>
      </c>
    </row>
    <row r="811" spans="1:18" x14ac:dyDescent="0.7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356733.82</v>
      </c>
      <c r="K811" s="104">
        <f>สกลนคร!AG126</f>
        <v>519314.67</v>
      </c>
      <c r="L811" s="105">
        <f>สกลนคร!AH126</f>
        <v>5383520.6400000006</v>
      </c>
      <c r="M811" s="105">
        <f>สกลนคร!AI126</f>
        <v>5052380.29</v>
      </c>
      <c r="N811" s="101"/>
      <c r="O811" s="101"/>
      <c r="P811" s="101"/>
      <c r="Q811" s="93">
        <f t="shared" si="29"/>
        <v>331140.35000000056</v>
      </c>
      <c r="R811" s="94">
        <f t="shared" si="30"/>
        <v>777.40370252707589</v>
      </c>
    </row>
    <row r="812" spans="1:18" x14ac:dyDescent="0.7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450448.19</v>
      </c>
      <c r="K812" s="104">
        <f>สกลนคร!AG127</f>
        <v>457114.63</v>
      </c>
      <c r="L812" s="105">
        <f>สกลนคร!AH127</f>
        <v>2311190.0600000005</v>
      </c>
      <c r="M812" s="105">
        <f>สกลนคร!AI127</f>
        <v>2075723.44</v>
      </c>
      <c r="N812" s="101"/>
      <c r="O812" s="101"/>
      <c r="P812" s="101"/>
      <c r="Q812" s="93">
        <f t="shared" si="29"/>
        <v>235466.62000000058</v>
      </c>
      <c r="R812" s="94">
        <f t="shared" si="30"/>
        <v>1041.0766036036039</v>
      </c>
    </row>
    <row r="813" spans="1:18" x14ac:dyDescent="0.7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1218966.3</v>
      </c>
      <c r="K813" s="104">
        <f>สกลนคร!AG128</f>
        <v>1445788.7500000002</v>
      </c>
      <c r="L813" s="105">
        <f>สกลนคร!AH128</f>
        <v>4210825.08</v>
      </c>
      <c r="M813" s="105">
        <f>สกลนคร!AI128</f>
        <v>3507753.51</v>
      </c>
      <c r="N813" s="101"/>
      <c r="O813" s="101"/>
      <c r="P813" s="101"/>
      <c r="Q813" s="93">
        <f t="shared" si="29"/>
        <v>703071.5700000003</v>
      </c>
      <c r="R813" s="94">
        <f t="shared" si="30"/>
        <v>931.18643962848296</v>
      </c>
    </row>
    <row r="814" spans="1:18" x14ac:dyDescent="0.7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1124941.6499999999</v>
      </c>
      <c r="K814" s="104">
        <f>สกลนคร!AG129</f>
        <v>1259362.54</v>
      </c>
      <c r="L814" s="105">
        <f>สกลนคร!AH129</f>
        <v>4291857.17</v>
      </c>
      <c r="M814" s="105">
        <f>สกลนคร!AI129</f>
        <v>3549676.61</v>
      </c>
      <c r="N814" s="101"/>
      <c r="O814" s="101"/>
      <c r="P814" s="101"/>
      <c r="Q814" s="93">
        <f t="shared" si="29"/>
        <v>742180.56</v>
      </c>
      <c r="R814" s="94">
        <f t="shared" si="30"/>
        <v>673.33811892061499</v>
      </c>
    </row>
    <row r="815" spans="1:18" x14ac:dyDescent="0.7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519087.91</v>
      </c>
      <c r="K815" s="104">
        <f>สกลนคร!AG130</f>
        <v>651046.03</v>
      </c>
      <c r="L815" s="105">
        <f>สกลนคร!AH130</f>
        <v>1940829.65</v>
      </c>
      <c r="M815" s="105">
        <f>สกลนคร!AI130</f>
        <v>1589734.76</v>
      </c>
      <c r="N815" s="101"/>
      <c r="O815" s="101"/>
      <c r="P815" s="101"/>
      <c r="Q815" s="93">
        <f t="shared" si="29"/>
        <v>351094.8899999999</v>
      </c>
      <c r="R815" s="94">
        <f t="shared" si="30"/>
        <v>1162.1734431137725</v>
      </c>
    </row>
    <row r="816" spans="1:18" x14ac:dyDescent="0.7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374261.58</v>
      </c>
      <c r="K816" s="104">
        <f>สกลนคร!AG131</f>
        <v>478535.43000000005</v>
      </c>
      <c r="L816" s="105">
        <f>สกลนคร!AH131</f>
        <v>2135928.5699999998</v>
      </c>
      <c r="M816" s="105">
        <f>สกลนคร!AI131</f>
        <v>1967993.67</v>
      </c>
      <c r="N816" s="101"/>
      <c r="O816" s="101"/>
      <c r="P816" s="101"/>
      <c r="Q816" s="93">
        <f t="shared" si="29"/>
        <v>167934.89999999991</v>
      </c>
      <c r="R816" s="94">
        <f t="shared" si="30"/>
        <v>1128.9263054968287</v>
      </c>
    </row>
    <row r="817" spans="1:18" x14ac:dyDescent="0.7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756597.5</v>
      </c>
      <c r="K817" s="104">
        <f>สกลนคร!AG132</f>
        <v>985810.88</v>
      </c>
      <c r="L817" s="105">
        <f>สกลนคร!AH132</f>
        <v>3653961.52</v>
      </c>
      <c r="M817" s="105">
        <f>สกลนคร!AI132</f>
        <v>3091473.87</v>
      </c>
      <c r="N817" s="101"/>
      <c r="O817" s="101"/>
      <c r="P817" s="101"/>
      <c r="Q817" s="93">
        <f t="shared" si="29"/>
        <v>562487.64999999991</v>
      </c>
      <c r="R817" s="94">
        <f t="shared" si="30"/>
        <v>846.02026394998848</v>
      </c>
    </row>
    <row r="818" spans="1:18" x14ac:dyDescent="0.7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487700.22</v>
      </c>
      <c r="K818" s="104">
        <f>สกลนคร!AG133</f>
        <v>569212.18999999994</v>
      </c>
      <c r="L818" s="105">
        <f>สกลนคร!AH133</f>
        <v>2741941.5300000003</v>
      </c>
      <c r="M818" s="105">
        <f>สกลนคร!AI133</f>
        <v>2819696.81</v>
      </c>
      <c r="N818" s="101"/>
      <c r="O818" s="101"/>
      <c r="P818" s="101"/>
      <c r="Q818" s="93">
        <f t="shared" si="29"/>
        <v>-77755.279999999795</v>
      </c>
      <c r="R818" s="94">
        <f t="shared" si="30"/>
        <v>548.27865026994607</v>
      </c>
    </row>
    <row r="819" spans="1:18" x14ac:dyDescent="0.7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201935.54</v>
      </c>
      <c r="K819" s="104">
        <f>สกลนคร!AG134</f>
        <v>438223.79</v>
      </c>
      <c r="L819" s="105">
        <f>สกลนคร!AH134</f>
        <v>3303095.7</v>
      </c>
      <c r="M819" s="105">
        <f>สกลนคร!AI134</f>
        <v>3352738.09</v>
      </c>
      <c r="N819" s="101"/>
      <c r="O819" s="101"/>
      <c r="P819" s="101"/>
      <c r="Q819" s="93">
        <f t="shared" si="29"/>
        <v>-49642.389999999665</v>
      </c>
      <c r="R819" s="94">
        <f t="shared" si="30"/>
        <v>514.10049805447477</v>
      </c>
    </row>
    <row r="820" spans="1:18" x14ac:dyDescent="0.7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451474.32</v>
      </c>
      <c r="K820" s="104">
        <f>สกลนคร!AG135</f>
        <v>494948.42</v>
      </c>
      <c r="L820" s="105">
        <f>สกลนคร!AH135</f>
        <v>1528234.69</v>
      </c>
      <c r="M820" s="105">
        <f>สกลนคร!AI135</f>
        <v>1300430.42</v>
      </c>
      <c r="N820" s="101"/>
      <c r="O820" s="101"/>
      <c r="P820" s="101"/>
      <c r="Q820" s="93">
        <f t="shared" si="29"/>
        <v>227804.27000000002</v>
      </c>
      <c r="R820" s="94">
        <f t="shared" si="30"/>
        <v>1810.7046090047393</v>
      </c>
    </row>
    <row r="821" spans="1:18" s="112" customFormat="1" x14ac:dyDescent="0.7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6367586.6799999997</v>
      </c>
      <c r="K821" s="109">
        <f>SUM(K809:K820)</f>
        <v>7730185.7399999993</v>
      </c>
      <c r="L821" s="109">
        <f>SUM(L809:L820)</f>
        <v>34066315.710000001</v>
      </c>
      <c r="M821" s="109">
        <f>SUM(M809:M820)</f>
        <v>30831384.099999994</v>
      </c>
      <c r="N821" s="107">
        <v>11</v>
      </c>
      <c r="O821" s="107">
        <v>11</v>
      </c>
      <c r="P821" s="107">
        <f>N821-O821</f>
        <v>0</v>
      </c>
      <c r="Q821" s="110">
        <f t="shared" si="29"/>
        <v>3234931.6100000069</v>
      </c>
      <c r="R821" s="111">
        <f>L821/H821</f>
        <v>802.31549010833726</v>
      </c>
    </row>
    <row r="822" spans="1:18" x14ac:dyDescent="0.7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7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1186133.97</v>
      </c>
      <c r="K823" s="104">
        <f>สกลนคร!AG136</f>
        <v>1277515.2499999998</v>
      </c>
      <c r="L823" s="105">
        <f>สกลนคร!AH136</f>
        <v>5757926.6899999995</v>
      </c>
      <c r="M823" s="105">
        <f>สกลนคร!AI136</f>
        <v>5562461.2699999996</v>
      </c>
      <c r="N823" s="101"/>
      <c r="O823" s="101"/>
      <c r="P823" s="101"/>
      <c r="Q823" s="93">
        <f t="shared" si="29"/>
        <v>195465.41999999993</v>
      </c>
      <c r="R823" s="94">
        <f t="shared" si="30"/>
        <v>692.39137686387676</v>
      </c>
    </row>
    <row r="824" spans="1:18" x14ac:dyDescent="0.7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400930.62</v>
      </c>
      <c r="K824" s="104">
        <f>สกลนคร!AG137</f>
        <v>368126.63</v>
      </c>
      <c r="L824" s="105">
        <f>สกลนคร!AH137</f>
        <v>2711438.4800000004</v>
      </c>
      <c r="M824" s="105">
        <f>สกลนคร!AI137</f>
        <v>2971599.33</v>
      </c>
      <c r="N824" s="101"/>
      <c r="O824" s="101"/>
      <c r="P824" s="101"/>
      <c r="Q824" s="93">
        <f t="shared" si="29"/>
        <v>-260160.84999999963</v>
      </c>
      <c r="R824" s="94">
        <f t="shared" si="30"/>
        <v>552.7907196738023</v>
      </c>
    </row>
    <row r="825" spans="1:18" x14ac:dyDescent="0.7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356505.03</v>
      </c>
      <c r="K825" s="104">
        <f>สกลนคร!AG138</f>
        <v>516353.5</v>
      </c>
      <c r="L825" s="105">
        <f>สกลนคร!AH138</f>
        <v>3497059.3899999997</v>
      </c>
      <c r="M825" s="105">
        <f>สกลนคร!AI138</f>
        <v>3350804.2099999995</v>
      </c>
      <c r="N825" s="101"/>
      <c r="O825" s="101"/>
      <c r="P825" s="101"/>
      <c r="Q825" s="93">
        <f t="shared" si="29"/>
        <v>146255.18000000017</v>
      </c>
      <c r="R825" s="94">
        <f t="shared" si="30"/>
        <v>809.50448842592584</v>
      </c>
    </row>
    <row r="826" spans="1:18" x14ac:dyDescent="0.7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970651.9</v>
      </c>
      <c r="K826" s="104">
        <f>สกลนคร!AG139</f>
        <v>840319.5</v>
      </c>
      <c r="L826" s="105">
        <f>สกลนคร!AH139</f>
        <v>3096715.59</v>
      </c>
      <c r="M826" s="105">
        <f>สกลนคร!AI139</f>
        <v>3295777.9099999997</v>
      </c>
      <c r="N826" s="101"/>
      <c r="O826" s="101"/>
      <c r="P826" s="101"/>
      <c r="Q826" s="93">
        <f t="shared" si="29"/>
        <v>-199062.31999999983</v>
      </c>
      <c r="R826" s="94">
        <f t="shared" si="30"/>
        <v>669.41538910505835</v>
      </c>
    </row>
    <row r="827" spans="1:18" x14ac:dyDescent="0.7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503401.48</v>
      </c>
      <c r="K827" s="104">
        <f>สกลนคร!AG140</f>
        <v>602411.89</v>
      </c>
      <c r="L827" s="105">
        <f>สกลนคร!AH140</f>
        <v>2750398.1100000003</v>
      </c>
      <c r="M827" s="105">
        <f>สกลนคร!AI140</f>
        <v>2459144.6999999997</v>
      </c>
      <c r="N827" s="101"/>
      <c r="O827" s="101"/>
      <c r="P827" s="101"/>
      <c r="Q827" s="93">
        <f t="shared" si="29"/>
        <v>291253.41000000061</v>
      </c>
      <c r="R827" s="94">
        <f t="shared" si="30"/>
        <v>529.12622354751829</v>
      </c>
    </row>
    <row r="828" spans="1:18" x14ac:dyDescent="0.7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296793.8</v>
      </c>
      <c r="K828" s="104">
        <f>สกลนคร!AG141</f>
        <v>411673.76</v>
      </c>
      <c r="L828" s="105">
        <f>สกลนคร!AH141</f>
        <v>2456078.9699999997</v>
      </c>
      <c r="M828" s="105">
        <f>สกลนคร!AI141</f>
        <v>2338676.31</v>
      </c>
      <c r="N828" s="101"/>
      <c r="O828" s="101"/>
      <c r="P828" s="101"/>
      <c r="Q828" s="93">
        <f t="shared" si="29"/>
        <v>117402.65999999968</v>
      </c>
      <c r="R828" s="94">
        <f t="shared" si="30"/>
        <v>724.50707079646008</v>
      </c>
    </row>
    <row r="829" spans="1:18" x14ac:dyDescent="0.7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885251.86</v>
      </c>
      <c r="K829" s="104">
        <f>สกลนคร!AG142</f>
        <v>985471.21</v>
      </c>
      <c r="L829" s="105">
        <f>สกลนคร!AH142</f>
        <v>3007664.86</v>
      </c>
      <c r="M829" s="105">
        <f>สกลนคร!AI142</f>
        <v>2721370.51</v>
      </c>
      <c r="N829" s="101"/>
      <c r="O829" s="101"/>
      <c r="P829" s="101"/>
      <c r="Q829" s="93">
        <f t="shared" si="29"/>
        <v>286294.35000000009</v>
      </c>
      <c r="R829" s="94">
        <f t="shared" si="30"/>
        <v>464.21745022379997</v>
      </c>
    </row>
    <row r="830" spans="1:18" x14ac:dyDescent="0.7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382903.03</v>
      </c>
      <c r="K830" s="104">
        <f>สกลนคร!AG143</f>
        <v>417492.96</v>
      </c>
      <c r="L830" s="105">
        <f>สกลนคร!AH143</f>
        <v>3299645.99</v>
      </c>
      <c r="M830" s="105">
        <f>สกลนคร!AI143</f>
        <v>3229673.83</v>
      </c>
      <c r="N830" s="101"/>
      <c r="O830" s="101"/>
      <c r="P830" s="101"/>
      <c r="Q830" s="93">
        <f t="shared" si="29"/>
        <v>69972.160000000149</v>
      </c>
      <c r="R830" s="94">
        <f t="shared" si="30"/>
        <v>788.06925961308821</v>
      </c>
    </row>
    <row r="831" spans="1:18" x14ac:dyDescent="0.7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256148.52</v>
      </c>
      <c r="K831" s="104">
        <f>สกลนคร!AG144</f>
        <v>391019.42</v>
      </c>
      <c r="L831" s="105">
        <f>สกลนคร!AH144</f>
        <v>2864258.16</v>
      </c>
      <c r="M831" s="105">
        <f>สกลนคร!AI144</f>
        <v>2737210.3000000003</v>
      </c>
      <c r="N831" s="101"/>
      <c r="O831" s="101"/>
      <c r="P831" s="101"/>
      <c r="Q831" s="93">
        <f t="shared" si="29"/>
        <v>127047.85999999987</v>
      </c>
      <c r="R831" s="94">
        <f t="shared" si="30"/>
        <v>923.95424516129037</v>
      </c>
    </row>
    <row r="832" spans="1:18" x14ac:dyDescent="0.7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752972.91</v>
      </c>
      <c r="K832" s="104">
        <f>สกลนคร!AG145</f>
        <v>905646.57</v>
      </c>
      <c r="L832" s="105">
        <f>สกลนคร!AH145</f>
        <v>3965695.45</v>
      </c>
      <c r="M832" s="105">
        <f>สกลนคร!AI145</f>
        <v>3691416.35</v>
      </c>
      <c r="N832" s="101"/>
      <c r="O832" s="101"/>
      <c r="P832" s="101"/>
      <c r="Q832" s="93">
        <f t="shared" si="29"/>
        <v>274279.10000000009</v>
      </c>
      <c r="R832" s="94">
        <f t="shared" si="30"/>
        <v>794.56931476657985</v>
      </c>
    </row>
    <row r="833" spans="1:18" x14ac:dyDescent="0.7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727537.48</v>
      </c>
      <c r="K833" s="104">
        <f>สกลนคร!AG146</f>
        <v>811877.8</v>
      </c>
      <c r="L833" s="105">
        <f>สกลนคร!AH146</f>
        <v>3956754.81</v>
      </c>
      <c r="M833" s="105">
        <f>สกลนคร!AI146</f>
        <v>3879875.3</v>
      </c>
      <c r="N833" s="101"/>
      <c r="O833" s="101"/>
      <c r="P833" s="101"/>
      <c r="Q833" s="93">
        <f t="shared" si="29"/>
        <v>76879.510000000242</v>
      </c>
      <c r="R833" s="94">
        <f t="shared" si="30"/>
        <v>829.68228349758863</v>
      </c>
    </row>
    <row r="834" spans="1:18" x14ac:dyDescent="0.7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959203.67</v>
      </c>
      <c r="K834" s="104">
        <f>สกลนคร!AG147</f>
        <v>1243319.3900000001</v>
      </c>
      <c r="L834" s="105">
        <f>สกลนคร!AH147</f>
        <v>4384886.13</v>
      </c>
      <c r="M834" s="105">
        <f>สกลนคร!AI147</f>
        <v>4156779.23</v>
      </c>
      <c r="N834" s="101"/>
      <c r="O834" s="101"/>
      <c r="P834" s="101"/>
      <c r="Q834" s="93">
        <f t="shared" si="29"/>
        <v>228106.89999999991</v>
      </c>
      <c r="R834" s="94">
        <f t="shared" si="30"/>
        <v>630.28404915912029</v>
      </c>
    </row>
    <row r="835" spans="1:18" x14ac:dyDescent="0.7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987811.85</v>
      </c>
      <c r="K835" s="104">
        <f>สกลนคร!AG148</f>
        <v>960015.95</v>
      </c>
      <c r="L835" s="105">
        <f>สกลนคร!AH148</f>
        <v>3188469.77</v>
      </c>
      <c r="M835" s="105">
        <f>สกลนคร!AI148</f>
        <v>3000065.6</v>
      </c>
      <c r="N835" s="101"/>
      <c r="O835" s="101"/>
      <c r="P835" s="101"/>
      <c r="Q835" s="93">
        <f t="shared" si="29"/>
        <v>188404.16999999993</v>
      </c>
      <c r="R835" s="94">
        <f t="shared" si="30"/>
        <v>629.51031984205326</v>
      </c>
    </row>
    <row r="836" spans="1:18" x14ac:dyDescent="0.7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373892.11</v>
      </c>
      <c r="K836" s="104">
        <f>สกลนคร!AG149</f>
        <v>364920.42</v>
      </c>
      <c r="L836" s="105">
        <f>สกลนคร!AH149</f>
        <v>2310580.4699999997</v>
      </c>
      <c r="M836" s="105">
        <f>สกลนคร!AI149</f>
        <v>2292525.16</v>
      </c>
      <c r="N836" s="101"/>
      <c r="O836" s="101"/>
      <c r="P836" s="101"/>
      <c r="Q836" s="93">
        <f t="shared" si="29"/>
        <v>18055.30999999959</v>
      </c>
      <c r="R836" s="94">
        <f t="shared" si="30"/>
        <v>999.38601643598599</v>
      </c>
    </row>
    <row r="837" spans="1:18" x14ac:dyDescent="0.7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437854.93</v>
      </c>
      <c r="K837" s="104">
        <f>สกลนคร!AG150</f>
        <v>465161.29999999993</v>
      </c>
      <c r="L837" s="105">
        <f>สกลนคร!AH150</f>
        <v>2496516.65</v>
      </c>
      <c r="M837" s="105">
        <f>สกลนคร!AI150</f>
        <v>2598176.37</v>
      </c>
      <c r="N837" s="101"/>
      <c r="O837" s="101"/>
      <c r="P837" s="101"/>
      <c r="Q837" s="93">
        <f t="shared" si="29"/>
        <v>-101659.7200000002</v>
      </c>
      <c r="R837" s="94">
        <f t="shared" si="30"/>
        <v>1294.8737811203318</v>
      </c>
    </row>
    <row r="838" spans="1:18" x14ac:dyDescent="0.7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152185.87</v>
      </c>
      <c r="K838" s="104">
        <f>สกลนคร!AG151</f>
        <v>174118.45</v>
      </c>
      <c r="L838" s="105">
        <f>สกลนคร!AH151</f>
        <v>2246084.0299999998</v>
      </c>
      <c r="M838" s="105">
        <f>สกลนคร!AI151</f>
        <v>2267053.9</v>
      </c>
      <c r="N838" s="101"/>
      <c r="O838" s="101"/>
      <c r="P838" s="101"/>
      <c r="Q838" s="93">
        <f t="shared" si="29"/>
        <v>-20969.870000000112</v>
      </c>
      <c r="R838" s="94">
        <f t="shared" si="30"/>
        <v>1412.6314654088048</v>
      </c>
    </row>
    <row r="839" spans="1:18" x14ac:dyDescent="0.7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337152.64</v>
      </c>
      <c r="K839" s="104">
        <f>สกลนคร!AG152</f>
        <v>310344.5</v>
      </c>
      <c r="L839" s="105">
        <f>สกลนคร!AH152</f>
        <v>2351361.0499999998</v>
      </c>
      <c r="M839" s="105">
        <f>สกลนคร!AI152</f>
        <v>2298288.0699999998</v>
      </c>
      <c r="N839" s="101"/>
      <c r="O839" s="101"/>
      <c r="P839" s="101"/>
      <c r="Q839" s="93">
        <f t="shared" ref="Q839:Q902" si="31">L839-M839</f>
        <v>53072.979999999981</v>
      </c>
      <c r="R839" s="94">
        <f t="shared" ref="R839:R902" si="32">L839/H839</f>
        <v>1387.2336578171091</v>
      </c>
    </row>
    <row r="840" spans="1:18" x14ac:dyDescent="0.7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187821.01</v>
      </c>
      <c r="K840" s="104">
        <f>สกลนคร!AG153</f>
        <v>406471.12</v>
      </c>
      <c r="L840" s="105">
        <f>สกลนคร!AH153</f>
        <v>4559735.3</v>
      </c>
      <c r="M840" s="105">
        <f>สกลนคร!AI153</f>
        <v>4487240.8499999996</v>
      </c>
      <c r="N840" s="101"/>
      <c r="O840" s="101"/>
      <c r="P840" s="101"/>
      <c r="Q840" s="93">
        <f t="shared" si="31"/>
        <v>72494.450000000186</v>
      </c>
      <c r="R840" s="94">
        <f t="shared" si="32"/>
        <v>1112.1305609756098</v>
      </c>
    </row>
    <row r="841" spans="1:18" x14ac:dyDescent="0.7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974603.38</v>
      </c>
      <c r="K841" s="104">
        <f>สกลนคร!AG154</f>
        <v>989046.22</v>
      </c>
      <c r="L841" s="105">
        <f>สกลนคร!AH154</f>
        <v>3845721.3500000006</v>
      </c>
      <c r="M841" s="105">
        <f>สกลนคร!AI154</f>
        <v>3881657.66</v>
      </c>
      <c r="N841" s="101"/>
      <c r="O841" s="101"/>
      <c r="P841" s="101"/>
      <c r="Q841" s="93">
        <f t="shared" si="31"/>
        <v>-35936.30999999959</v>
      </c>
      <c r="R841" s="94">
        <f t="shared" si="32"/>
        <v>641.16728076025356</v>
      </c>
    </row>
    <row r="842" spans="1:18" x14ac:dyDescent="0.7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532730.94999999995</v>
      </c>
      <c r="K842" s="104">
        <f>สกลนคร!AG155</f>
        <v>655753.23</v>
      </c>
      <c r="L842" s="105">
        <f>สกลนคร!AH155</f>
        <v>2424960.0300000003</v>
      </c>
      <c r="M842" s="105">
        <f>สกลนคร!AI155</f>
        <v>2437960.7800000003</v>
      </c>
      <c r="N842" s="101"/>
      <c r="O842" s="101"/>
      <c r="P842" s="101"/>
      <c r="Q842" s="93">
        <f t="shared" si="31"/>
        <v>-13000.75</v>
      </c>
      <c r="R842" s="94">
        <f t="shared" si="32"/>
        <v>731.95292182312107</v>
      </c>
    </row>
    <row r="843" spans="1:18" s="112" customFormat="1" x14ac:dyDescent="0.7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11662487.009999998</v>
      </c>
      <c r="K843" s="109">
        <f>SUM(K822:K842)</f>
        <v>13097059.07</v>
      </c>
      <c r="L843" s="109">
        <f>SUM(L822:L842)</f>
        <v>65171951.280000001</v>
      </c>
      <c r="M843" s="109">
        <f>SUM(M822:M842)</f>
        <v>63657757.639999986</v>
      </c>
      <c r="N843" s="107">
        <v>20</v>
      </c>
      <c r="O843" s="107">
        <v>20</v>
      </c>
      <c r="P843" s="107">
        <f>N843-O843</f>
        <v>0</v>
      </c>
      <c r="Q843" s="110">
        <f t="shared" si="31"/>
        <v>1514193.6400000155</v>
      </c>
      <c r="R843" s="111">
        <f>L843/H843</f>
        <v>747.05064569745184</v>
      </c>
    </row>
    <row r="844" spans="1:18" x14ac:dyDescent="0.7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7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286539.34999999998</v>
      </c>
      <c r="K845" s="104">
        <f>สกลนคร!AG156</f>
        <v>340476.26</v>
      </c>
      <c r="L845" s="105">
        <f>สกลนคร!AH156</f>
        <v>3685256.09</v>
      </c>
      <c r="M845" s="105">
        <f>สกลนคร!AI156</f>
        <v>3871653.84</v>
      </c>
      <c r="N845" s="101"/>
      <c r="O845" s="101"/>
      <c r="P845" s="101"/>
      <c r="Q845" s="93">
        <f t="shared" si="31"/>
        <v>-186397.75</v>
      </c>
      <c r="R845" s="94">
        <f t="shared" si="32"/>
        <v>957.70688409563411</v>
      </c>
    </row>
    <row r="846" spans="1:18" x14ac:dyDescent="0.7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252036.67</v>
      </c>
      <c r="K846" s="104">
        <f>สกลนคร!AG157</f>
        <v>257511.17000000004</v>
      </c>
      <c r="L846" s="105">
        <f>สกลนคร!AH157</f>
        <v>2523295.17</v>
      </c>
      <c r="M846" s="105">
        <f>สกลนคร!AI157</f>
        <v>2580044.3199999998</v>
      </c>
      <c r="N846" s="101"/>
      <c r="O846" s="101"/>
      <c r="P846" s="101"/>
      <c r="Q846" s="93">
        <f t="shared" si="31"/>
        <v>-56749.149999999907</v>
      </c>
      <c r="R846" s="94">
        <f t="shared" si="32"/>
        <v>588.7296243583761</v>
      </c>
    </row>
    <row r="847" spans="1:18" x14ac:dyDescent="0.7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232322.77</v>
      </c>
      <c r="K847" s="104">
        <f>สกลนคร!AG158</f>
        <v>283276.14</v>
      </c>
      <c r="L847" s="105">
        <f>สกลนคร!AH158</f>
        <v>2870684.9699999997</v>
      </c>
      <c r="M847" s="105">
        <f>สกลนคร!AI158</f>
        <v>3087005.71</v>
      </c>
      <c r="N847" s="101"/>
      <c r="O847" s="101"/>
      <c r="P847" s="101"/>
      <c r="Q847" s="93">
        <f t="shared" si="31"/>
        <v>-216320.74000000022</v>
      </c>
      <c r="R847" s="94">
        <f t="shared" si="32"/>
        <v>553.01193796956261</v>
      </c>
    </row>
    <row r="848" spans="1:18" x14ac:dyDescent="0.7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153344.51999999999</v>
      </c>
      <c r="K848" s="104">
        <f>สกลนคร!AG159</f>
        <v>252136.44</v>
      </c>
      <c r="L848" s="105">
        <f>สกลนคร!AH159</f>
        <v>2622302.38</v>
      </c>
      <c r="M848" s="105">
        <f>สกลนคร!AI159</f>
        <v>2873298.13</v>
      </c>
      <c r="N848" s="101"/>
      <c r="O848" s="101"/>
      <c r="P848" s="101"/>
      <c r="Q848" s="93">
        <f t="shared" si="31"/>
        <v>-250995.75</v>
      </c>
      <c r="R848" s="94">
        <f t="shared" si="32"/>
        <v>480.01141863444991</v>
      </c>
    </row>
    <row r="849" spans="1:18" s="112" customFormat="1" x14ac:dyDescent="0.7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924243.31</v>
      </c>
      <c r="K849" s="109">
        <f>SUM(K844:K848)</f>
        <v>1133400.01</v>
      </c>
      <c r="L849" s="109">
        <f>SUM(L844:L848)</f>
        <v>11701538.609999999</v>
      </c>
      <c r="M849" s="109">
        <f>SUM(M844:M848)</f>
        <v>12412002</v>
      </c>
      <c r="N849" s="107">
        <v>4</v>
      </c>
      <c r="O849" s="107">
        <v>4</v>
      </c>
      <c r="P849" s="107">
        <f>N849-O849</f>
        <v>0</v>
      </c>
      <c r="Q849" s="110">
        <f t="shared" si="31"/>
        <v>-710463.3900000006</v>
      </c>
      <c r="R849" s="111">
        <f>L849/H849</f>
        <v>622.81981104960607</v>
      </c>
    </row>
    <row r="850" spans="1:18" x14ac:dyDescent="0.7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7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665205.44999999995</v>
      </c>
      <c r="K851" s="104">
        <f>สกลนคร!AG160</f>
        <v>635870.01</v>
      </c>
      <c r="L851" s="105">
        <f>สกลนคร!AH160</f>
        <v>2603376.7000000002</v>
      </c>
      <c r="M851" s="105">
        <f>สกลนคร!AI160</f>
        <v>2230609.41</v>
      </c>
      <c r="N851" s="101"/>
      <c r="O851" s="101"/>
      <c r="P851" s="101"/>
      <c r="Q851" s="93">
        <f t="shared" si="31"/>
        <v>372767.29000000004</v>
      </c>
      <c r="R851" s="94">
        <f t="shared" si="32"/>
        <v>1234.9984345351045</v>
      </c>
    </row>
    <row r="852" spans="1:18" x14ac:dyDescent="0.7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716877.87</v>
      </c>
      <c r="K852" s="104">
        <f>สกลนคร!AG161</f>
        <v>777274.99</v>
      </c>
      <c r="L852" s="105">
        <f>สกลนคร!AH161</f>
        <v>4128971.17</v>
      </c>
      <c r="M852" s="105">
        <f>สกลนคร!AI161</f>
        <v>4606883.46</v>
      </c>
      <c r="N852" s="101"/>
      <c r="O852" s="101"/>
      <c r="P852" s="101"/>
      <c r="Q852" s="93">
        <f t="shared" si="31"/>
        <v>-477912.29000000004</v>
      </c>
      <c r="R852" s="94">
        <f t="shared" si="32"/>
        <v>1080.0343107507192</v>
      </c>
    </row>
    <row r="853" spans="1:18" x14ac:dyDescent="0.7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560857.15</v>
      </c>
      <c r="K853" s="104">
        <f>สกลนคร!AG162</f>
        <v>580223.10000000009</v>
      </c>
      <c r="L853" s="105">
        <f>สกลนคร!AH162</f>
        <v>2796837.49</v>
      </c>
      <c r="M853" s="105">
        <f>สกลนคร!AI162</f>
        <v>2575338.27</v>
      </c>
      <c r="N853" s="101"/>
      <c r="O853" s="101"/>
      <c r="P853" s="101"/>
      <c r="Q853" s="93">
        <f t="shared" si="31"/>
        <v>221499.2200000002</v>
      </c>
      <c r="R853" s="94">
        <f t="shared" si="32"/>
        <v>691.94396091044041</v>
      </c>
    </row>
    <row r="854" spans="1:18" x14ac:dyDescent="0.7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814291.93</v>
      </c>
      <c r="K854" s="104">
        <f>สกลนคร!AG163</f>
        <v>916054.1100000001</v>
      </c>
      <c r="L854" s="105">
        <f>สกลนคร!AH163</f>
        <v>4214477.08</v>
      </c>
      <c r="M854" s="105">
        <f>สกลนคร!AI163</f>
        <v>4035194.4499999997</v>
      </c>
      <c r="N854" s="101"/>
      <c r="O854" s="101"/>
      <c r="P854" s="101"/>
      <c r="Q854" s="93">
        <f t="shared" si="31"/>
        <v>179282.63000000035</v>
      </c>
      <c r="R854" s="94">
        <f t="shared" si="32"/>
        <v>770.33030159020291</v>
      </c>
    </row>
    <row r="855" spans="1:18" s="112" customFormat="1" x14ac:dyDescent="0.7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2757232.4</v>
      </c>
      <c r="K855" s="109">
        <f>SUM(K850:K854)</f>
        <v>2909422.21</v>
      </c>
      <c r="L855" s="109">
        <f>SUM(L850:L854)</f>
        <v>13743662.439999999</v>
      </c>
      <c r="M855" s="109">
        <f>SUM(M850:M854)</f>
        <v>13448025.59</v>
      </c>
      <c r="N855" s="107">
        <v>4</v>
      </c>
      <c r="O855" s="107">
        <v>4</v>
      </c>
      <c r="P855" s="107">
        <f>N855-O855</f>
        <v>0</v>
      </c>
      <c r="Q855" s="110">
        <f t="shared" si="31"/>
        <v>295636.84999999963</v>
      </c>
      <c r="R855" s="111">
        <f>L855/H855</f>
        <v>889.9030328930329</v>
      </c>
    </row>
    <row r="856" spans="1:18" x14ac:dyDescent="0.7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7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630951.24</v>
      </c>
      <c r="K857" s="104">
        <f>สกลนคร!AG164</f>
        <v>665076.34000000008</v>
      </c>
      <c r="L857" s="105">
        <f>สกลนคร!AH164</f>
        <v>2002781.31</v>
      </c>
      <c r="M857" s="105">
        <f>สกลนคร!AI164</f>
        <v>2128819.6599999997</v>
      </c>
      <c r="N857" s="101"/>
      <c r="O857" s="101"/>
      <c r="P857" s="101"/>
      <c r="Q857" s="93">
        <f t="shared" si="31"/>
        <v>-126038.34999999963</v>
      </c>
      <c r="R857" s="94">
        <f t="shared" si="32"/>
        <v>804.6529971876256</v>
      </c>
    </row>
    <row r="858" spans="1:18" x14ac:dyDescent="0.7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1315464.72</v>
      </c>
      <c r="K858" s="104">
        <f>สกลนคร!AG165</f>
        <v>1324474.3</v>
      </c>
      <c r="L858" s="105">
        <f>สกลนคร!AH165</f>
        <v>3285677.8899999997</v>
      </c>
      <c r="M858" s="105">
        <f>สกลนคร!AI165</f>
        <v>3332945.6199999996</v>
      </c>
      <c r="N858" s="101"/>
      <c r="O858" s="101"/>
      <c r="P858" s="101"/>
      <c r="Q858" s="93">
        <f t="shared" si="31"/>
        <v>-47267.729999999981</v>
      </c>
      <c r="R858" s="94">
        <f t="shared" si="32"/>
        <v>892.84725271739126</v>
      </c>
    </row>
    <row r="859" spans="1:18" x14ac:dyDescent="0.7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987896.85</v>
      </c>
      <c r="K859" s="104">
        <f>สกลนคร!AG166</f>
        <v>1004762.3999999999</v>
      </c>
      <c r="L859" s="105">
        <f>สกลนคร!AH166</f>
        <v>3629437</v>
      </c>
      <c r="M859" s="105">
        <f>สกลนคร!AI166</f>
        <v>3213476.1300000004</v>
      </c>
      <c r="N859" s="101"/>
      <c r="O859" s="101"/>
      <c r="P859" s="101"/>
      <c r="Q859" s="93">
        <f t="shared" si="31"/>
        <v>415960.86999999965</v>
      </c>
      <c r="R859" s="94">
        <f t="shared" si="32"/>
        <v>696.3616653875672</v>
      </c>
    </row>
    <row r="860" spans="1:18" x14ac:dyDescent="0.7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1088137.6100000001</v>
      </c>
      <c r="K860" s="104">
        <f>สกลนคร!AG167</f>
        <v>1033750.3400000001</v>
      </c>
      <c r="L860" s="105">
        <f>สกลนคร!AH167</f>
        <v>3087401.8200000003</v>
      </c>
      <c r="M860" s="105">
        <f>สกลนคร!AI167</f>
        <v>2729215.18</v>
      </c>
      <c r="N860" s="101"/>
      <c r="O860" s="101"/>
      <c r="P860" s="101"/>
      <c r="Q860" s="93">
        <f t="shared" si="31"/>
        <v>358186.64000000013</v>
      </c>
      <c r="R860" s="94">
        <f t="shared" si="32"/>
        <v>1102.6435071428573</v>
      </c>
    </row>
    <row r="861" spans="1:18" x14ac:dyDescent="0.7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592533.46</v>
      </c>
      <c r="K861" s="104">
        <f>สกลนคร!AG168</f>
        <v>602991.35999999999</v>
      </c>
      <c r="L861" s="105">
        <f>สกลนคร!AH168</f>
        <v>3913464</v>
      </c>
      <c r="M861" s="105">
        <f>สกลนคร!AI168</f>
        <v>3783115.13</v>
      </c>
      <c r="N861" s="101"/>
      <c r="O861" s="101"/>
      <c r="P861" s="101"/>
      <c r="Q861" s="93">
        <f t="shared" si="31"/>
        <v>130348.87000000011</v>
      </c>
      <c r="R861" s="94">
        <f t="shared" si="32"/>
        <v>1013.3257379596064</v>
      </c>
    </row>
    <row r="862" spans="1:18" s="112" customFormat="1" x14ac:dyDescent="0.7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4614983.88</v>
      </c>
      <c r="K862" s="144">
        <f>SUM(K856:K861)</f>
        <v>4631054.74</v>
      </c>
      <c r="L862" s="109">
        <f>SUM(L856:L861)</f>
        <v>15918762.02</v>
      </c>
      <c r="M862" s="109">
        <f>SUM(M856:M861)</f>
        <v>15187571.719999999</v>
      </c>
      <c r="N862" s="107">
        <v>5</v>
      </c>
      <c r="O862" s="107">
        <v>5</v>
      </c>
      <c r="P862" s="107">
        <f>N862-O862</f>
        <v>0</v>
      </c>
      <c r="Q862" s="110">
        <f t="shared" si="31"/>
        <v>731190.30000000075</v>
      </c>
      <c r="R862" s="111">
        <f>L862/H862</f>
        <v>882.2680274898853</v>
      </c>
    </row>
    <row r="863" spans="1:18" x14ac:dyDescent="0.7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7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567291.39</v>
      </c>
      <c r="K864" s="104">
        <f>สกลนคร!AG169</f>
        <v>634894.52999999991</v>
      </c>
      <c r="L864" s="105">
        <f>สกลนคร!AH169</f>
        <v>2246506.36</v>
      </c>
      <c r="M864" s="105">
        <f>สกลนคร!AI169</f>
        <v>2209220.66</v>
      </c>
      <c r="N864" s="101"/>
      <c r="O864" s="101"/>
      <c r="P864" s="101"/>
      <c r="Q864" s="93">
        <f t="shared" si="31"/>
        <v>37285.699999999721</v>
      </c>
      <c r="R864" s="94">
        <f t="shared" si="32"/>
        <v>2253.266158475426</v>
      </c>
    </row>
    <row r="865" spans="1:18" x14ac:dyDescent="0.7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849846.51</v>
      </c>
      <c r="K865" s="104">
        <f>สกลนคร!AG170</f>
        <v>904259.95000000007</v>
      </c>
      <c r="L865" s="105">
        <f>สกลนคร!AH170</f>
        <v>3281866.8200000003</v>
      </c>
      <c r="M865" s="105">
        <f>สกลนคร!AI170</f>
        <v>3180152.1999999997</v>
      </c>
      <c r="N865" s="101"/>
      <c r="O865" s="101"/>
      <c r="P865" s="101"/>
      <c r="Q865" s="93">
        <f t="shared" si="31"/>
        <v>101714.62000000058</v>
      </c>
      <c r="R865" s="94">
        <f t="shared" si="32"/>
        <v>573.75294055944062</v>
      </c>
    </row>
    <row r="866" spans="1:18" x14ac:dyDescent="0.7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334730.32</v>
      </c>
      <c r="K866" s="104">
        <f>สกลนคร!AG171</f>
        <v>349506.16000000003</v>
      </c>
      <c r="L866" s="105">
        <f>สกลนคร!AH171</f>
        <v>2368749.63</v>
      </c>
      <c r="M866" s="105">
        <f>สกลนคร!AI171</f>
        <v>2582646.9300000002</v>
      </c>
      <c r="N866" s="101"/>
      <c r="O866" s="101"/>
      <c r="P866" s="101"/>
      <c r="Q866" s="93">
        <f t="shared" si="31"/>
        <v>-213897.30000000028</v>
      </c>
      <c r="R866" s="94">
        <f t="shared" si="32"/>
        <v>727.0563627992633</v>
      </c>
    </row>
    <row r="867" spans="1:18" x14ac:dyDescent="0.7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967250.7</v>
      </c>
      <c r="K867" s="104">
        <f>สกลนคร!AG172</f>
        <v>1035356.1399999999</v>
      </c>
      <c r="L867" s="105">
        <f>สกลนคร!AH172</f>
        <v>3735606.71</v>
      </c>
      <c r="M867" s="105">
        <f>สกลนคร!AI172</f>
        <v>3437145.6999999997</v>
      </c>
      <c r="N867" s="101"/>
      <c r="O867" s="101"/>
      <c r="P867" s="101"/>
      <c r="Q867" s="93">
        <f t="shared" si="31"/>
        <v>298461.01000000024</v>
      </c>
      <c r="R867" s="94">
        <f t="shared" si="32"/>
        <v>723.25396127783154</v>
      </c>
    </row>
    <row r="868" spans="1:18" x14ac:dyDescent="0.7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1322734.9099999999</v>
      </c>
      <c r="K868" s="104">
        <f>สกลนคร!AG173</f>
        <v>1398259.11</v>
      </c>
      <c r="L868" s="105">
        <f>สกลนคร!AH173</f>
        <v>3582830.7800000003</v>
      </c>
      <c r="M868" s="105">
        <f>สกลนคร!AI173</f>
        <v>3299827.8899999997</v>
      </c>
      <c r="N868" s="101"/>
      <c r="O868" s="101"/>
      <c r="P868" s="101"/>
      <c r="Q868" s="93">
        <f t="shared" si="31"/>
        <v>283002.8900000006</v>
      </c>
      <c r="R868" s="94">
        <f t="shared" si="32"/>
        <v>1040.0089346879536</v>
      </c>
    </row>
    <row r="869" spans="1:18" x14ac:dyDescent="0.7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878454.34</v>
      </c>
      <c r="K869" s="104">
        <f>สกลนคร!AG174</f>
        <v>894173.27999999991</v>
      </c>
      <c r="L869" s="105">
        <f>สกลนคร!AH174</f>
        <v>3695153.36</v>
      </c>
      <c r="M869" s="105">
        <f>สกลนคร!AI174</f>
        <v>3501234.49</v>
      </c>
      <c r="N869" s="101"/>
      <c r="O869" s="101"/>
      <c r="P869" s="101"/>
      <c r="Q869" s="93">
        <f t="shared" si="31"/>
        <v>193918.86999999965</v>
      </c>
      <c r="R869" s="94">
        <f t="shared" si="32"/>
        <v>583.19970959595958</v>
      </c>
    </row>
    <row r="870" spans="1:18" s="112" customFormat="1" x14ac:dyDescent="0.7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4920308.17</v>
      </c>
      <c r="K870" s="109">
        <f>SUM(K863:K869)</f>
        <v>5216449.1700000009</v>
      </c>
      <c r="L870" s="109">
        <f>SUM(L863:L869)</f>
        <v>18910713.66</v>
      </c>
      <c r="M870" s="109">
        <f>SUM(M863:M869)</f>
        <v>18210227.869999997</v>
      </c>
      <c r="N870" s="107">
        <v>6</v>
      </c>
      <c r="O870" s="107">
        <v>6</v>
      </c>
      <c r="P870" s="107">
        <f>N870-O870</f>
        <v>0</v>
      </c>
      <c r="Q870" s="110">
        <f t="shared" si="31"/>
        <v>700485.79000000283</v>
      </c>
      <c r="R870" s="111">
        <f>L870/H870</f>
        <v>758.82643794390276</v>
      </c>
    </row>
    <row r="871" spans="1:18" x14ac:dyDescent="0.7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7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1417299.23</v>
      </c>
      <c r="K872" s="104">
        <f>สกลนคร!AG175</f>
        <v>1658833.79</v>
      </c>
      <c r="L872" s="105">
        <f>สกลนคร!AH175</f>
        <v>3884218.01</v>
      </c>
      <c r="M872" s="105">
        <f>สกลนคร!AI175</f>
        <v>3059947.85</v>
      </c>
      <c r="N872" s="101"/>
      <c r="O872" s="101"/>
      <c r="P872" s="101"/>
      <c r="Q872" s="93">
        <f t="shared" si="31"/>
        <v>824270.15999999968</v>
      </c>
      <c r="R872" s="94">
        <f t="shared" si="32"/>
        <v>812.25805311585111</v>
      </c>
    </row>
    <row r="873" spans="1:18" x14ac:dyDescent="0.7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1248479.69</v>
      </c>
      <c r="K873" s="104">
        <f>สกลนคร!AG176</f>
        <v>1354017.14</v>
      </c>
      <c r="L873" s="105">
        <f>สกลนคร!AH176</f>
        <v>3313060.9299999997</v>
      </c>
      <c r="M873" s="105">
        <f>สกลนคร!AI176</f>
        <v>2974107.64</v>
      </c>
      <c r="N873" s="101"/>
      <c r="O873" s="101"/>
      <c r="P873" s="101"/>
      <c r="Q873" s="93">
        <f t="shared" si="31"/>
        <v>338953.28999999957</v>
      </c>
      <c r="R873" s="94">
        <f t="shared" si="32"/>
        <v>943.6231643406436</v>
      </c>
    </row>
    <row r="874" spans="1:18" x14ac:dyDescent="0.7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936582.02</v>
      </c>
      <c r="K874" s="104">
        <f>สกลนคร!AG177</f>
        <v>1112482.25</v>
      </c>
      <c r="L874" s="105">
        <f>สกลนคร!AH177</f>
        <v>2468234.8600000003</v>
      </c>
      <c r="M874" s="105">
        <f>สกลนคร!AI177</f>
        <v>2142239.3000000003</v>
      </c>
      <c r="N874" s="101"/>
      <c r="O874" s="101"/>
      <c r="P874" s="101"/>
      <c r="Q874" s="93">
        <f t="shared" si="31"/>
        <v>325995.56000000006</v>
      </c>
      <c r="R874" s="94">
        <f t="shared" si="32"/>
        <v>1166.4625992438564</v>
      </c>
    </row>
    <row r="875" spans="1:18" x14ac:dyDescent="0.7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1144038.26</v>
      </c>
      <c r="K875" s="104">
        <f>สกลนคร!AG178</f>
        <v>1394373.34</v>
      </c>
      <c r="L875" s="105">
        <f>สกลนคร!AH178</f>
        <v>3215263.99</v>
      </c>
      <c r="M875" s="105">
        <f>สกลนคร!AI178</f>
        <v>3003503.2899999996</v>
      </c>
      <c r="N875" s="101"/>
      <c r="O875" s="101"/>
      <c r="P875" s="101"/>
      <c r="Q875" s="93">
        <f t="shared" si="31"/>
        <v>211760.70000000065</v>
      </c>
      <c r="R875" s="94">
        <f t="shared" si="32"/>
        <v>634.42462312549333</v>
      </c>
    </row>
    <row r="876" spans="1:18" x14ac:dyDescent="0.7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873247.57</v>
      </c>
      <c r="K876" s="104">
        <f>สกลนคร!AG179</f>
        <v>903141.67999999993</v>
      </c>
      <c r="L876" s="105">
        <f>สกลนคร!AH179</f>
        <v>1950791.76</v>
      </c>
      <c r="M876" s="105">
        <f>สกลนคร!AI179</f>
        <v>1912743.06</v>
      </c>
      <c r="N876" s="101"/>
      <c r="O876" s="101"/>
      <c r="P876" s="101"/>
      <c r="Q876" s="93">
        <f t="shared" si="31"/>
        <v>38048.699999999953</v>
      </c>
      <c r="R876" s="94">
        <f t="shared" si="32"/>
        <v>895.68033057851244</v>
      </c>
    </row>
    <row r="877" spans="1:18" x14ac:dyDescent="0.7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852887.39</v>
      </c>
      <c r="K877" s="104">
        <f>สกลนคร!AG180</f>
        <v>993192.13</v>
      </c>
      <c r="L877" s="105">
        <f>สกลนคร!AH180</f>
        <v>2579848.0700000003</v>
      </c>
      <c r="M877" s="105">
        <f>สกลนคร!AI180</f>
        <v>2164596.06</v>
      </c>
      <c r="N877" s="101"/>
      <c r="O877" s="101"/>
      <c r="P877" s="101"/>
      <c r="Q877" s="93">
        <f t="shared" si="31"/>
        <v>415252.01000000024</v>
      </c>
      <c r="R877" s="94">
        <f t="shared" si="32"/>
        <v>822.13131612492043</v>
      </c>
    </row>
    <row r="878" spans="1:18" x14ac:dyDescent="0.7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838064.61</v>
      </c>
      <c r="K878" s="104">
        <f>สกลนคร!AG181</f>
        <v>1079085.0699999998</v>
      </c>
      <c r="L878" s="105">
        <f>สกลนคร!AH181</f>
        <v>3187257.7199999997</v>
      </c>
      <c r="M878" s="105">
        <f>สกลนคร!AI181</f>
        <v>3266043.5300000003</v>
      </c>
      <c r="N878" s="101"/>
      <c r="O878" s="101"/>
      <c r="P878" s="101"/>
      <c r="Q878" s="93">
        <f t="shared" si="31"/>
        <v>-78785.810000000522</v>
      </c>
      <c r="R878" s="94">
        <f t="shared" si="32"/>
        <v>883.87623960066549</v>
      </c>
    </row>
    <row r="879" spans="1:18" s="112" customFormat="1" x14ac:dyDescent="0.7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7310598.7700000005</v>
      </c>
      <c r="K879" s="109">
        <f>SUM(K871:K878)</f>
        <v>8495125.3999999985</v>
      </c>
      <c r="L879" s="109">
        <f>SUM(L871:L878)</f>
        <v>20598675.34</v>
      </c>
      <c r="M879" s="109">
        <f>SUM(M871:M878)</f>
        <v>18523180.73</v>
      </c>
      <c r="N879" s="107">
        <v>7</v>
      </c>
      <c r="O879" s="107">
        <v>7</v>
      </c>
      <c r="P879" s="107">
        <f>N879-O879</f>
        <v>0</v>
      </c>
      <c r="Q879" s="110">
        <f t="shared" si="31"/>
        <v>2075494.6099999994</v>
      </c>
      <c r="R879" s="111">
        <f>L879/H879</f>
        <v>844.24260584450178</v>
      </c>
    </row>
    <row r="880" spans="1:18" x14ac:dyDescent="0.7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7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563264.76</v>
      </c>
      <c r="K881" s="104">
        <f>สกลนคร!AG182</f>
        <v>634755.61</v>
      </c>
      <c r="L881" s="105">
        <f>สกลนคร!AH182</f>
        <v>1862878.54</v>
      </c>
      <c r="M881" s="105">
        <f>สกลนคร!AI182</f>
        <v>1704016.77</v>
      </c>
      <c r="N881" s="101"/>
      <c r="O881" s="101"/>
      <c r="P881" s="101"/>
      <c r="Q881" s="93">
        <f t="shared" si="31"/>
        <v>158861.77000000002</v>
      </c>
      <c r="R881" s="94">
        <f t="shared" si="32"/>
        <v>608.18757427358798</v>
      </c>
    </row>
    <row r="882" spans="1:18" x14ac:dyDescent="0.7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280225.75</v>
      </c>
      <c r="K882" s="104">
        <f>สกลนคร!AG183</f>
        <v>335464.21000000002</v>
      </c>
      <c r="L882" s="105">
        <f>สกลนคร!AH183</f>
        <v>2849853.74</v>
      </c>
      <c r="M882" s="105">
        <f>สกลนคร!AI183</f>
        <v>2778817.19</v>
      </c>
      <c r="N882" s="101"/>
      <c r="O882" s="101"/>
      <c r="P882" s="101"/>
      <c r="Q882" s="93">
        <f t="shared" si="31"/>
        <v>71036.550000000279</v>
      </c>
      <c r="R882" s="94">
        <f t="shared" si="32"/>
        <v>1024.7586263933838</v>
      </c>
    </row>
    <row r="883" spans="1:18" x14ac:dyDescent="0.7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498902.38</v>
      </c>
      <c r="K883" s="104">
        <f>สกลนคร!AG184</f>
        <v>554783.21</v>
      </c>
      <c r="L883" s="105">
        <f>สกลนคร!AH184</f>
        <v>1940238.08</v>
      </c>
      <c r="M883" s="105">
        <f>สกลนคร!AI184</f>
        <v>1861862.65</v>
      </c>
      <c r="N883" s="101"/>
      <c r="O883" s="101"/>
      <c r="P883" s="101"/>
      <c r="Q883" s="93">
        <f t="shared" si="31"/>
        <v>78375.430000000168</v>
      </c>
      <c r="R883" s="94">
        <f t="shared" si="32"/>
        <v>867.72722719141325</v>
      </c>
    </row>
    <row r="884" spans="1:18" x14ac:dyDescent="0.7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352024.07</v>
      </c>
      <c r="K884" s="104">
        <f>สกลนคร!AG185</f>
        <v>338496.18</v>
      </c>
      <c r="L884" s="105">
        <f>สกลนคร!AH185</f>
        <v>2333813.21</v>
      </c>
      <c r="M884" s="105">
        <f>สกลนคร!AI185</f>
        <v>1452624.12</v>
      </c>
      <c r="N884" s="101"/>
      <c r="O884" s="101"/>
      <c r="P884" s="101"/>
      <c r="Q884" s="93">
        <f t="shared" si="31"/>
        <v>881189.08999999985</v>
      </c>
      <c r="R884" s="94">
        <f t="shared" si="32"/>
        <v>1164.5774500998004</v>
      </c>
    </row>
    <row r="885" spans="1:18" x14ac:dyDescent="0.7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572412.99</v>
      </c>
      <c r="K885" s="104">
        <f>สกลนคร!AG186</f>
        <v>631597.35</v>
      </c>
      <c r="L885" s="105">
        <f>สกลนคร!AH186</f>
        <v>2990938.8499999996</v>
      </c>
      <c r="M885" s="105">
        <f>สกลนคร!AI186</f>
        <v>2732161.01</v>
      </c>
      <c r="N885" s="101"/>
      <c r="O885" s="101"/>
      <c r="P885" s="101"/>
      <c r="Q885" s="93">
        <f t="shared" si="31"/>
        <v>258777.83999999985</v>
      </c>
      <c r="R885" s="94">
        <f t="shared" si="32"/>
        <v>836.86033855623941</v>
      </c>
    </row>
    <row r="886" spans="1:18" x14ac:dyDescent="0.7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916664.04</v>
      </c>
      <c r="K886" s="104">
        <f>สกลนคร!AG187</f>
        <v>1069809.69</v>
      </c>
      <c r="L886" s="105">
        <f>สกลนคร!AH187</f>
        <v>4279287.54</v>
      </c>
      <c r="M886" s="105">
        <f>สกลนคร!AI187</f>
        <v>3710761.6500000004</v>
      </c>
      <c r="N886" s="101"/>
      <c r="O886" s="101"/>
      <c r="P886" s="101"/>
      <c r="Q886" s="93">
        <f t="shared" si="31"/>
        <v>568525.88999999966</v>
      </c>
      <c r="R886" s="94">
        <f t="shared" si="32"/>
        <v>636.60927402558764</v>
      </c>
    </row>
    <row r="887" spans="1:18" x14ac:dyDescent="0.7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277937.90999999997</v>
      </c>
      <c r="K887" s="104">
        <f>สกลนคร!AG188</f>
        <v>337598.33</v>
      </c>
      <c r="L887" s="105">
        <f>สกลนคร!AH188</f>
        <v>1597795.4300000002</v>
      </c>
      <c r="M887" s="105">
        <f>สกลนคร!AI188</f>
        <v>1555244.89</v>
      </c>
      <c r="N887" s="101"/>
      <c r="O887" s="101"/>
      <c r="P887" s="101"/>
      <c r="Q887" s="93">
        <f t="shared" si="31"/>
        <v>42550.54000000027</v>
      </c>
      <c r="R887" s="94">
        <f t="shared" si="32"/>
        <v>1520.2620647002857</v>
      </c>
    </row>
    <row r="888" spans="1:18" x14ac:dyDescent="0.7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545293.43000000005</v>
      </c>
      <c r="K888" s="104">
        <f>สกลนคร!AG189</f>
        <v>559662.42000000004</v>
      </c>
      <c r="L888" s="105">
        <f>สกลนคร!AH189</f>
        <v>2432886.8199999998</v>
      </c>
      <c r="M888" s="105">
        <f>สกลนคร!AI189</f>
        <v>2284269.92</v>
      </c>
      <c r="N888" s="101"/>
      <c r="O888" s="101"/>
      <c r="P888" s="101"/>
      <c r="Q888" s="93">
        <f t="shared" si="31"/>
        <v>148616.89999999991</v>
      </c>
      <c r="R888" s="94">
        <f t="shared" si="32"/>
        <v>768.68461927330168</v>
      </c>
    </row>
    <row r="889" spans="1:18" s="112" customFormat="1" x14ac:dyDescent="0.7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4006725.3300000005</v>
      </c>
      <c r="K889" s="109">
        <f>SUM(K880:K888)</f>
        <v>4462167</v>
      </c>
      <c r="L889" s="109">
        <f>SUM(L880:L888)</f>
        <v>20287692.210000001</v>
      </c>
      <c r="M889" s="109">
        <f>SUM(M880:M888)</f>
        <v>18079758.199999999</v>
      </c>
      <c r="N889" s="107">
        <v>8</v>
      </c>
      <c r="O889" s="107">
        <v>8</v>
      </c>
      <c r="P889" s="107">
        <f>N889-O889</f>
        <v>0</v>
      </c>
      <c r="Q889" s="110">
        <f t="shared" si="31"/>
        <v>2207934.0100000016</v>
      </c>
      <c r="R889" s="111">
        <f t="shared" si="32"/>
        <v>824.83705521222964</v>
      </c>
    </row>
    <row r="890" spans="1:18" s="112" customFormat="1" ht="25.2" thickBot="1" x14ac:dyDescent="0.75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100227287.08</v>
      </c>
      <c r="K890" s="125">
        <f t="shared" si="33"/>
        <v>115528486.368</v>
      </c>
      <c r="L890" s="124">
        <f t="shared" si="33"/>
        <v>508878250.29999995</v>
      </c>
      <c r="M890" s="124">
        <f t="shared" si="33"/>
        <v>485025991.67199999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23852258.627999961</v>
      </c>
      <c r="R890" s="111">
        <f t="shared" si="32"/>
        <v>765.99644802697424</v>
      </c>
    </row>
    <row r="891" spans="1:18" ht="25.8" thickTop="1" thickBot="1" x14ac:dyDescent="0.75">
      <c r="A891" s="126"/>
      <c r="B891" s="127"/>
      <c r="C891" s="127"/>
      <c r="D891" s="127"/>
      <c r="E891" s="407" t="s">
        <v>535</v>
      </c>
      <c r="F891" s="408"/>
      <c r="G891" s="409"/>
      <c r="H891" s="128"/>
      <c r="I891" s="126"/>
      <c r="J891" s="129">
        <f>J890/O890</f>
        <v>596590.99452380952</v>
      </c>
      <c r="K891" s="130">
        <f>K890/O890</f>
        <v>687669.56171428575</v>
      </c>
      <c r="L891" s="129">
        <f>L890/O890</f>
        <v>3029037.2041666666</v>
      </c>
      <c r="M891" s="129">
        <f>M890/O890</f>
        <v>2887059.4742380953</v>
      </c>
      <c r="N891" s="178"/>
      <c r="O891" s="178"/>
      <c r="P891" s="178"/>
      <c r="Q891" s="93">
        <f t="shared" si="31"/>
        <v>141977.72992857127</v>
      </c>
    </row>
    <row r="892" spans="1:18" ht="25.2" thickTop="1" x14ac:dyDescent="0.7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7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621086.77</v>
      </c>
      <c r="K893" s="104">
        <f>นครพนม!AN4</f>
        <v>578762.25</v>
      </c>
      <c r="L893" s="105">
        <f>นครพนม!AO4</f>
        <v>2280210.77</v>
      </c>
      <c r="M893" s="105">
        <f>นครพนม!AP4</f>
        <v>2062673.2999999998</v>
      </c>
      <c r="N893" s="101"/>
      <c r="O893" s="101"/>
      <c r="P893" s="101"/>
      <c r="Q893" s="93">
        <f t="shared" si="31"/>
        <v>217537.4700000002</v>
      </c>
      <c r="R893" s="94">
        <f t="shared" si="32"/>
        <v>621.31083651226163</v>
      </c>
    </row>
    <row r="894" spans="1:18" x14ac:dyDescent="0.7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686179.06</v>
      </c>
      <c r="K894" s="104">
        <f>นครพนม!AN5</f>
        <v>751096.49</v>
      </c>
      <c r="L894" s="105">
        <f>นครพนม!AO5</f>
        <v>2600453.0499999998</v>
      </c>
      <c r="M894" s="105">
        <f>นครพนม!AP5</f>
        <v>2328368.1300000004</v>
      </c>
      <c r="N894" s="101"/>
      <c r="O894" s="101"/>
      <c r="P894" s="101"/>
      <c r="Q894" s="93">
        <f t="shared" si="31"/>
        <v>272084.91999999946</v>
      </c>
      <c r="R894" s="94">
        <f t="shared" si="32"/>
        <v>495.60759481608534</v>
      </c>
    </row>
    <row r="895" spans="1:18" x14ac:dyDescent="0.7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903022.85</v>
      </c>
      <c r="K895" s="104">
        <f>นครพนม!AN6</f>
        <v>707368.38</v>
      </c>
      <c r="L895" s="105">
        <f>นครพนม!AO6</f>
        <v>2541985.35</v>
      </c>
      <c r="M895" s="105">
        <f>นครพนม!AP6</f>
        <v>2388844.98</v>
      </c>
      <c r="N895" s="101"/>
      <c r="O895" s="101"/>
      <c r="P895" s="101"/>
      <c r="Q895" s="93">
        <f t="shared" si="31"/>
        <v>153140.37000000011</v>
      </c>
      <c r="R895" s="94">
        <f t="shared" si="32"/>
        <v>524.87824695436711</v>
      </c>
    </row>
    <row r="896" spans="1:18" x14ac:dyDescent="0.7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580392.12</v>
      </c>
      <c r="K896" s="104">
        <f>นครพนม!AN7</f>
        <v>417373.30999999994</v>
      </c>
      <c r="L896" s="105">
        <f>นครพนม!AO7</f>
        <v>1691801.83</v>
      </c>
      <c r="M896" s="105">
        <f>นครพนม!AP7</f>
        <v>1542311.1600000001</v>
      </c>
      <c r="N896" s="101"/>
      <c r="O896" s="101"/>
      <c r="P896" s="101"/>
      <c r="Q896" s="93">
        <f t="shared" si="31"/>
        <v>149490.66999999993</v>
      </c>
      <c r="R896" s="94">
        <f t="shared" si="32"/>
        <v>391.25851757631824</v>
      </c>
    </row>
    <row r="897" spans="1:18" x14ac:dyDescent="0.7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617194.49</v>
      </c>
      <c r="K897" s="104">
        <f>นครพนม!AN8</f>
        <v>593704.75</v>
      </c>
      <c r="L897" s="105">
        <f>นครพนม!AO8</f>
        <v>1923376.1</v>
      </c>
      <c r="M897" s="105">
        <f>นครพนม!AP8</f>
        <v>1878416.8399999999</v>
      </c>
      <c r="N897" s="101"/>
      <c r="O897" s="101"/>
      <c r="P897" s="101"/>
      <c r="Q897" s="93">
        <f t="shared" si="31"/>
        <v>44959.260000000242</v>
      </c>
      <c r="R897" s="94">
        <f t="shared" si="32"/>
        <v>469.68891330891336</v>
      </c>
    </row>
    <row r="898" spans="1:18" x14ac:dyDescent="0.7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429845.87</v>
      </c>
      <c r="K898" s="104">
        <f>นครพนม!AN9</f>
        <v>364233.87</v>
      </c>
      <c r="L898" s="105">
        <f>นครพนม!AO9</f>
        <v>1257611.26</v>
      </c>
      <c r="M898" s="105">
        <f>นครพนม!AP9</f>
        <v>993934.26</v>
      </c>
      <c r="N898" s="101"/>
      <c r="O898" s="101"/>
      <c r="P898" s="101"/>
      <c r="Q898" s="93">
        <f t="shared" si="31"/>
        <v>263677</v>
      </c>
      <c r="R898" s="94">
        <f t="shared" si="32"/>
        <v>316.61914904330314</v>
      </c>
    </row>
    <row r="899" spans="1:18" x14ac:dyDescent="0.7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590781.55000000005</v>
      </c>
      <c r="K899" s="104">
        <f>นครพนม!AN10</f>
        <v>634200.69000000006</v>
      </c>
      <c r="L899" s="105">
        <f>นครพนม!AO10</f>
        <v>2145399.1</v>
      </c>
      <c r="M899" s="105">
        <f>นครพนม!AP10</f>
        <v>2145533.44</v>
      </c>
      <c r="N899" s="101"/>
      <c r="O899" s="101"/>
      <c r="P899" s="101"/>
      <c r="Q899" s="93">
        <f t="shared" si="31"/>
        <v>-134.33999999985099</v>
      </c>
      <c r="R899" s="94">
        <f t="shared" si="32"/>
        <v>849.99964342313797</v>
      </c>
    </row>
    <row r="900" spans="1:18" x14ac:dyDescent="0.7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542876.52</v>
      </c>
      <c r="K900" s="104">
        <f>นครพนม!AN11</f>
        <v>673280.6100000001</v>
      </c>
      <c r="L900" s="105">
        <f>นครพนม!AO11</f>
        <v>1892238.0899999999</v>
      </c>
      <c r="M900" s="105">
        <f>นครพนม!AP11</f>
        <v>1795529.01</v>
      </c>
      <c r="N900" s="101"/>
      <c r="O900" s="101"/>
      <c r="P900" s="101"/>
      <c r="Q900" s="93">
        <f t="shared" si="31"/>
        <v>96709.079999999842</v>
      </c>
      <c r="R900" s="94">
        <f t="shared" si="32"/>
        <v>731.72393271461715</v>
      </c>
    </row>
    <row r="901" spans="1:18" x14ac:dyDescent="0.7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570540.77</v>
      </c>
      <c r="K901" s="104">
        <f>นครพนม!AN12</f>
        <v>741615.42</v>
      </c>
      <c r="L901" s="105">
        <f>นครพนม!AO12</f>
        <v>2010586.4500000002</v>
      </c>
      <c r="M901" s="105">
        <f>นครพนม!AP12</f>
        <v>2057078.75</v>
      </c>
      <c r="N901" s="101"/>
      <c r="O901" s="101"/>
      <c r="P901" s="101"/>
      <c r="Q901" s="93">
        <f t="shared" si="31"/>
        <v>-46492.299999999814</v>
      </c>
      <c r="R901" s="94">
        <f t="shared" si="32"/>
        <v>756.71300338727895</v>
      </c>
    </row>
    <row r="902" spans="1:18" x14ac:dyDescent="0.7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580283.6</v>
      </c>
      <c r="K902" s="104">
        <f>นครพนม!AN13</f>
        <v>628508.43999999994</v>
      </c>
      <c r="L902" s="105">
        <f>นครพนม!AO13</f>
        <v>2056059.8800000001</v>
      </c>
      <c r="M902" s="105">
        <f>นครพนม!AP13</f>
        <v>1769193.4400000002</v>
      </c>
      <c r="N902" s="101"/>
      <c r="O902" s="101"/>
      <c r="P902" s="101"/>
      <c r="Q902" s="93">
        <f t="shared" si="31"/>
        <v>286866.43999999994</v>
      </c>
      <c r="R902" s="94">
        <f t="shared" si="32"/>
        <v>877.90771989752352</v>
      </c>
    </row>
    <row r="903" spans="1:18" x14ac:dyDescent="0.7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525630.36</v>
      </c>
      <c r="K903" s="104">
        <f>นครพนม!AN14</f>
        <v>756329.19</v>
      </c>
      <c r="L903" s="105">
        <f>นครพนม!AO14</f>
        <v>1966631.9200000002</v>
      </c>
      <c r="M903" s="105">
        <f>นครพนม!AP14</f>
        <v>1364290.24</v>
      </c>
      <c r="N903" s="101"/>
      <c r="O903" s="101"/>
      <c r="P903" s="101"/>
      <c r="Q903" s="93">
        <f t="shared" ref="Q903:Q966" si="34">L903-M903</f>
        <v>602341.68000000017</v>
      </c>
      <c r="R903" s="94">
        <f t="shared" ref="R903:R966" si="35">L903/H903</f>
        <v>708.44089337175797</v>
      </c>
    </row>
    <row r="904" spans="1:18" x14ac:dyDescent="0.7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488746.8</v>
      </c>
      <c r="K904" s="104">
        <f>นครพนม!AN15</f>
        <v>373862.47</v>
      </c>
      <c r="L904" s="105">
        <f>นครพนม!AO15</f>
        <v>2611285.09</v>
      </c>
      <c r="M904" s="105">
        <f>นครพนม!AP15</f>
        <v>2112132.67</v>
      </c>
      <c r="N904" s="101"/>
      <c r="O904" s="101"/>
      <c r="P904" s="101"/>
      <c r="Q904" s="93">
        <f t="shared" si="34"/>
        <v>499152.41999999993</v>
      </c>
      <c r="R904" s="94">
        <f t="shared" si="35"/>
        <v>779.02299821002384</v>
      </c>
    </row>
    <row r="905" spans="1:18" x14ac:dyDescent="0.7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273229.19</v>
      </c>
      <c r="K905" s="104">
        <f>นครพนม!AN16</f>
        <v>418180.8</v>
      </c>
      <c r="L905" s="105">
        <f>นครพนม!AO16</f>
        <v>2010107.6099999999</v>
      </c>
      <c r="M905" s="105">
        <f>นครพนม!AP16</f>
        <v>1793242.52</v>
      </c>
      <c r="N905" s="101"/>
      <c r="O905" s="101"/>
      <c r="P905" s="101"/>
      <c r="Q905" s="93">
        <f t="shared" si="34"/>
        <v>216865.08999999985</v>
      </c>
      <c r="R905" s="94">
        <f t="shared" si="35"/>
        <v>756.53278509597283</v>
      </c>
    </row>
    <row r="906" spans="1:18" x14ac:dyDescent="0.7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263211.01</v>
      </c>
      <c r="K906" s="104">
        <f>นครพนม!AN17</f>
        <v>294996.82</v>
      </c>
      <c r="L906" s="105">
        <f>นครพนม!AO17</f>
        <v>1843122.63</v>
      </c>
      <c r="M906" s="105">
        <f>นครพนม!AP17</f>
        <v>1717762.14</v>
      </c>
      <c r="N906" s="101"/>
      <c r="O906" s="101"/>
      <c r="P906" s="101"/>
      <c r="Q906" s="93">
        <f t="shared" si="34"/>
        <v>125360.48999999999</v>
      </c>
      <c r="R906" s="94">
        <f t="shared" si="35"/>
        <v>1217.3861492734477</v>
      </c>
    </row>
    <row r="907" spans="1:18" x14ac:dyDescent="0.7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309879.03999999998</v>
      </c>
      <c r="K907" s="104">
        <f>นครพนม!AN18</f>
        <v>492895.83999999997</v>
      </c>
      <c r="L907" s="105">
        <f>นครพนม!AO18</f>
        <v>1949441.3199999998</v>
      </c>
      <c r="M907" s="105">
        <f>นครพนม!AP18</f>
        <v>1927190.71</v>
      </c>
      <c r="N907" s="101"/>
      <c r="O907" s="101"/>
      <c r="P907" s="101"/>
      <c r="Q907" s="93">
        <f t="shared" si="34"/>
        <v>22250.60999999987</v>
      </c>
      <c r="R907" s="94">
        <f t="shared" si="35"/>
        <v>944.95459040232663</v>
      </c>
    </row>
    <row r="908" spans="1:18" x14ac:dyDescent="0.7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502799.71</v>
      </c>
      <c r="K908" s="104">
        <f>นครพนม!AN19</f>
        <v>524852.77</v>
      </c>
      <c r="L908" s="105">
        <f>นครพนม!AO19</f>
        <v>2714583.41</v>
      </c>
      <c r="M908" s="105">
        <f>นครพนม!AP19</f>
        <v>2583033.1399999997</v>
      </c>
      <c r="N908" s="101"/>
      <c r="O908" s="101"/>
      <c r="P908" s="101"/>
      <c r="Q908" s="93">
        <f t="shared" si="34"/>
        <v>131550.27000000048</v>
      </c>
      <c r="R908" s="94">
        <f t="shared" si="35"/>
        <v>710.25206959706964</v>
      </c>
    </row>
    <row r="909" spans="1:18" x14ac:dyDescent="0.7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394214.44</v>
      </c>
      <c r="K909" s="104">
        <f>นครพนม!AN20</f>
        <v>591569.61</v>
      </c>
      <c r="L909" s="105">
        <f>นครพนม!AO20</f>
        <v>2514178.17</v>
      </c>
      <c r="M909" s="105">
        <f>นครพนม!AP20</f>
        <v>2633960.8499999996</v>
      </c>
      <c r="N909" s="101"/>
      <c r="O909" s="101"/>
      <c r="P909" s="101"/>
      <c r="Q909" s="93">
        <f t="shared" si="34"/>
        <v>-119782.6799999997</v>
      </c>
      <c r="R909" s="94">
        <f t="shared" si="35"/>
        <v>884.96239704329457</v>
      </c>
    </row>
    <row r="910" spans="1:18" x14ac:dyDescent="0.7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674013.43</v>
      </c>
      <c r="K910" s="104">
        <f>นครพนม!AN21</f>
        <v>744435.70000000007</v>
      </c>
      <c r="L910" s="105">
        <f>นครพนม!AO21</f>
        <v>3574191.96</v>
      </c>
      <c r="M910" s="105">
        <f>นครพนม!AP21</f>
        <v>3684089.7399999998</v>
      </c>
      <c r="N910" s="101"/>
      <c r="O910" s="101"/>
      <c r="P910" s="101"/>
      <c r="Q910" s="93">
        <f t="shared" si="34"/>
        <v>-109897.7799999998</v>
      </c>
      <c r="R910" s="94">
        <f t="shared" si="35"/>
        <v>887.11639612807153</v>
      </c>
    </row>
    <row r="911" spans="1:18" x14ac:dyDescent="0.7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1021566.45</v>
      </c>
      <c r="K911" s="104">
        <f>นครพนม!AN22</f>
        <v>1174326.95</v>
      </c>
      <c r="L911" s="105">
        <f>นครพนม!AO22</f>
        <v>1616111.37</v>
      </c>
      <c r="M911" s="105">
        <f>นครพนม!AP22</f>
        <v>1450619.52</v>
      </c>
      <c r="N911" s="101"/>
      <c r="O911" s="101"/>
      <c r="P911" s="101"/>
      <c r="Q911" s="93">
        <f t="shared" si="34"/>
        <v>165491.85000000009</v>
      </c>
      <c r="R911" s="94">
        <f t="shared" si="35"/>
        <v>445.70087424158856</v>
      </c>
    </row>
    <row r="912" spans="1:18" x14ac:dyDescent="0.7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510850.46</v>
      </c>
      <c r="K912" s="104">
        <f>นครพนม!AN23</f>
        <v>1042865.6500000001</v>
      </c>
      <c r="L912" s="105">
        <f>นครพนม!AO23</f>
        <v>2777198.5700000003</v>
      </c>
      <c r="M912" s="105">
        <f>นครพนม!AP23</f>
        <v>1710210.5599999998</v>
      </c>
      <c r="N912" s="101"/>
      <c r="O912" s="101"/>
      <c r="P912" s="101"/>
      <c r="Q912" s="93">
        <f t="shared" si="34"/>
        <v>1066988.0100000005</v>
      </c>
      <c r="R912" s="94">
        <f t="shared" si="35"/>
        <v>1299.578179691156</v>
      </c>
    </row>
    <row r="913" spans="1:18" x14ac:dyDescent="0.7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553380.19999999995</v>
      </c>
      <c r="K913" s="104">
        <f>นครพนม!AN24</f>
        <v>673680.66999999993</v>
      </c>
      <c r="L913" s="105">
        <f>นครพนม!AO24</f>
        <v>1544945.5</v>
      </c>
      <c r="M913" s="105">
        <f>นครพนม!AP24</f>
        <v>1231869.75</v>
      </c>
      <c r="N913" s="101"/>
      <c r="O913" s="101"/>
      <c r="P913" s="101"/>
      <c r="Q913" s="93">
        <f t="shared" si="34"/>
        <v>313075.75</v>
      </c>
      <c r="R913" s="94">
        <f t="shared" si="35"/>
        <v>593.75307455803227</v>
      </c>
    </row>
    <row r="914" spans="1:18" x14ac:dyDescent="0.7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417598.44</v>
      </c>
      <c r="K914" s="104">
        <f>นครพนม!AN25</f>
        <v>520103.77</v>
      </c>
      <c r="L914" s="105">
        <f>นครพนม!AO25</f>
        <v>2121423.1</v>
      </c>
      <c r="M914" s="105">
        <f>นครพนม!AP25</f>
        <v>2203408.6299999994</v>
      </c>
      <c r="N914" s="101"/>
      <c r="O914" s="101"/>
      <c r="P914" s="101"/>
      <c r="Q914" s="93">
        <f t="shared" si="34"/>
        <v>-81985.529999999329</v>
      </c>
      <c r="R914" s="94">
        <f t="shared" si="35"/>
        <v>339.69945556445157</v>
      </c>
    </row>
    <row r="915" spans="1:18" x14ac:dyDescent="0.7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256666.92</v>
      </c>
      <c r="K915" s="104">
        <f>นครพนม!AN26</f>
        <v>233608.42000000004</v>
      </c>
      <c r="L915" s="105">
        <f>นครพนม!AO26</f>
        <v>1942726.1900000002</v>
      </c>
      <c r="M915" s="105">
        <f>นครพนม!AP26</f>
        <v>1824151.87</v>
      </c>
      <c r="N915" s="101"/>
      <c r="O915" s="101"/>
      <c r="P915" s="101"/>
      <c r="Q915" s="93">
        <f t="shared" si="34"/>
        <v>118574.32000000007</v>
      </c>
      <c r="R915" s="94">
        <f t="shared" si="35"/>
        <v>377.88877455747911</v>
      </c>
    </row>
    <row r="916" spans="1:18" x14ac:dyDescent="0.7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294821.77</v>
      </c>
      <c r="K916" s="104">
        <f>นครพนม!AN27</f>
        <v>154805.77000000002</v>
      </c>
      <c r="L916" s="105">
        <f>นครพนม!AO27</f>
        <v>1224880.22</v>
      </c>
      <c r="M916" s="105">
        <f>นครพนม!AP27</f>
        <v>872836.27</v>
      </c>
      <c r="N916" s="101"/>
      <c r="O916" s="101"/>
      <c r="P916" s="101"/>
      <c r="Q916" s="93">
        <f t="shared" si="34"/>
        <v>352043.94999999995</v>
      </c>
      <c r="R916" s="94">
        <f t="shared" si="35"/>
        <v>416.76768288533515</v>
      </c>
    </row>
    <row r="917" spans="1:18" x14ac:dyDescent="0.7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433962.57</v>
      </c>
      <c r="K917" s="104">
        <f>นครพนม!AN28</f>
        <v>572839.01</v>
      </c>
      <c r="L917" s="105">
        <f>นครพนม!AO28</f>
        <v>1396570.81</v>
      </c>
      <c r="M917" s="105">
        <f>นครพนม!AP28</f>
        <v>1211123.71</v>
      </c>
      <c r="N917" s="101"/>
      <c r="O917" s="101"/>
      <c r="P917" s="101"/>
      <c r="Q917" s="93">
        <f t="shared" si="34"/>
        <v>185447.10000000009</v>
      </c>
      <c r="R917" s="94">
        <f t="shared" si="35"/>
        <v>476.15779406750767</v>
      </c>
    </row>
    <row r="918" spans="1:18" s="112" customFormat="1" x14ac:dyDescent="0.7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13042774.389999999</v>
      </c>
      <c r="K918" s="144">
        <f>SUM(K892:K917)</f>
        <v>14659497.649999997</v>
      </c>
      <c r="L918" s="109">
        <f>SUM(L893:L917)</f>
        <v>52207119.75</v>
      </c>
      <c r="M918" s="109">
        <f>SUM(M893:M917)</f>
        <v>47281805.63000001</v>
      </c>
      <c r="N918" s="107">
        <v>25</v>
      </c>
      <c r="O918" s="107">
        <v>25</v>
      </c>
      <c r="P918" s="107">
        <f>N918-O918</f>
        <v>0</v>
      </c>
      <c r="Q918" s="110">
        <f t="shared" si="34"/>
        <v>4925314.1199999899</v>
      </c>
      <c r="R918" s="111">
        <f>L918/H918</f>
        <v>614.65697811318978</v>
      </c>
    </row>
    <row r="919" spans="1:18" x14ac:dyDescent="0.7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7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275324.28999999998</v>
      </c>
      <c r="K920" s="104">
        <f>นครพนม!AN29</f>
        <v>296052.61</v>
      </c>
      <c r="L920" s="105">
        <f>นครพนม!AO29</f>
        <v>3346033.87</v>
      </c>
      <c r="M920" s="105">
        <f>นครพนม!AP29</f>
        <v>3408951.15</v>
      </c>
      <c r="N920" s="101"/>
      <c r="O920" s="101"/>
      <c r="P920" s="101"/>
      <c r="Q920" s="93">
        <f t="shared" si="34"/>
        <v>-62917.279999999795</v>
      </c>
      <c r="R920" s="94">
        <f t="shared" si="35"/>
        <v>833.38328019925279</v>
      </c>
    </row>
    <row r="921" spans="1:18" x14ac:dyDescent="0.7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245275.35</v>
      </c>
      <c r="K921" s="104">
        <f>นครพนม!AN30</f>
        <v>411681.02</v>
      </c>
      <c r="L921" s="105">
        <f>นครพนม!AO30</f>
        <v>2392708.62</v>
      </c>
      <c r="M921" s="105">
        <f>นครพนม!AP30</f>
        <v>2672075.04</v>
      </c>
      <c r="N921" s="101"/>
      <c r="O921" s="101"/>
      <c r="P921" s="101"/>
      <c r="Q921" s="93">
        <f t="shared" si="34"/>
        <v>-279366.41999999993</v>
      </c>
      <c r="R921" s="94">
        <f t="shared" si="35"/>
        <v>475.49853338632755</v>
      </c>
    </row>
    <row r="922" spans="1:18" x14ac:dyDescent="0.7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237918.81</v>
      </c>
      <c r="K922" s="104">
        <f>นครพนม!AN31</f>
        <v>253912.43</v>
      </c>
      <c r="L922" s="105">
        <f>นครพนม!AO31</f>
        <v>2036584.2999999998</v>
      </c>
      <c r="M922" s="105">
        <f>นครพนม!AP31</f>
        <v>2196438.5499999998</v>
      </c>
      <c r="N922" s="101"/>
      <c r="O922" s="101"/>
      <c r="P922" s="101"/>
      <c r="Q922" s="93">
        <f t="shared" si="34"/>
        <v>-159854.25</v>
      </c>
      <c r="R922" s="94">
        <f t="shared" si="35"/>
        <v>688.03523648648638</v>
      </c>
    </row>
    <row r="923" spans="1:18" x14ac:dyDescent="0.7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464298.07</v>
      </c>
      <c r="K923" s="103">
        <f>นครพนม!AN32</f>
        <v>193315.48999999993</v>
      </c>
      <c r="L923" s="105">
        <f>นครพนม!AO32</f>
        <v>1022503.11</v>
      </c>
      <c r="M923" s="105">
        <f>นครพนม!AP32</f>
        <v>1095395.1600000001</v>
      </c>
      <c r="N923" s="101"/>
      <c r="O923" s="101"/>
      <c r="P923" s="101"/>
      <c r="Q923" s="93">
        <f t="shared" si="34"/>
        <v>-72892.050000000163</v>
      </c>
      <c r="R923" s="94">
        <f t="shared" si="35"/>
        <v>304.04493309545046</v>
      </c>
    </row>
    <row r="924" spans="1:18" x14ac:dyDescent="0.7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286047.33</v>
      </c>
      <c r="K924" s="104">
        <f>นครพนม!AN33</f>
        <v>333071.90000000002</v>
      </c>
      <c r="L924" s="105">
        <f>นครพนม!AO33</f>
        <v>2152831.48</v>
      </c>
      <c r="M924" s="105">
        <f>นครพนม!AP33</f>
        <v>2430574.21</v>
      </c>
      <c r="N924" s="101"/>
      <c r="O924" s="101"/>
      <c r="P924" s="101"/>
      <c r="Q924" s="93">
        <f t="shared" si="34"/>
        <v>-277742.73</v>
      </c>
      <c r="R924" s="94">
        <f t="shared" si="35"/>
        <v>557.43953392024855</v>
      </c>
    </row>
    <row r="925" spans="1:18" x14ac:dyDescent="0.7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405533.91</v>
      </c>
      <c r="K925" s="104">
        <f>นครพนม!AN34</f>
        <v>372245.56999999995</v>
      </c>
      <c r="L925" s="105">
        <f>นครพนม!AO34</f>
        <v>803113.37</v>
      </c>
      <c r="M925" s="105">
        <f>นครพนม!AP34</f>
        <v>896489.98</v>
      </c>
      <c r="N925" s="101"/>
      <c r="O925" s="101"/>
      <c r="P925" s="101"/>
      <c r="Q925" s="93">
        <f t="shared" si="34"/>
        <v>-93376.609999999986</v>
      </c>
      <c r="R925" s="94">
        <f t="shared" si="35"/>
        <v>180.51547988311981</v>
      </c>
    </row>
    <row r="926" spans="1:18" s="158" customFormat="1" x14ac:dyDescent="0.7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125688.37</v>
      </c>
      <c r="K926" s="155">
        <f>นครพนม!AN35</f>
        <v>194683.82</v>
      </c>
      <c r="L926" s="154">
        <f>นครพนม!AO35</f>
        <v>819513.56</v>
      </c>
      <c r="M926" s="154">
        <f>นครพนม!AP35</f>
        <v>1142383.3700000001</v>
      </c>
      <c r="N926" s="153"/>
      <c r="O926" s="153"/>
      <c r="P926" s="153"/>
      <c r="Q926" s="156">
        <f t="shared" si="34"/>
        <v>-322869.81000000006</v>
      </c>
      <c r="R926" s="157">
        <f t="shared" si="35"/>
        <v>387.66015137180705</v>
      </c>
    </row>
    <row r="927" spans="1:18" x14ac:dyDescent="0.7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231485.67</v>
      </c>
      <c r="K927" s="104">
        <f>นครพนม!AN36</f>
        <v>420087.64999999997</v>
      </c>
      <c r="L927" s="105">
        <f>นครพนม!AO36</f>
        <v>896992.65</v>
      </c>
      <c r="M927" s="105">
        <f>นครพนม!AP36</f>
        <v>899272.57000000007</v>
      </c>
      <c r="N927" s="101"/>
      <c r="O927" s="101"/>
      <c r="P927" s="101"/>
      <c r="Q927" s="93">
        <f t="shared" si="34"/>
        <v>-2279.9200000000419</v>
      </c>
      <c r="R927" s="94">
        <f t="shared" si="35"/>
        <v>328.93019801980199</v>
      </c>
    </row>
    <row r="928" spans="1:18" x14ac:dyDescent="0.7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13771.08</v>
      </c>
      <c r="K928" s="104">
        <f>นครพนม!AN37</f>
        <v>279099.38</v>
      </c>
      <c r="L928" s="105">
        <f>นครพนม!AO37</f>
        <v>1805159.33</v>
      </c>
      <c r="M928" s="105">
        <f>นครพนม!AP37</f>
        <v>2131744.5099999998</v>
      </c>
      <c r="N928" s="101"/>
      <c r="O928" s="101"/>
      <c r="P928" s="101"/>
      <c r="Q928" s="93">
        <f t="shared" si="34"/>
        <v>-326585.1799999997</v>
      </c>
      <c r="R928" s="94">
        <f t="shared" si="35"/>
        <v>727.59344216041927</v>
      </c>
    </row>
    <row r="929" spans="1:18" s="112" customFormat="1" x14ac:dyDescent="0.7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2285342.88</v>
      </c>
      <c r="K929" s="144">
        <f>SUM(K919:K928)</f>
        <v>2754149.87</v>
      </c>
      <c r="L929" s="109">
        <f>SUM(L919:L928)</f>
        <v>15275440.290000001</v>
      </c>
      <c r="M929" s="109">
        <f>SUM(M919:M928)</f>
        <v>16873324.539999999</v>
      </c>
      <c r="N929" s="107">
        <v>9</v>
      </c>
      <c r="O929" s="107">
        <v>9</v>
      </c>
      <c r="P929" s="107">
        <f>N929-O929</f>
        <v>0</v>
      </c>
      <c r="Q929" s="110">
        <f t="shared" si="34"/>
        <v>-1597884.2499999981</v>
      </c>
      <c r="R929" s="111">
        <f>L929/H929</f>
        <v>492.70845692352356</v>
      </c>
    </row>
    <row r="930" spans="1:18" x14ac:dyDescent="0.7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7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519520.14</v>
      </c>
      <c r="K931" s="104">
        <f>นครพนม!AN38</f>
        <v>608936.05000000005</v>
      </c>
      <c r="L931" s="105">
        <f>นครพนม!AO38</f>
        <v>1832351.56</v>
      </c>
      <c r="M931" s="105">
        <f>นครพนม!AP38</f>
        <v>1763089.68</v>
      </c>
      <c r="N931" s="101"/>
      <c r="O931" s="101"/>
      <c r="P931" s="101"/>
      <c r="Q931" s="93">
        <f t="shared" si="34"/>
        <v>69261.880000000121</v>
      </c>
      <c r="R931" s="94">
        <f t="shared" si="35"/>
        <v>514.5609547879809</v>
      </c>
    </row>
    <row r="932" spans="1:18" x14ac:dyDescent="0.7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879219.08</v>
      </c>
      <c r="K932" s="104">
        <f>นครพนม!AN39</f>
        <v>1209619.9099999999</v>
      </c>
      <c r="L932" s="105">
        <f>นครพนม!AO39</f>
        <v>2099825.58</v>
      </c>
      <c r="M932" s="105">
        <f>นครพนม!AP39</f>
        <v>1691687.71</v>
      </c>
      <c r="N932" s="101"/>
      <c r="O932" s="101"/>
      <c r="P932" s="101"/>
      <c r="Q932" s="93">
        <f t="shared" si="34"/>
        <v>408137.87000000011</v>
      </c>
      <c r="R932" s="94">
        <f t="shared" si="35"/>
        <v>495.8265832349469</v>
      </c>
    </row>
    <row r="933" spans="1:18" x14ac:dyDescent="0.7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544732.85</v>
      </c>
      <c r="K933" s="104">
        <f>นครพนม!AN40</f>
        <v>681538.23</v>
      </c>
      <c r="L933" s="105">
        <f>นครพนม!AO40</f>
        <v>1611501.3</v>
      </c>
      <c r="M933" s="105">
        <f>นครพนม!AP40</f>
        <v>1664797.4500000002</v>
      </c>
      <c r="N933" s="101"/>
      <c r="O933" s="101"/>
      <c r="P933" s="101"/>
      <c r="Q933" s="93">
        <f t="shared" si="34"/>
        <v>-53296.15000000014</v>
      </c>
      <c r="R933" s="94">
        <f t="shared" si="35"/>
        <v>1434.9967052537845</v>
      </c>
    </row>
    <row r="934" spans="1:18" x14ac:dyDescent="0.7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343650.77</v>
      </c>
      <c r="K934" s="104">
        <f>นครพนม!AN41</f>
        <v>359543.37000000005</v>
      </c>
      <c r="L934" s="105">
        <f>นครพนม!AO41</f>
        <v>1654171.79</v>
      </c>
      <c r="M934" s="105">
        <f>นครพนม!AP41</f>
        <v>1555729.12</v>
      </c>
      <c r="N934" s="101"/>
      <c r="O934" s="101"/>
      <c r="P934" s="101"/>
      <c r="Q934" s="93">
        <f t="shared" si="34"/>
        <v>98442.669999999925</v>
      </c>
      <c r="R934" s="94">
        <f t="shared" si="35"/>
        <v>833.75594254032262</v>
      </c>
    </row>
    <row r="935" spans="1:18" x14ac:dyDescent="0.7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179618.72</v>
      </c>
      <c r="K935" s="104">
        <f>นครพนม!AN42</f>
        <v>351397.51</v>
      </c>
      <c r="L935" s="105">
        <f>นครพนม!AO42</f>
        <v>1662735.6400000001</v>
      </c>
      <c r="M935" s="105">
        <f>นครพนม!AP42</f>
        <v>1709118.46</v>
      </c>
      <c r="N935" s="101"/>
      <c r="O935" s="101"/>
      <c r="P935" s="101"/>
      <c r="Q935" s="93">
        <f t="shared" si="34"/>
        <v>-46382.819999999832</v>
      </c>
      <c r="R935" s="94">
        <f t="shared" si="35"/>
        <v>661.127491053678</v>
      </c>
    </row>
    <row r="936" spans="1:18" x14ac:dyDescent="0.7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469245.5</v>
      </c>
      <c r="K936" s="104">
        <f>นครพนม!AN43</f>
        <v>620257.28000000003</v>
      </c>
      <c r="L936" s="105">
        <f>นครพนม!AO43</f>
        <v>2269868.2000000002</v>
      </c>
      <c r="M936" s="105">
        <f>นครพนม!AP43</f>
        <v>2114072.84</v>
      </c>
      <c r="N936" s="101"/>
      <c r="O936" s="101"/>
      <c r="P936" s="101"/>
      <c r="Q936" s="93">
        <f t="shared" si="34"/>
        <v>155795.36000000034</v>
      </c>
      <c r="R936" s="94">
        <f t="shared" si="35"/>
        <v>1034.1085193621868</v>
      </c>
    </row>
    <row r="937" spans="1:18" x14ac:dyDescent="0.7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592635.93999999994</v>
      </c>
      <c r="K937" s="104">
        <f>นครพนม!AN44</f>
        <v>878092.48999999987</v>
      </c>
      <c r="L937" s="105">
        <f>นครพนม!AO44</f>
        <v>907983.08</v>
      </c>
      <c r="M937" s="105">
        <f>นครพนม!AP44</f>
        <v>458299.88</v>
      </c>
      <c r="N937" s="101"/>
      <c r="O937" s="101"/>
      <c r="P937" s="101"/>
      <c r="Q937" s="93">
        <f t="shared" si="34"/>
        <v>449683.19999999995</v>
      </c>
      <c r="R937" s="94">
        <f t="shared" si="35"/>
        <v>429.71276857548509</v>
      </c>
    </row>
    <row r="938" spans="1:18" x14ac:dyDescent="0.7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830248.94</v>
      </c>
      <c r="K938" s="104">
        <f>นครพนม!AN45</f>
        <v>894373.66999999993</v>
      </c>
      <c r="L938" s="105">
        <f>นครพนม!AO45</f>
        <v>1922383.8900000001</v>
      </c>
      <c r="M938" s="105">
        <f>นครพนม!AP45</f>
        <v>1690255.89</v>
      </c>
      <c r="N938" s="101"/>
      <c r="O938" s="101"/>
      <c r="P938" s="101"/>
      <c r="Q938" s="93">
        <f t="shared" si="34"/>
        <v>232128.00000000023</v>
      </c>
      <c r="R938" s="94">
        <f t="shared" si="35"/>
        <v>667.49440625</v>
      </c>
    </row>
    <row r="939" spans="1:18" x14ac:dyDescent="0.7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414584.27</v>
      </c>
      <c r="K939" s="104">
        <f>นครพนม!AN46</f>
        <v>391608.78</v>
      </c>
      <c r="L939" s="105">
        <f>นครพนม!AO46</f>
        <v>1178165.3</v>
      </c>
      <c r="M939" s="105">
        <f>นครพนม!AP46</f>
        <v>1120812.49</v>
      </c>
      <c r="N939" s="101"/>
      <c r="O939" s="101"/>
      <c r="P939" s="101"/>
      <c r="Q939" s="93">
        <f t="shared" si="34"/>
        <v>57352.810000000056</v>
      </c>
      <c r="R939" s="94">
        <f t="shared" si="35"/>
        <v>586.73570717131474</v>
      </c>
    </row>
    <row r="940" spans="1:18" x14ac:dyDescent="0.7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529020.65</v>
      </c>
      <c r="K940" s="104">
        <f>นครพนม!AN47</f>
        <v>312549.45</v>
      </c>
      <c r="L940" s="105">
        <f>นครพนม!AO47</f>
        <v>1308723.98</v>
      </c>
      <c r="M940" s="105">
        <f>นครพนม!AP47</f>
        <v>1200508.53</v>
      </c>
      <c r="N940" s="101"/>
      <c r="O940" s="101"/>
      <c r="P940" s="101"/>
      <c r="Q940" s="93">
        <f t="shared" si="34"/>
        <v>108215.44999999995</v>
      </c>
      <c r="R940" s="94">
        <f t="shared" si="35"/>
        <v>767.1301172332943</v>
      </c>
    </row>
    <row r="941" spans="1:18" x14ac:dyDescent="0.7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102686.34</v>
      </c>
      <c r="K941" s="104">
        <f>นครพนม!AN48</f>
        <v>255221.72999999998</v>
      </c>
      <c r="L941" s="105">
        <f>นครพนม!AO48</f>
        <v>1431457.52</v>
      </c>
      <c r="M941" s="105">
        <f>นครพนม!AP48</f>
        <v>1650067.08</v>
      </c>
      <c r="N941" s="101"/>
      <c r="O941" s="101"/>
      <c r="P941" s="101"/>
      <c r="Q941" s="93">
        <f t="shared" si="34"/>
        <v>-218609.56000000006</v>
      </c>
      <c r="R941" s="94">
        <f t="shared" si="35"/>
        <v>775.43744312026001</v>
      </c>
    </row>
    <row r="942" spans="1:18" x14ac:dyDescent="0.7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607502.16</v>
      </c>
      <c r="K942" s="104">
        <f>นครพนม!AN49</f>
        <v>628080.17000000004</v>
      </c>
      <c r="L942" s="105">
        <f>นครพนม!AO49</f>
        <v>1738764.47</v>
      </c>
      <c r="M942" s="105">
        <f>นครพนม!AP49</f>
        <v>1628097.3699999999</v>
      </c>
      <c r="N942" s="101"/>
      <c r="O942" s="101"/>
      <c r="P942" s="101"/>
      <c r="Q942" s="93">
        <f t="shared" si="34"/>
        <v>110667.10000000009</v>
      </c>
      <c r="R942" s="94">
        <f t="shared" si="35"/>
        <v>642.32156261544139</v>
      </c>
    </row>
    <row r="943" spans="1:18" x14ac:dyDescent="0.7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372196.86</v>
      </c>
      <c r="K943" s="104">
        <f>นครพนม!AN50</f>
        <v>747627.28</v>
      </c>
      <c r="L943" s="105">
        <f>นครพนม!AO50</f>
        <v>2036279.3</v>
      </c>
      <c r="M943" s="105">
        <f>นครพนม!AP50</f>
        <v>1950134.45</v>
      </c>
      <c r="N943" s="101"/>
      <c r="O943" s="101"/>
      <c r="P943" s="101"/>
      <c r="Q943" s="93">
        <f t="shared" si="34"/>
        <v>86144.850000000093</v>
      </c>
      <c r="R943" s="94">
        <f t="shared" si="35"/>
        <v>757.54438244047617</v>
      </c>
    </row>
    <row r="944" spans="1:18" x14ac:dyDescent="0.7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607371.42000000004</v>
      </c>
      <c r="K944" s="104">
        <f>นครพนม!AN51</f>
        <v>783914.27</v>
      </c>
      <c r="L944" s="105">
        <f>นครพนม!AO51</f>
        <v>1830848.16</v>
      </c>
      <c r="M944" s="105">
        <f>นครพนม!AP51</f>
        <v>1674149.54</v>
      </c>
      <c r="N944" s="101"/>
      <c r="O944" s="101"/>
      <c r="P944" s="101"/>
      <c r="Q944" s="93">
        <f t="shared" si="34"/>
        <v>156698.61999999988</v>
      </c>
      <c r="R944" s="94">
        <f t="shared" si="35"/>
        <v>687.51339091250463</v>
      </c>
    </row>
    <row r="945" spans="1:18" x14ac:dyDescent="0.7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839943.45</v>
      </c>
      <c r="K945" s="104">
        <f>นครพนม!AN52</f>
        <v>1026654.9199999999</v>
      </c>
      <c r="L945" s="105">
        <f>นครพนม!AO52</f>
        <v>1365863.6</v>
      </c>
      <c r="M945" s="105">
        <f>นครพนม!AP52</f>
        <v>1247372.73</v>
      </c>
      <c r="N945" s="101"/>
      <c r="O945" s="101"/>
      <c r="P945" s="101"/>
      <c r="Q945" s="93">
        <f t="shared" si="34"/>
        <v>118490.87000000011</v>
      </c>
      <c r="R945" s="94">
        <f t="shared" si="35"/>
        <v>726.52319148936181</v>
      </c>
    </row>
    <row r="946" spans="1:18" x14ac:dyDescent="0.7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220510.25</v>
      </c>
      <c r="K946" s="104">
        <f>นครพนม!AN53</f>
        <v>404782.29</v>
      </c>
      <c r="L946" s="105">
        <f>นครพนม!AO53</f>
        <v>999345.79</v>
      </c>
      <c r="M946" s="105">
        <f>นครพนม!AP53</f>
        <v>811798.71</v>
      </c>
      <c r="N946" s="101"/>
      <c r="O946" s="101"/>
      <c r="P946" s="101"/>
      <c r="Q946" s="93">
        <f t="shared" si="34"/>
        <v>187547.08000000007</v>
      </c>
      <c r="R946" s="94">
        <f t="shared" si="35"/>
        <v>420.77717473684214</v>
      </c>
    </row>
    <row r="947" spans="1:18" x14ac:dyDescent="0.7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188247.4</v>
      </c>
      <c r="K947" s="104">
        <f>นครพนม!AN54</f>
        <v>471551.21999999991</v>
      </c>
      <c r="L947" s="105">
        <f>นครพนม!AO54</f>
        <v>1833985.1</v>
      </c>
      <c r="M947" s="105">
        <f>นครพนม!AP54</f>
        <v>1633201.49</v>
      </c>
      <c r="N947" s="101"/>
      <c r="O947" s="101"/>
      <c r="P947" s="101"/>
      <c r="Q947" s="93">
        <f t="shared" si="34"/>
        <v>200783.6100000001</v>
      </c>
      <c r="R947" s="94">
        <f t="shared" si="35"/>
        <v>1016.6214523281596</v>
      </c>
    </row>
    <row r="948" spans="1:18" s="112" customFormat="1" x14ac:dyDescent="0.7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8240934.7400000002</v>
      </c>
      <c r="K948" s="109">
        <f>SUM(K930:K947)</f>
        <v>10625748.620000001</v>
      </c>
      <c r="L948" s="109">
        <f>SUM(L930:L947)</f>
        <v>27684254.260000005</v>
      </c>
      <c r="M948" s="109">
        <f>SUM(M930:M947)</f>
        <v>25563193.419999998</v>
      </c>
      <c r="N948" s="107">
        <v>17</v>
      </c>
      <c r="O948" s="107">
        <v>17</v>
      </c>
      <c r="P948" s="107">
        <f>N948-O948</f>
        <v>0</v>
      </c>
      <c r="Q948" s="110">
        <f t="shared" si="34"/>
        <v>2121060.8400000073</v>
      </c>
      <c r="R948" s="111">
        <f>L948/H948</f>
        <v>687.24410446093896</v>
      </c>
    </row>
    <row r="949" spans="1:18" x14ac:dyDescent="0.7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7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567459.53</v>
      </c>
      <c r="K950" s="104">
        <f>นครพนม!AN55</f>
        <v>549832.48</v>
      </c>
      <c r="L950" s="105">
        <f>นครพนม!AO55</f>
        <v>1792681.02</v>
      </c>
      <c r="M950" s="105">
        <f>นครพนม!AP55</f>
        <v>1754406.02</v>
      </c>
      <c r="N950" s="101"/>
      <c r="O950" s="101"/>
      <c r="P950" s="101"/>
      <c r="Q950" s="93">
        <f t="shared" si="34"/>
        <v>38275</v>
      </c>
      <c r="R950" s="94">
        <f t="shared" si="35"/>
        <v>739.86009905076355</v>
      </c>
    </row>
    <row r="951" spans="1:18" x14ac:dyDescent="0.7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257944.42</v>
      </c>
      <c r="K951" s="104">
        <f>นครพนม!AN56</f>
        <v>344941.13000000006</v>
      </c>
      <c r="L951" s="105">
        <f>นครพนม!AO56</f>
        <v>1284367.6800000002</v>
      </c>
      <c r="M951" s="105">
        <f>นครพนม!AP56</f>
        <v>1415000.6099999999</v>
      </c>
      <c r="N951" s="101"/>
      <c r="O951" s="101"/>
      <c r="P951" s="101"/>
      <c r="Q951" s="93">
        <f t="shared" si="34"/>
        <v>-130632.9299999997</v>
      </c>
      <c r="R951" s="94">
        <f t="shared" si="35"/>
        <v>901.94359550561808</v>
      </c>
    </row>
    <row r="952" spans="1:18" x14ac:dyDescent="0.7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169399.63</v>
      </c>
      <c r="K952" s="104">
        <f>นครพนม!AN57</f>
        <v>206829.77</v>
      </c>
      <c r="L952" s="105">
        <f>นครพนม!AO57</f>
        <v>1380771.55</v>
      </c>
      <c r="M952" s="105">
        <f>นครพนม!AP57</f>
        <v>1435995.5299999998</v>
      </c>
      <c r="N952" s="101"/>
      <c r="O952" s="101"/>
      <c r="P952" s="101"/>
      <c r="Q952" s="93">
        <f t="shared" si="34"/>
        <v>-55223.979999999749</v>
      </c>
      <c r="R952" s="94">
        <f t="shared" si="35"/>
        <v>1019.019594095941</v>
      </c>
    </row>
    <row r="953" spans="1:18" x14ac:dyDescent="0.7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749058.69</v>
      </c>
      <c r="K953" s="104">
        <f>นครพนม!AN58</f>
        <v>755225.30999999994</v>
      </c>
      <c r="L953" s="105">
        <f>นครพนม!AO58</f>
        <v>1764557.6099999999</v>
      </c>
      <c r="M953" s="105">
        <f>นครพนม!AP58</f>
        <v>1618232.87</v>
      </c>
      <c r="N953" s="101"/>
      <c r="O953" s="101"/>
      <c r="P953" s="101"/>
      <c r="Q953" s="93">
        <f t="shared" si="34"/>
        <v>146324.73999999976</v>
      </c>
      <c r="R953" s="94">
        <f t="shared" si="35"/>
        <v>739.85644025157228</v>
      </c>
    </row>
    <row r="954" spans="1:18" x14ac:dyDescent="0.7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136174.79</v>
      </c>
      <c r="K954" s="104">
        <f>นครพนม!AN59</f>
        <v>154513.58000000002</v>
      </c>
      <c r="L954" s="105">
        <f>นครพนม!AO59</f>
        <v>1307511.6499999999</v>
      </c>
      <c r="M954" s="105">
        <f>นครพนม!AP59</f>
        <v>1323930.0499999998</v>
      </c>
      <c r="N954" s="101"/>
      <c r="O954" s="101"/>
      <c r="P954" s="101"/>
      <c r="Q954" s="93">
        <f t="shared" si="34"/>
        <v>-16418.399999999907</v>
      </c>
      <c r="R954" s="94">
        <f t="shared" si="35"/>
        <v>894.33081395348836</v>
      </c>
    </row>
    <row r="955" spans="1:18" x14ac:dyDescent="0.7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21318.37</v>
      </c>
      <c r="K955" s="104">
        <f>นครพนม!AN60</f>
        <v>52731.770000000004</v>
      </c>
      <c r="L955" s="105">
        <f>นครพนม!AO60</f>
        <v>1808096.87</v>
      </c>
      <c r="M955" s="105">
        <f>นครพนม!AP60</f>
        <v>2089233.2799999998</v>
      </c>
      <c r="N955" s="101"/>
      <c r="O955" s="101"/>
      <c r="P955" s="101"/>
      <c r="Q955" s="93">
        <f t="shared" si="34"/>
        <v>-281136.40999999968</v>
      </c>
      <c r="R955" s="94">
        <f t="shared" si="35"/>
        <v>674.15990678598064</v>
      </c>
    </row>
    <row r="956" spans="1:18" x14ac:dyDescent="0.7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339544.34</v>
      </c>
      <c r="K956" s="104">
        <f>นครพนม!AN61</f>
        <v>342981.01</v>
      </c>
      <c r="L956" s="105">
        <f>นครพนม!AO61</f>
        <v>1870026.42</v>
      </c>
      <c r="M956" s="105">
        <f>นครพนม!AP61</f>
        <v>1815386.3299999998</v>
      </c>
      <c r="N956" s="101"/>
      <c r="O956" s="101"/>
      <c r="P956" s="101"/>
      <c r="Q956" s="93">
        <f t="shared" si="34"/>
        <v>54640.090000000084</v>
      </c>
      <c r="R956" s="94">
        <f t="shared" si="35"/>
        <v>459.80487337103511</v>
      </c>
    </row>
    <row r="957" spans="1:18" x14ac:dyDescent="0.7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299674.44</v>
      </c>
      <c r="K957" s="104">
        <f>นครพนม!AN62</f>
        <v>332654.49000000005</v>
      </c>
      <c r="L957" s="105">
        <f>นครพนม!AO62</f>
        <v>1725332.12</v>
      </c>
      <c r="M957" s="105">
        <f>นครพนม!AP62</f>
        <v>1748266.76</v>
      </c>
      <c r="N957" s="101"/>
      <c r="O957" s="101"/>
      <c r="P957" s="101"/>
      <c r="Q957" s="93">
        <f t="shared" si="34"/>
        <v>-22934.639999999898</v>
      </c>
      <c r="R957" s="94">
        <f t="shared" si="35"/>
        <v>668.47428128632316</v>
      </c>
    </row>
    <row r="958" spans="1:18" x14ac:dyDescent="0.7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429273.22</v>
      </c>
      <c r="K958" s="104">
        <f>นครพนม!AN63</f>
        <v>416560.41</v>
      </c>
      <c r="L958" s="105">
        <f>นครพนม!AO63</f>
        <v>2189590.79</v>
      </c>
      <c r="M958" s="105">
        <f>นครพนม!AP63</f>
        <v>1981001.64</v>
      </c>
      <c r="N958" s="101"/>
      <c r="O958" s="101"/>
      <c r="P958" s="101"/>
      <c r="Q958" s="93">
        <f t="shared" si="34"/>
        <v>208589.15000000014</v>
      </c>
      <c r="R958" s="94">
        <f t="shared" si="35"/>
        <v>1537.6339817415731</v>
      </c>
    </row>
    <row r="959" spans="1:18" s="112" customFormat="1" x14ac:dyDescent="0.7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2969847.4299999997</v>
      </c>
      <c r="K959" s="109">
        <f>SUM(K949:K958)</f>
        <v>3156269.95</v>
      </c>
      <c r="L959" s="109">
        <f>SUM(L949:L958)</f>
        <v>15122935.709999997</v>
      </c>
      <c r="M959" s="109">
        <f>SUM(M949:M958)</f>
        <v>15181453.09</v>
      </c>
      <c r="N959" s="107">
        <v>9</v>
      </c>
      <c r="O959" s="107">
        <v>9</v>
      </c>
      <c r="P959" s="107">
        <f>N959-O959</f>
        <v>0</v>
      </c>
      <c r="Q959" s="110">
        <f t="shared" si="34"/>
        <v>-58517.380000002682</v>
      </c>
      <c r="R959" s="111">
        <f>L959/H959</f>
        <v>763.668924405393</v>
      </c>
    </row>
    <row r="960" spans="1:18" x14ac:dyDescent="0.7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7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879572.76</v>
      </c>
      <c r="K961" s="104">
        <f>นครพนม!AN64</f>
        <v>1167603.8799999999</v>
      </c>
      <c r="L961" s="105">
        <f>นครพนม!AO64</f>
        <v>2790321.77</v>
      </c>
      <c r="M961" s="105">
        <f>นครพนม!AP64</f>
        <v>2679104.83</v>
      </c>
      <c r="N961" s="101"/>
      <c r="O961" s="101"/>
      <c r="P961" s="101"/>
      <c r="Q961" s="93">
        <f t="shared" si="34"/>
        <v>111216.93999999994</v>
      </c>
      <c r="R961" s="94">
        <f t="shared" si="35"/>
        <v>576.51276239669426</v>
      </c>
    </row>
    <row r="962" spans="1:18" x14ac:dyDescent="0.7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711233.93</v>
      </c>
      <c r="K962" s="104">
        <f>นครพนม!AN65</f>
        <v>629103.03</v>
      </c>
      <c r="L962" s="105">
        <f>นครพนม!AO65</f>
        <v>1355553.74</v>
      </c>
      <c r="M962" s="105">
        <f>นครพนม!AP65</f>
        <v>1349066.36</v>
      </c>
      <c r="N962" s="101"/>
      <c r="O962" s="101"/>
      <c r="P962" s="101"/>
      <c r="Q962" s="93">
        <f t="shared" si="34"/>
        <v>6487.3799999998882</v>
      </c>
      <c r="R962" s="94">
        <f t="shared" si="35"/>
        <v>681.52525892408244</v>
      </c>
    </row>
    <row r="963" spans="1:18" x14ac:dyDescent="0.7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384806.69</v>
      </c>
      <c r="K963" s="104">
        <f>นครพนม!AN66</f>
        <v>438407.23</v>
      </c>
      <c r="L963" s="105">
        <f>นครพนม!AO66</f>
        <v>1661041.31</v>
      </c>
      <c r="M963" s="105">
        <f>นครพนม!AP66</f>
        <v>1929929.82</v>
      </c>
      <c r="N963" s="101"/>
      <c r="O963" s="101"/>
      <c r="P963" s="101"/>
      <c r="Q963" s="93">
        <f t="shared" si="34"/>
        <v>-268888.51</v>
      </c>
      <c r="R963" s="94">
        <f t="shared" si="35"/>
        <v>998.22194110576925</v>
      </c>
    </row>
    <row r="964" spans="1:18" x14ac:dyDescent="0.7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400361.76</v>
      </c>
      <c r="K964" s="104">
        <f>นครพนม!AN67</f>
        <v>676090.32000000007</v>
      </c>
      <c r="L964" s="105">
        <f>นครพนม!AO67</f>
        <v>2184101.91</v>
      </c>
      <c r="M964" s="105">
        <f>นครพนม!AP67</f>
        <v>2139164.2199999997</v>
      </c>
      <c r="N964" s="101"/>
      <c r="O964" s="101"/>
      <c r="P964" s="101"/>
      <c r="Q964" s="93">
        <f t="shared" si="34"/>
        <v>44937.69000000041</v>
      </c>
      <c r="R964" s="94">
        <f t="shared" si="35"/>
        <v>478.34032194480949</v>
      </c>
    </row>
    <row r="965" spans="1:18" x14ac:dyDescent="0.7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604151.88</v>
      </c>
      <c r="K965" s="104">
        <f>นครพนม!AN68</f>
        <v>3814.1300000000047</v>
      </c>
      <c r="L965" s="105">
        <f>นครพนม!AO68</f>
        <v>4426051.8599999994</v>
      </c>
      <c r="M965" s="105">
        <f>นครพนม!AP68</f>
        <v>4190418.79</v>
      </c>
      <c r="N965" s="101"/>
      <c r="O965" s="101"/>
      <c r="P965" s="101"/>
      <c r="Q965" s="93">
        <f t="shared" si="34"/>
        <v>235633.06999999937</v>
      </c>
      <c r="R965" s="94">
        <f t="shared" si="35"/>
        <v>1150.8195163806552</v>
      </c>
    </row>
    <row r="966" spans="1:18" x14ac:dyDescent="0.7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702516.54</v>
      </c>
      <c r="K966" s="104">
        <f>นครพนม!AN69</f>
        <v>843294.57000000007</v>
      </c>
      <c r="L966" s="105">
        <f>นครพนม!AO69</f>
        <v>1867041.3599999999</v>
      </c>
      <c r="M966" s="105">
        <f>นครพนม!AP69</f>
        <v>1730309.7</v>
      </c>
      <c r="N966" s="101"/>
      <c r="O966" s="101"/>
      <c r="P966" s="101"/>
      <c r="Q966" s="93">
        <f t="shared" si="34"/>
        <v>136731.65999999992</v>
      </c>
      <c r="R966" s="94">
        <f t="shared" si="35"/>
        <v>811.75711304347817</v>
      </c>
    </row>
    <row r="967" spans="1:18" x14ac:dyDescent="0.7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737316.75</v>
      </c>
      <c r="K967" s="104">
        <f>นครพนม!AN70</f>
        <v>838834.62</v>
      </c>
      <c r="L967" s="105">
        <f>นครพนม!AO70</f>
        <v>2764746.3200000003</v>
      </c>
      <c r="M967" s="105">
        <f>นครพนม!AP70</f>
        <v>1694590.07</v>
      </c>
      <c r="N967" s="101"/>
      <c r="O967" s="101"/>
      <c r="P967" s="101"/>
      <c r="Q967" s="93">
        <f t="shared" ref="Q967:Q1029" si="36">L967-M967</f>
        <v>1070156.2500000002</v>
      </c>
      <c r="R967" s="94">
        <f t="shared" ref="R967:R1028" si="37">L967/H967</f>
        <v>1029.7006778398511</v>
      </c>
    </row>
    <row r="968" spans="1:18" x14ac:dyDescent="0.7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843713.04</v>
      </c>
      <c r="K968" s="104">
        <f>นครพนม!AN71</f>
        <v>765389.28</v>
      </c>
      <c r="L968" s="105">
        <f>นครพนม!AO71</f>
        <v>2394282.6</v>
      </c>
      <c r="M968" s="105">
        <f>นครพนม!AP71</f>
        <v>2504369.16</v>
      </c>
      <c r="N968" s="101"/>
      <c r="O968" s="101"/>
      <c r="P968" s="101"/>
      <c r="Q968" s="93">
        <f t="shared" si="36"/>
        <v>-110086.56000000006</v>
      </c>
      <c r="R968" s="94">
        <f t="shared" si="37"/>
        <v>487.43538273615638</v>
      </c>
    </row>
    <row r="969" spans="1:18" x14ac:dyDescent="0.7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456787.66</v>
      </c>
      <c r="K969" s="104">
        <f>นครพนม!AN72</f>
        <v>491134.78</v>
      </c>
      <c r="L969" s="105">
        <f>นครพนม!AO72</f>
        <v>2433318.34</v>
      </c>
      <c r="M969" s="105">
        <f>นครพนม!AP72</f>
        <v>2848869.24</v>
      </c>
      <c r="N969" s="101"/>
      <c r="O969" s="101"/>
      <c r="P969" s="101"/>
      <c r="Q969" s="93">
        <f t="shared" si="36"/>
        <v>-415550.90000000037</v>
      </c>
      <c r="R969" s="94">
        <f t="shared" si="37"/>
        <v>561.57819986152776</v>
      </c>
    </row>
    <row r="970" spans="1:18" x14ac:dyDescent="0.7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811721.43</v>
      </c>
      <c r="K970" s="104">
        <f>นครพนม!AN73</f>
        <v>807043.16000000015</v>
      </c>
      <c r="L970" s="105">
        <f>นครพนม!AO73</f>
        <v>2116778.9900000002</v>
      </c>
      <c r="M970" s="105">
        <f>นครพนม!AP73</f>
        <v>2259594.52</v>
      </c>
      <c r="N970" s="101"/>
      <c r="O970" s="101"/>
      <c r="P970" s="101"/>
      <c r="Q970" s="93">
        <f t="shared" si="36"/>
        <v>-142815.5299999998</v>
      </c>
      <c r="R970" s="94">
        <f t="shared" si="37"/>
        <v>671.99333015873026</v>
      </c>
    </row>
    <row r="971" spans="1:18" x14ac:dyDescent="0.7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888804.05</v>
      </c>
      <c r="K971" s="104">
        <f>นครพนม!AN74</f>
        <v>828977.57000000007</v>
      </c>
      <c r="L971" s="105">
        <f>นครพนม!AO74</f>
        <v>2150007.31</v>
      </c>
      <c r="M971" s="105">
        <f>นครพนม!AP74</f>
        <v>1995122.92</v>
      </c>
      <c r="N971" s="101"/>
      <c r="O971" s="101"/>
      <c r="P971" s="101"/>
      <c r="Q971" s="93">
        <f t="shared" si="36"/>
        <v>154884.39000000013</v>
      </c>
      <c r="R971" s="94">
        <f t="shared" si="37"/>
        <v>1365.9512770012707</v>
      </c>
    </row>
    <row r="972" spans="1:18" x14ac:dyDescent="0.7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818777.57</v>
      </c>
      <c r="K972" s="104">
        <f>นครพนม!AN75</f>
        <v>715830.71</v>
      </c>
      <c r="L972" s="105">
        <f>นครพนม!AO75</f>
        <v>2435904.84</v>
      </c>
      <c r="M972" s="105">
        <f>นครพนม!AP75</f>
        <v>2761998.64</v>
      </c>
      <c r="N972" s="101"/>
      <c r="O972" s="101"/>
      <c r="P972" s="101"/>
      <c r="Q972" s="93">
        <f t="shared" si="36"/>
        <v>-326093.80000000028</v>
      </c>
      <c r="R972" s="94">
        <f t="shared" si="37"/>
        <v>572.7497860333882</v>
      </c>
    </row>
    <row r="973" spans="1:18" x14ac:dyDescent="0.7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829122.19</v>
      </c>
      <c r="K973" s="104">
        <f>นครพนม!AN76</f>
        <v>742229.07</v>
      </c>
      <c r="L973" s="105">
        <f>นครพนม!AO76</f>
        <v>2215749.36</v>
      </c>
      <c r="M973" s="105">
        <f>นครพนม!AP76</f>
        <v>1914597.67</v>
      </c>
      <c r="N973" s="101"/>
      <c r="O973" s="101"/>
      <c r="P973" s="101"/>
      <c r="Q973" s="93">
        <f t="shared" si="36"/>
        <v>301151.68999999994</v>
      </c>
      <c r="R973" s="94">
        <f t="shared" si="37"/>
        <v>524.43771834319523</v>
      </c>
    </row>
    <row r="974" spans="1:18" x14ac:dyDescent="0.7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772255.44</v>
      </c>
      <c r="K974" s="104">
        <f>นครพนม!AN77</f>
        <v>359742.74999999994</v>
      </c>
      <c r="L974" s="105">
        <f>นครพนม!AO77</f>
        <v>2076549.8399999999</v>
      </c>
      <c r="M974" s="105">
        <f>นครพนม!AP77</f>
        <v>2116596.14</v>
      </c>
      <c r="N974" s="101"/>
      <c r="O974" s="101"/>
      <c r="P974" s="101"/>
      <c r="Q974" s="93">
        <f t="shared" si="36"/>
        <v>-40046.300000000279</v>
      </c>
      <c r="R974" s="94">
        <f t="shared" si="37"/>
        <v>657.96889733840294</v>
      </c>
    </row>
    <row r="975" spans="1:18" x14ac:dyDescent="0.7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533058.34</v>
      </c>
      <c r="K975" s="104">
        <f>นครพนม!AN78</f>
        <v>563602.93999999994</v>
      </c>
      <c r="L975" s="105">
        <f>นครพนม!AO78</f>
        <v>1764571.67</v>
      </c>
      <c r="M975" s="105">
        <f>นครพนม!AP78</f>
        <v>2055435.1</v>
      </c>
      <c r="N975" s="101"/>
      <c r="O975" s="101"/>
      <c r="P975" s="101"/>
      <c r="Q975" s="93">
        <f t="shared" si="36"/>
        <v>-290863.43000000017</v>
      </c>
      <c r="R975" s="94">
        <f t="shared" si="37"/>
        <v>834.70750709555341</v>
      </c>
    </row>
    <row r="976" spans="1:18" s="112" customFormat="1" x14ac:dyDescent="0.7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9841141.6899999995</v>
      </c>
      <c r="K976" s="109">
        <f>SUM(K960:K974)</f>
        <v>9307495.1000000015</v>
      </c>
      <c r="L976" s="109">
        <f>SUM(L960:L974)</f>
        <v>32871449.550000001</v>
      </c>
      <c r="M976" s="109">
        <f>SUM(M960:M974)</f>
        <v>32113732.079999998</v>
      </c>
      <c r="N976" s="107">
        <v>15</v>
      </c>
      <c r="O976" s="107">
        <v>15</v>
      </c>
      <c r="P976" s="107">
        <f>N976-O976</f>
        <v>0</v>
      </c>
      <c r="Q976" s="110">
        <f t="shared" si="36"/>
        <v>757717.47000000253</v>
      </c>
      <c r="R976" s="111">
        <f>L976/H976</f>
        <v>692.1325153180469</v>
      </c>
    </row>
    <row r="977" spans="1:18" x14ac:dyDescent="0.7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7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454722.78</v>
      </c>
      <c r="K978" s="104">
        <f>นครพนม!AN79</f>
        <v>482785.13000000006</v>
      </c>
      <c r="L978" s="105">
        <f>นครพนม!AO79</f>
        <v>2457811.31</v>
      </c>
      <c r="M978" s="105">
        <f>นครพนม!AP79</f>
        <v>2145545.7200000002</v>
      </c>
      <c r="N978" s="101"/>
      <c r="O978" s="101"/>
      <c r="P978" s="101"/>
      <c r="Q978" s="93">
        <f t="shared" si="36"/>
        <v>312265.58999999985</v>
      </c>
      <c r="R978" s="94">
        <f t="shared" si="37"/>
        <v>727.59363824748368</v>
      </c>
    </row>
    <row r="979" spans="1:18" x14ac:dyDescent="0.7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424669.88</v>
      </c>
      <c r="K979" s="104">
        <f>นครพนม!AN80</f>
        <v>73625.909999999974</v>
      </c>
      <c r="L979" s="105">
        <f>นครพนม!AO80</f>
        <v>2212873.9</v>
      </c>
      <c r="M979" s="105">
        <f>นครพนม!AP80</f>
        <v>2172787</v>
      </c>
      <c r="N979" s="101"/>
      <c r="O979" s="101"/>
      <c r="P979" s="101"/>
      <c r="Q979" s="93">
        <f t="shared" si="36"/>
        <v>40086.899999999907</v>
      </c>
      <c r="R979" s="94">
        <f t="shared" si="37"/>
        <v>1031.1621155638397</v>
      </c>
    </row>
    <row r="980" spans="1:18" x14ac:dyDescent="0.7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678166.18</v>
      </c>
      <c r="K980" s="104">
        <f>นครพนม!AN81</f>
        <v>495630.91000000009</v>
      </c>
      <c r="L980" s="105">
        <f>นครพนม!AO81</f>
        <v>2168827.35</v>
      </c>
      <c r="M980" s="105">
        <f>นครพนม!AP81</f>
        <v>2235179.08</v>
      </c>
      <c r="N980" s="101"/>
      <c r="O980" s="101"/>
      <c r="P980" s="101"/>
      <c r="Q980" s="93">
        <f t="shared" si="36"/>
        <v>-66351.729999999981</v>
      </c>
      <c r="R980" s="94">
        <f t="shared" si="37"/>
        <v>541.39474538192712</v>
      </c>
    </row>
    <row r="981" spans="1:18" x14ac:dyDescent="0.7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419558.42</v>
      </c>
      <c r="K981" s="104">
        <f>นครพนม!AN82</f>
        <v>317589.74</v>
      </c>
      <c r="L981" s="105">
        <f>นครพนม!AO82</f>
        <v>2234533.75</v>
      </c>
      <c r="M981" s="105">
        <f>นครพนม!AP82</f>
        <v>1992659.6900000002</v>
      </c>
      <c r="N981" s="101"/>
      <c r="O981" s="101"/>
      <c r="P981" s="101"/>
      <c r="Q981" s="93">
        <f t="shared" si="36"/>
        <v>241874.05999999982</v>
      </c>
      <c r="R981" s="94">
        <f t="shared" si="37"/>
        <v>804.94731628242073</v>
      </c>
    </row>
    <row r="982" spans="1:18" x14ac:dyDescent="0.7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463017.43</v>
      </c>
      <c r="K982" s="104">
        <f>นครพนม!AN83</f>
        <v>632309.03</v>
      </c>
      <c r="L982" s="105">
        <f>นครพนม!AO83</f>
        <v>2362348.65</v>
      </c>
      <c r="M982" s="105">
        <f>นครพนม!AP83</f>
        <v>2750494.03</v>
      </c>
      <c r="N982" s="101"/>
      <c r="O982" s="101"/>
      <c r="P982" s="101"/>
      <c r="Q982" s="93">
        <f t="shared" si="36"/>
        <v>-388145.37999999989</v>
      </c>
      <c r="R982" s="94">
        <f t="shared" si="37"/>
        <v>806.53760669170367</v>
      </c>
    </row>
    <row r="983" spans="1:18" x14ac:dyDescent="0.7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356265.99</v>
      </c>
      <c r="K983" s="104">
        <f>นครพนม!AN84</f>
        <v>483307.39</v>
      </c>
      <c r="L983" s="105">
        <f>นครพนม!AO84</f>
        <v>2317560.06</v>
      </c>
      <c r="M983" s="105">
        <f>นครพนม!AP84</f>
        <v>2203080.13</v>
      </c>
      <c r="N983" s="101"/>
      <c r="O983" s="101"/>
      <c r="P983" s="101"/>
      <c r="Q983" s="93">
        <f t="shared" si="36"/>
        <v>114479.93000000017</v>
      </c>
      <c r="R983" s="94">
        <f t="shared" si="37"/>
        <v>1231.4346758767269</v>
      </c>
    </row>
    <row r="984" spans="1:18" x14ac:dyDescent="0.7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573729.31999999995</v>
      </c>
      <c r="K984" s="104">
        <f>นครพนม!AN85</f>
        <v>601338.87999999989</v>
      </c>
      <c r="L984" s="105">
        <f>นครพนม!AO85</f>
        <v>2224527.9699999997</v>
      </c>
      <c r="M984" s="105">
        <f>นครพนม!AP85</f>
        <v>2084811.5000000002</v>
      </c>
      <c r="N984" s="101"/>
      <c r="O984" s="101"/>
      <c r="P984" s="101"/>
      <c r="Q984" s="93">
        <f t="shared" si="36"/>
        <v>139716.46999999951</v>
      </c>
      <c r="R984" s="94">
        <f t="shared" si="37"/>
        <v>813.95095865349424</v>
      </c>
    </row>
    <row r="985" spans="1:18" x14ac:dyDescent="0.7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359320.88</v>
      </c>
      <c r="K985" s="104">
        <f>นครพนม!AN86</f>
        <v>513560.29</v>
      </c>
      <c r="L985" s="105">
        <f>นครพนม!AO86</f>
        <v>1844220.0999999999</v>
      </c>
      <c r="M985" s="105">
        <f>นครพนม!AP86</f>
        <v>1504814.1300000001</v>
      </c>
      <c r="N985" s="101"/>
      <c r="O985" s="101"/>
      <c r="P985" s="101"/>
      <c r="Q985" s="93">
        <f t="shared" si="36"/>
        <v>339405.96999999974</v>
      </c>
      <c r="R985" s="94">
        <f t="shared" si="37"/>
        <v>955.55445595854917</v>
      </c>
    </row>
    <row r="986" spans="1:18" x14ac:dyDescent="0.7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722739.05</v>
      </c>
      <c r="K986" s="104">
        <f>นครพนม!AN87</f>
        <v>666121.05000000005</v>
      </c>
      <c r="L986" s="105">
        <f>นครพนม!AO87</f>
        <v>2761897.45</v>
      </c>
      <c r="M986" s="105">
        <f>นครพนม!AP87</f>
        <v>2597368.2200000002</v>
      </c>
      <c r="N986" s="101"/>
      <c r="O986" s="101"/>
      <c r="P986" s="101"/>
      <c r="Q986" s="93">
        <f t="shared" si="36"/>
        <v>164529.22999999998</v>
      </c>
      <c r="R986" s="94">
        <f t="shared" si="37"/>
        <v>966.03618398041283</v>
      </c>
    </row>
    <row r="987" spans="1:18" s="198" customFormat="1" x14ac:dyDescent="0.7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392395.01</v>
      </c>
      <c r="K987" s="104">
        <f>นครพนม!AN88</f>
        <v>278181.71000000002</v>
      </c>
      <c r="L987" s="105">
        <f>นครพนม!AO88</f>
        <v>1901839.83</v>
      </c>
      <c r="M987" s="105">
        <f>นครพนม!AP88</f>
        <v>1946607.37</v>
      </c>
      <c r="N987" s="194"/>
      <c r="O987" s="194"/>
      <c r="P987" s="194"/>
      <c r="Q987" s="196">
        <f t="shared" si="36"/>
        <v>-44767.540000000037</v>
      </c>
      <c r="R987" s="197">
        <f t="shared" si="37"/>
        <v>1177.6098018575851</v>
      </c>
    </row>
    <row r="988" spans="1:18" s="112" customFormat="1" x14ac:dyDescent="0.7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4844584.9399999995</v>
      </c>
      <c r="K988" s="109">
        <f>SUM(K977:K987)</f>
        <v>4544450.04</v>
      </c>
      <c r="L988" s="109">
        <f>SUM(L977:L987)</f>
        <v>22486440.370000005</v>
      </c>
      <c r="M988" s="109">
        <f>SUM(M977:M987)</f>
        <v>21633346.869999997</v>
      </c>
      <c r="N988" s="107">
        <v>10</v>
      </c>
      <c r="O988" s="107">
        <v>10</v>
      </c>
      <c r="P988" s="107">
        <f>N988-O988</f>
        <v>0</v>
      </c>
      <c r="Q988" s="110">
        <f t="shared" si="36"/>
        <v>853093.50000000745</v>
      </c>
      <c r="R988" s="111">
        <f>L988/H988</f>
        <v>856.49578616591771</v>
      </c>
    </row>
    <row r="989" spans="1:18" x14ac:dyDescent="0.7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7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386637.82</v>
      </c>
      <c r="K990" s="104">
        <f>นครพนม!AN89</f>
        <v>412092.24</v>
      </c>
      <c r="L990" s="105">
        <f>นครพนม!AO89</f>
        <v>884431.58</v>
      </c>
      <c r="M990" s="105">
        <f>นครพนม!AP89</f>
        <v>580429.92000000004</v>
      </c>
      <c r="N990" s="101"/>
      <c r="O990" s="101"/>
      <c r="P990" s="101"/>
      <c r="Q990" s="93">
        <f t="shared" si="36"/>
        <v>304001.65999999992</v>
      </c>
      <c r="R990" s="94">
        <f t="shared" si="37"/>
        <v>239.61841777296124</v>
      </c>
    </row>
    <row r="991" spans="1:18" x14ac:dyDescent="0.7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345546.34</v>
      </c>
      <c r="K991" s="104">
        <f>นครพนม!AN90</f>
        <v>340455.41000000003</v>
      </c>
      <c r="L991" s="105">
        <f>นครพนม!AO90</f>
        <v>1847498.26</v>
      </c>
      <c r="M991" s="105">
        <f>นครพนม!AP90</f>
        <v>1788020.17</v>
      </c>
      <c r="N991" s="101"/>
      <c r="O991" s="101"/>
      <c r="P991" s="101"/>
      <c r="Q991" s="93">
        <f t="shared" si="36"/>
        <v>59478.090000000084</v>
      </c>
      <c r="R991" s="94">
        <f t="shared" si="37"/>
        <v>1162.6798363750786</v>
      </c>
    </row>
    <row r="992" spans="1:18" x14ac:dyDescent="0.7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320935.90000000002</v>
      </c>
      <c r="K992" s="104">
        <f>นครพนม!AN91</f>
        <v>360114.15</v>
      </c>
      <c r="L992" s="105">
        <f>นครพนม!AO91</f>
        <v>2675069.92</v>
      </c>
      <c r="M992" s="105">
        <f>นครพนม!AP91</f>
        <v>2636750.85</v>
      </c>
      <c r="N992" s="101"/>
      <c r="O992" s="101"/>
      <c r="P992" s="101"/>
      <c r="Q992" s="93">
        <f t="shared" si="36"/>
        <v>38319.069999999832</v>
      </c>
      <c r="R992" s="94">
        <f t="shared" si="37"/>
        <v>786.78527058823522</v>
      </c>
    </row>
    <row r="993" spans="1:18" x14ac:dyDescent="0.7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381322.63</v>
      </c>
      <c r="K993" s="104">
        <f>นครพนม!AN92</f>
        <v>467692.33999999997</v>
      </c>
      <c r="L993" s="105">
        <f>นครพนม!AO92</f>
        <v>1854961.0699999998</v>
      </c>
      <c r="M993" s="105">
        <f>นครพนม!AP92</f>
        <v>1641160.4700000002</v>
      </c>
      <c r="N993" s="101"/>
      <c r="O993" s="101"/>
      <c r="P993" s="101"/>
      <c r="Q993" s="93">
        <f t="shared" si="36"/>
        <v>213800.59999999963</v>
      </c>
      <c r="R993" s="94">
        <f t="shared" si="37"/>
        <v>776.4592172457094</v>
      </c>
    </row>
    <row r="994" spans="1:18" x14ac:dyDescent="0.7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366286.92</v>
      </c>
      <c r="K994" s="104">
        <f>นครพนม!AN93</f>
        <v>379807.39999999997</v>
      </c>
      <c r="L994" s="105">
        <f>นครพนม!AO93</f>
        <v>2394511.58</v>
      </c>
      <c r="M994" s="105">
        <f>นครพนม!AP93</f>
        <v>2006526.6700000002</v>
      </c>
      <c r="N994" s="101"/>
      <c r="O994" s="101"/>
      <c r="P994" s="101"/>
      <c r="Q994" s="93">
        <f t="shared" si="36"/>
        <v>387984.90999999992</v>
      </c>
      <c r="R994" s="94">
        <f t="shared" si="37"/>
        <v>1022.8584280222127</v>
      </c>
    </row>
    <row r="995" spans="1:18" x14ac:dyDescent="0.7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394990.59</v>
      </c>
      <c r="K995" s="104">
        <f>นครพนม!AN94</f>
        <v>454034.59</v>
      </c>
      <c r="L995" s="105">
        <f>นครพนม!AO94</f>
        <v>1385140.6400000001</v>
      </c>
      <c r="M995" s="105">
        <f>นครพนม!AP94</f>
        <v>1471420.23</v>
      </c>
      <c r="N995" s="101"/>
      <c r="O995" s="101"/>
      <c r="P995" s="101"/>
      <c r="Q995" s="93">
        <f t="shared" si="36"/>
        <v>-86279.589999999851</v>
      </c>
      <c r="R995" s="94">
        <f t="shared" si="37"/>
        <v>777.73197080291982</v>
      </c>
    </row>
    <row r="996" spans="1:18" x14ac:dyDescent="0.7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463078.59</v>
      </c>
      <c r="K996" s="104">
        <f>นครพนม!AN95</f>
        <v>616869.51</v>
      </c>
      <c r="L996" s="105">
        <f>นครพนม!AO95</f>
        <v>2657342</v>
      </c>
      <c r="M996" s="105">
        <f>นครพนม!AP95</f>
        <v>2218949.71</v>
      </c>
      <c r="N996" s="101"/>
      <c r="O996" s="101"/>
      <c r="P996" s="101"/>
      <c r="Q996" s="93">
        <f t="shared" si="36"/>
        <v>438392.29000000004</v>
      </c>
      <c r="R996" s="94">
        <f t="shared" si="37"/>
        <v>990.80611483967186</v>
      </c>
    </row>
    <row r="997" spans="1:18" x14ac:dyDescent="0.7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188079.7</v>
      </c>
      <c r="K997" s="104">
        <f>นครพนม!AN96</f>
        <v>311235.09999999998</v>
      </c>
      <c r="L997" s="105">
        <f>นครพนม!AO96</f>
        <v>2086371.43</v>
      </c>
      <c r="M997" s="105">
        <f>นครพนม!AP96</f>
        <v>2025119.02</v>
      </c>
      <c r="N997" s="101"/>
      <c r="O997" s="101"/>
      <c r="P997" s="101"/>
      <c r="Q997" s="93">
        <f t="shared" si="36"/>
        <v>61252.409999999916</v>
      </c>
      <c r="R997" s="94">
        <f t="shared" si="37"/>
        <v>1168.8355350140055</v>
      </c>
    </row>
    <row r="998" spans="1:18" x14ac:dyDescent="0.7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414500.99</v>
      </c>
      <c r="K998" s="104">
        <f>นครพนม!AN97</f>
        <v>550286.28</v>
      </c>
      <c r="L998" s="105">
        <f>นครพนม!AO97</f>
        <v>1098965.1600000001</v>
      </c>
      <c r="M998" s="105">
        <f>นครพนม!AP97</f>
        <v>876263.44</v>
      </c>
      <c r="N998" s="101"/>
      <c r="O998" s="101"/>
      <c r="P998" s="101"/>
      <c r="Q998" s="93">
        <f t="shared" si="36"/>
        <v>222701.7200000002</v>
      </c>
      <c r="R998" s="94">
        <f t="shared" si="37"/>
        <v>356.11314322747899</v>
      </c>
    </row>
    <row r="999" spans="1:18" x14ac:dyDescent="0.7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397956.86</v>
      </c>
      <c r="K999" s="104">
        <f>นครพนม!AN98</f>
        <v>446145.04</v>
      </c>
      <c r="L999" s="105">
        <f>นครพนม!AO98</f>
        <v>1895460.3</v>
      </c>
      <c r="M999" s="105">
        <f>นครพนม!AP98</f>
        <v>2028791.88</v>
      </c>
      <c r="N999" s="101"/>
      <c r="O999" s="101"/>
      <c r="P999" s="101"/>
      <c r="Q999" s="93">
        <f t="shared" si="36"/>
        <v>-133331.57999999984</v>
      </c>
      <c r="R999" s="94">
        <f t="shared" si="37"/>
        <v>645.81270868824538</v>
      </c>
    </row>
    <row r="1000" spans="1:18" x14ac:dyDescent="0.7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246878.22</v>
      </c>
      <c r="K1000" s="104">
        <f>นครพนม!AN99</f>
        <v>290602.39</v>
      </c>
      <c r="L1000" s="105">
        <f>นครพนม!AO99</f>
        <v>2340462.13</v>
      </c>
      <c r="M1000" s="105">
        <f>นครพนม!AP99</f>
        <v>2597788.1199999996</v>
      </c>
      <c r="N1000" s="101"/>
      <c r="O1000" s="101"/>
      <c r="P1000" s="101"/>
      <c r="Q1000" s="93">
        <f t="shared" si="36"/>
        <v>-257325.98999999976</v>
      </c>
      <c r="R1000" s="94">
        <f t="shared" si="37"/>
        <v>759.15086928316566</v>
      </c>
    </row>
    <row r="1001" spans="1:18" x14ac:dyDescent="0.7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546189.78</v>
      </c>
      <c r="K1001" s="104">
        <f>นครพนม!AN100</f>
        <v>793767.38</v>
      </c>
      <c r="L1001" s="105">
        <f>นครพนม!AO100</f>
        <v>1937223.08</v>
      </c>
      <c r="M1001" s="105">
        <f>นครพนม!AP100</f>
        <v>1549233.7</v>
      </c>
      <c r="N1001" s="101"/>
      <c r="O1001" s="101"/>
      <c r="P1001" s="101"/>
      <c r="Q1001" s="93">
        <f t="shared" si="36"/>
        <v>387989.38000000012</v>
      </c>
      <c r="R1001" s="94">
        <f t="shared" si="37"/>
        <v>889.45044995408637</v>
      </c>
    </row>
    <row r="1002" spans="1:18" x14ac:dyDescent="0.7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426247.36</v>
      </c>
      <c r="K1002" s="104">
        <f>นครพนม!AN101</f>
        <v>417326.61</v>
      </c>
      <c r="L1002" s="105">
        <f>นครพนม!AO101</f>
        <v>1626859.53</v>
      </c>
      <c r="M1002" s="105">
        <f>นครพนม!AP101</f>
        <v>1618023.0799999998</v>
      </c>
      <c r="N1002" s="101"/>
      <c r="O1002" s="101"/>
      <c r="P1002" s="101"/>
      <c r="Q1002" s="93">
        <f t="shared" si="36"/>
        <v>8836.4500000001863</v>
      </c>
      <c r="R1002" s="94">
        <f t="shared" si="37"/>
        <v>832.15321227621484</v>
      </c>
    </row>
    <row r="1003" spans="1:18" x14ac:dyDescent="0.7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396108.34</v>
      </c>
      <c r="K1003" s="104">
        <f>นครพนม!AN102</f>
        <v>1137433.92</v>
      </c>
      <c r="L1003" s="105">
        <f>นครพนม!AO102</f>
        <v>2312176.91</v>
      </c>
      <c r="M1003" s="105">
        <f>นครพนม!AP102</f>
        <v>2147800.9499999997</v>
      </c>
      <c r="N1003" s="101"/>
      <c r="O1003" s="101"/>
      <c r="P1003" s="101"/>
      <c r="Q1003" s="93">
        <f t="shared" si="36"/>
        <v>164375.96000000043</v>
      </c>
      <c r="R1003" s="94">
        <f t="shared" si="37"/>
        <v>839.87537595350534</v>
      </c>
    </row>
    <row r="1004" spans="1:18" x14ac:dyDescent="0.7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278028.34999999998</v>
      </c>
      <c r="K1004" s="104">
        <f>นครพนม!AN103</f>
        <v>373560</v>
      </c>
      <c r="L1004" s="105">
        <f>นครพนม!AO103</f>
        <v>2287584.13</v>
      </c>
      <c r="M1004" s="105">
        <f>นครพนม!AP103</f>
        <v>2325373.66</v>
      </c>
      <c r="N1004" s="101"/>
      <c r="O1004" s="101"/>
      <c r="P1004" s="101"/>
      <c r="Q1004" s="93">
        <f t="shared" si="36"/>
        <v>-37789.530000000261</v>
      </c>
      <c r="R1004" s="94">
        <f t="shared" si="37"/>
        <v>779.68102590320382</v>
      </c>
    </row>
    <row r="1005" spans="1:18" x14ac:dyDescent="0.7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256392.8</v>
      </c>
      <c r="K1005" s="104">
        <f>นครพนม!AN104</f>
        <v>597433.92000000004</v>
      </c>
      <c r="L1005" s="105">
        <f>นครพนม!AO104</f>
        <v>2236234.23</v>
      </c>
      <c r="M1005" s="105">
        <f>นครพนม!AP104</f>
        <v>2207529.98</v>
      </c>
      <c r="N1005" s="101"/>
      <c r="O1005" s="101"/>
      <c r="P1005" s="101"/>
      <c r="Q1005" s="93">
        <f t="shared" si="36"/>
        <v>28704.25</v>
      </c>
      <c r="R1005" s="94">
        <f t="shared" si="37"/>
        <v>650.06809011627911</v>
      </c>
    </row>
    <row r="1006" spans="1:18" x14ac:dyDescent="0.7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430530.93</v>
      </c>
      <c r="K1006" s="104">
        <f>นครพนม!AN105</f>
        <v>482913.95999999996</v>
      </c>
      <c r="L1006" s="105">
        <f>นครพนม!AO105</f>
        <v>2462257.2999999998</v>
      </c>
      <c r="M1006" s="105">
        <f>นครพนม!AP105</f>
        <v>2320836.27</v>
      </c>
      <c r="N1006" s="101"/>
      <c r="O1006" s="101"/>
      <c r="P1006" s="101"/>
      <c r="Q1006" s="93">
        <f t="shared" si="36"/>
        <v>141421.0299999998</v>
      </c>
      <c r="R1006" s="94">
        <f t="shared" si="37"/>
        <v>1271.1705214248836</v>
      </c>
    </row>
    <row r="1007" spans="1:18" x14ac:dyDescent="0.7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180285.82</v>
      </c>
      <c r="K1007" s="104">
        <f>นครพนม!AN106</f>
        <v>213056.86000000002</v>
      </c>
      <c r="L1007" s="105">
        <f>นครพนม!AO106</f>
        <v>1979834.1300000001</v>
      </c>
      <c r="M1007" s="105">
        <f>นครพนม!AP106</f>
        <v>2014397.59</v>
      </c>
      <c r="N1007" s="101"/>
      <c r="O1007" s="101"/>
      <c r="P1007" s="101"/>
      <c r="Q1007" s="93">
        <f t="shared" si="36"/>
        <v>-34563.459999999963</v>
      </c>
      <c r="R1007" s="94">
        <f t="shared" si="37"/>
        <v>749.36946631339902</v>
      </c>
    </row>
    <row r="1008" spans="1:18" x14ac:dyDescent="0.7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1076907.25</v>
      </c>
      <c r="K1008" s="104">
        <f>นครพนม!AN107</f>
        <v>1100995.04</v>
      </c>
      <c r="L1008" s="105">
        <f>นครพนม!AO107</f>
        <v>1719926.37</v>
      </c>
      <c r="M1008" s="105">
        <f>นครพนม!AP107</f>
        <v>1485270.02</v>
      </c>
      <c r="N1008" s="101"/>
      <c r="O1008" s="101"/>
      <c r="P1008" s="101"/>
      <c r="Q1008" s="93">
        <f t="shared" si="36"/>
        <v>234656.35000000009</v>
      </c>
      <c r="R1008" s="94">
        <f t="shared" si="37"/>
        <v>750.07691670300926</v>
      </c>
    </row>
    <row r="1009" spans="1:18" s="112" customFormat="1" x14ac:dyDescent="0.7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7496905.1899999995</v>
      </c>
      <c r="K1009" s="109">
        <f>SUM(K989:K1008)</f>
        <v>9745822.1399999969</v>
      </c>
      <c r="L1009" s="109">
        <f>SUM(L989:L1008)</f>
        <v>37682309.75</v>
      </c>
      <c r="M1009" s="109">
        <f>SUM(M989:M1008)</f>
        <v>35539685.730000004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2142624.0199999958</v>
      </c>
      <c r="R1009" s="111">
        <f>L1009/H1009</f>
        <v>770.69394506483411</v>
      </c>
    </row>
    <row r="1010" spans="1:18" x14ac:dyDescent="0.7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7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253273.93</v>
      </c>
      <c r="K1011" s="104">
        <f>นครพนม!AN108</f>
        <v>273078.20999999996</v>
      </c>
      <c r="L1011" s="105">
        <f>นครพนม!AO108</f>
        <v>2021980.62</v>
      </c>
      <c r="M1011" s="105">
        <f>นครพนม!AP108</f>
        <v>2100202.2199999997</v>
      </c>
      <c r="N1011" s="101"/>
      <c r="O1011" s="101"/>
      <c r="P1011" s="101"/>
      <c r="Q1011" s="93">
        <f t="shared" si="36"/>
        <v>-78221.599999999627</v>
      </c>
      <c r="R1011" s="94">
        <f t="shared" si="37"/>
        <v>702.80869655891559</v>
      </c>
    </row>
    <row r="1012" spans="1:18" x14ac:dyDescent="0.7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612343.07999999996</v>
      </c>
      <c r="K1012" s="104">
        <f>นครพนม!AN109</f>
        <v>610233.77</v>
      </c>
      <c r="L1012" s="105">
        <f>นครพนม!AO109</f>
        <v>1481765.99</v>
      </c>
      <c r="M1012" s="105">
        <f>นครพนม!AP109</f>
        <v>1487291.92</v>
      </c>
      <c r="N1012" s="101"/>
      <c r="O1012" s="101"/>
      <c r="P1012" s="101"/>
      <c r="Q1012" s="93">
        <f t="shared" si="36"/>
        <v>-5525.9299999999348</v>
      </c>
      <c r="R1012" s="94">
        <f t="shared" si="37"/>
        <v>506.24051588657329</v>
      </c>
    </row>
    <row r="1013" spans="1:18" x14ac:dyDescent="0.7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226500.49</v>
      </c>
      <c r="K1013" s="104">
        <f>นครพนม!AN110</f>
        <v>240272.36</v>
      </c>
      <c r="L1013" s="105">
        <f>นครพนม!AO110</f>
        <v>1873329.48</v>
      </c>
      <c r="M1013" s="105">
        <f>นครพนม!AP110</f>
        <v>2154646.9699999997</v>
      </c>
      <c r="N1013" s="101"/>
      <c r="O1013" s="101"/>
      <c r="P1013" s="101"/>
      <c r="Q1013" s="93">
        <f t="shared" si="36"/>
        <v>-281317.48999999976</v>
      </c>
      <c r="R1013" s="94">
        <f t="shared" si="37"/>
        <v>447.73649139579351</v>
      </c>
    </row>
    <row r="1014" spans="1:18" x14ac:dyDescent="0.7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329294.81</v>
      </c>
      <c r="K1014" s="104">
        <f>นครพนม!AN111</f>
        <v>446527.08</v>
      </c>
      <c r="L1014" s="105">
        <f>นครพนม!AO111</f>
        <v>2106626.8199999998</v>
      </c>
      <c r="M1014" s="105">
        <f>นครพนม!AP111</f>
        <v>2475713.34</v>
      </c>
      <c r="N1014" s="101"/>
      <c r="O1014" s="101"/>
      <c r="P1014" s="101"/>
      <c r="Q1014" s="93">
        <f t="shared" si="36"/>
        <v>-369086.52</v>
      </c>
      <c r="R1014" s="94">
        <f t="shared" si="37"/>
        <v>450.42266837716483</v>
      </c>
    </row>
    <row r="1015" spans="1:18" x14ac:dyDescent="0.7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372174.97</v>
      </c>
      <c r="K1015" s="104">
        <f>นครพนม!AN112</f>
        <v>434853.95999999996</v>
      </c>
      <c r="L1015" s="105">
        <f>นครพนม!AO112</f>
        <v>2072192.1400000001</v>
      </c>
      <c r="M1015" s="105">
        <f>นครพนม!AP112</f>
        <v>1882751.85</v>
      </c>
      <c r="N1015" s="101"/>
      <c r="O1015" s="101"/>
      <c r="P1015" s="101"/>
      <c r="Q1015" s="93">
        <f t="shared" si="36"/>
        <v>189440.29000000004</v>
      </c>
      <c r="R1015" s="94">
        <f t="shared" si="37"/>
        <v>930.48591827570726</v>
      </c>
    </row>
    <row r="1016" spans="1:18" x14ac:dyDescent="0.7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322138.78999999998</v>
      </c>
      <c r="K1016" s="104">
        <f>นครพนม!AN113</f>
        <v>330065.33999999997</v>
      </c>
      <c r="L1016" s="105">
        <f>นครพนม!AO113</f>
        <v>1468088</v>
      </c>
      <c r="M1016" s="105">
        <f>นครพนม!AP113</f>
        <v>1522610.39</v>
      </c>
      <c r="N1016" s="101"/>
      <c r="O1016" s="101"/>
      <c r="P1016" s="101"/>
      <c r="Q1016" s="93">
        <f t="shared" si="36"/>
        <v>-54522.389999999898</v>
      </c>
      <c r="R1016" s="94">
        <f t="shared" si="37"/>
        <v>1801.3349693251535</v>
      </c>
    </row>
    <row r="1017" spans="1:18" x14ac:dyDescent="0.7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143554.64000000001</v>
      </c>
      <c r="K1017" s="104">
        <f>นครพนม!AN114</f>
        <v>293198.18</v>
      </c>
      <c r="L1017" s="105">
        <f>นครพนม!AO114</f>
        <v>2419182.6900000004</v>
      </c>
      <c r="M1017" s="105">
        <f>นครพนม!AP114</f>
        <v>2432396.63</v>
      </c>
      <c r="N1017" s="101"/>
      <c r="O1017" s="101"/>
      <c r="P1017" s="101"/>
      <c r="Q1017" s="93">
        <f t="shared" si="36"/>
        <v>-13213.939999999478</v>
      </c>
      <c r="R1017" s="94">
        <f t="shared" si="37"/>
        <v>671.80857817272988</v>
      </c>
    </row>
    <row r="1018" spans="1:18" x14ac:dyDescent="0.7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378737.18</v>
      </c>
      <c r="K1018" s="104">
        <f>นครพนม!AN115</f>
        <v>421861.19</v>
      </c>
      <c r="L1018" s="105">
        <f>นครพนม!AO115</f>
        <v>2039652.48</v>
      </c>
      <c r="M1018" s="105">
        <f>นครพนม!AP115</f>
        <v>2172392.69</v>
      </c>
      <c r="N1018" s="101"/>
      <c r="O1018" s="101"/>
      <c r="P1018" s="101"/>
      <c r="Q1018" s="93">
        <f t="shared" si="36"/>
        <v>-132740.20999999996</v>
      </c>
      <c r="R1018" s="94">
        <f t="shared" si="37"/>
        <v>860.24988612399829</v>
      </c>
    </row>
    <row r="1019" spans="1:18" x14ac:dyDescent="0.7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345640.66</v>
      </c>
      <c r="K1019" s="104">
        <f>นครพนม!AN116</f>
        <v>368275.06</v>
      </c>
      <c r="L1019" s="105">
        <f>นครพนม!AO116</f>
        <v>1554105.95</v>
      </c>
      <c r="M1019" s="105">
        <f>นครพนม!AP116</f>
        <v>1753128.03</v>
      </c>
      <c r="N1019" s="101"/>
      <c r="O1019" s="101"/>
      <c r="P1019" s="101"/>
      <c r="Q1019" s="93">
        <f t="shared" si="36"/>
        <v>-199022.08000000007</v>
      </c>
      <c r="R1019" s="94">
        <f t="shared" si="37"/>
        <v>1201.9380897138437</v>
      </c>
    </row>
    <row r="1020" spans="1:18" x14ac:dyDescent="0.7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621298.31000000006</v>
      </c>
      <c r="K1020" s="104">
        <f>นครพนม!AN117</f>
        <v>622171.06999999995</v>
      </c>
      <c r="L1020" s="105">
        <f>นครพนม!AO117</f>
        <v>3031819.88</v>
      </c>
      <c r="M1020" s="105">
        <f>นครพนม!AP117</f>
        <v>2760687.4499999997</v>
      </c>
      <c r="N1020" s="101"/>
      <c r="O1020" s="101"/>
      <c r="P1020" s="101"/>
      <c r="Q1020" s="93">
        <f t="shared" si="36"/>
        <v>271132.43000000017</v>
      </c>
      <c r="R1020" s="94">
        <f t="shared" si="37"/>
        <v>936.61411183194309</v>
      </c>
    </row>
    <row r="1021" spans="1:18" x14ac:dyDescent="0.7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223175.72</v>
      </c>
      <c r="K1021" s="104">
        <f>นครพนม!AN118</f>
        <v>245288.28999999998</v>
      </c>
      <c r="L1021" s="105">
        <f>นครพนม!AO118</f>
        <v>1851072.3499999999</v>
      </c>
      <c r="M1021" s="105">
        <f>นครพนม!AP118</f>
        <v>1808891.05</v>
      </c>
      <c r="N1021" s="101"/>
      <c r="O1021" s="101"/>
      <c r="P1021" s="101"/>
      <c r="Q1021" s="93">
        <f t="shared" si="36"/>
        <v>42181.299999999814</v>
      </c>
      <c r="R1021" s="94">
        <f t="shared" si="37"/>
        <v>1234.0482333333332</v>
      </c>
    </row>
    <row r="1022" spans="1:18" x14ac:dyDescent="0.7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154105.54999999999</v>
      </c>
      <c r="K1022" s="104">
        <f>นครพนม!AN119</f>
        <v>181834.71</v>
      </c>
      <c r="L1022" s="105">
        <f>นครพนม!AO119</f>
        <v>1991718.56</v>
      </c>
      <c r="M1022" s="105">
        <f>นครพนม!AP119</f>
        <v>2033797.07</v>
      </c>
      <c r="N1022" s="101"/>
      <c r="O1022" s="101"/>
      <c r="P1022" s="101"/>
      <c r="Q1022" s="93">
        <f t="shared" si="36"/>
        <v>-42078.510000000009</v>
      </c>
      <c r="R1022" s="94">
        <f t="shared" si="37"/>
        <v>958.9400866634569</v>
      </c>
    </row>
    <row r="1023" spans="1:18" x14ac:dyDescent="0.7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350663.22</v>
      </c>
      <c r="K1023" s="104">
        <f>นครพนม!AN120</f>
        <v>375032.74</v>
      </c>
      <c r="L1023" s="105">
        <f>นครพนม!AO120</f>
        <v>1931429.99</v>
      </c>
      <c r="M1023" s="105">
        <f>นครพนม!AP120</f>
        <v>1892476.77</v>
      </c>
      <c r="N1023" s="101"/>
      <c r="O1023" s="101"/>
      <c r="P1023" s="101"/>
      <c r="Q1023" s="93">
        <f t="shared" si="36"/>
        <v>38953.219999999972</v>
      </c>
      <c r="R1023" s="94">
        <f t="shared" si="37"/>
        <v>647.91344850721237</v>
      </c>
    </row>
    <row r="1024" spans="1:18" x14ac:dyDescent="0.7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350072.09</v>
      </c>
      <c r="K1024" s="104">
        <f>นครพนม!AN121</f>
        <v>154269.45000000001</v>
      </c>
      <c r="L1024" s="105">
        <f>นครพนม!AO121</f>
        <v>1824363.74</v>
      </c>
      <c r="M1024" s="105">
        <f>นครพนม!AP121</f>
        <v>1982947.83</v>
      </c>
      <c r="N1024" s="101"/>
      <c r="O1024" s="101"/>
      <c r="P1024" s="101"/>
      <c r="Q1024" s="93">
        <f t="shared" si="36"/>
        <v>-158584.09000000008</v>
      </c>
      <c r="R1024" s="94">
        <f t="shared" si="37"/>
        <v>709.04148464827051</v>
      </c>
    </row>
    <row r="1025" spans="1:18" x14ac:dyDescent="0.7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109385.37</v>
      </c>
      <c r="K1025" s="104">
        <f>นครพนม!AN122</f>
        <v>314287.76</v>
      </c>
      <c r="L1025" s="105">
        <f>นครพนม!AO122</f>
        <v>1229545.76</v>
      </c>
      <c r="M1025" s="105">
        <f>นครพนม!AP122</f>
        <v>1349522.0099999998</v>
      </c>
      <c r="N1025" s="101"/>
      <c r="O1025" s="101"/>
      <c r="P1025" s="101"/>
      <c r="Q1025" s="93">
        <f t="shared" si="36"/>
        <v>-119976.24999999977</v>
      </c>
      <c r="R1025" s="94">
        <f t="shared" si="37"/>
        <v>621.61059656218401</v>
      </c>
    </row>
    <row r="1026" spans="1:18" x14ac:dyDescent="0.7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330845.65000000002</v>
      </c>
      <c r="K1026" s="104">
        <f>นครพนม!AN123</f>
        <v>350994.24000000005</v>
      </c>
      <c r="L1026" s="105">
        <f>นครพนม!AO123</f>
        <v>1832890.41</v>
      </c>
      <c r="M1026" s="105">
        <f>นครพนม!AP123</f>
        <v>1906510.54</v>
      </c>
      <c r="N1026" s="101"/>
      <c r="O1026" s="101"/>
      <c r="P1026" s="101"/>
      <c r="Q1026" s="93">
        <f t="shared" si="36"/>
        <v>-73620.130000000121</v>
      </c>
      <c r="R1026" s="94">
        <f t="shared" si="37"/>
        <v>779.95336595744675</v>
      </c>
    </row>
    <row r="1027" spans="1:18" x14ac:dyDescent="0.7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313375.15000000002</v>
      </c>
      <c r="K1027" s="104">
        <f>นครพนม!AN124</f>
        <v>532541.30000000005</v>
      </c>
      <c r="L1027" s="105">
        <f>นครพนม!AO124</f>
        <v>1135368.8700000001</v>
      </c>
      <c r="M1027" s="105">
        <f>นครพนม!AP124</f>
        <v>929292.11999999988</v>
      </c>
      <c r="N1027" s="101"/>
      <c r="O1027" s="101"/>
      <c r="P1027" s="101"/>
      <c r="Q1027" s="93">
        <f t="shared" si="36"/>
        <v>206076.75000000023</v>
      </c>
      <c r="R1027" s="94">
        <f t="shared" si="37"/>
        <v>668.65068904593647</v>
      </c>
    </row>
    <row r="1028" spans="1:18" x14ac:dyDescent="0.7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285893.89</v>
      </c>
      <c r="K1028" s="104">
        <f>นครพนม!AN125</f>
        <v>315662.57</v>
      </c>
      <c r="L1028" s="105">
        <f>นครพนม!AO125</f>
        <v>1623458.06</v>
      </c>
      <c r="M1028" s="105">
        <f>นครพนม!AP125</f>
        <v>1607736.58</v>
      </c>
      <c r="N1028" s="101"/>
      <c r="O1028" s="101"/>
      <c r="P1028" s="101"/>
      <c r="Q1028" s="93">
        <f t="shared" si="36"/>
        <v>15721.479999999981</v>
      </c>
      <c r="R1028" s="94">
        <f t="shared" si="37"/>
        <v>769.41140284360188</v>
      </c>
    </row>
    <row r="1029" spans="1:18" s="112" customFormat="1" x14ac:dyDescent="0.7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5722473.5000000009</v>
      </c>
      <c r="K1029" s="144">
        <f>SUM(K1010:K1028)</f>
        <v>6510447.2800000003</v>
      </c>
      <c r="L1029" s="109">
        <f>SUM(L1010:L1028)</f>
        <v>33488591.789999999</v>
      </c>
      <c r="M1029" s="109">
        <f>SUM(M1010:M1028)</f>
        <v>34252995.460000001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-764403.67000000179</v>
      </c>
      <c r="R1029" s="111">
        <f>L1029/H1029</f>
        <v>736.4014379013106</v>
      </c>
    </row>
    <row r="1030" spans="1:18" x14ac:dyDescent="0.7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7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438141.94</v>
      </c>
      <c r="K1031" s="104">
        <f>นครพนม!AN126</f>
        <v>643739.82999999996</v>
      </c>
      <c r="L1031" s="105">
        <f>นครพนม!AO126</f>
        <v>2951905.39</v>
      </c>
      <c r="M1031" s="105">
        <f>นครพนม!AP126</f>
        <v>2988429.6799999997</v>
      </c>
      <c r="N1031" s="101"/>
      <c r="O1031" s="101"/>
      <c r="P1031" s="101"/>
      <c r="Q1031" s="93">
        <f t="shared" ref="Q1031:Q1068" si="38">L1031-M1031</f>
        <v>-36524.289999999572</v>
      </c>
      <c r="R1031" s="94">
        <f t="shared" ref="R1031:R1069" si="39">L1031/H1031</f>
        <v>808.0770298384889</v>
      </c>
    </row>
    <row r="1032" spans="1:18" x14ac:dyDescent="0.7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222862.47</v>
      </c>
      <c r="K1032" s="104">
        <f>นครพนม!AN127</f>
        <v>331807.74</v>
      </c>
      <c r="L1032" s="105">
        <f>นครพนม!AO127</f>
        <v>1624694.57</v>
      </c>
      <c r="M1032" s="105">
        <f>นครพนม!AP127</f>
        <v>1549290.0199999998</v>
      </c>
      <c r="N1032" s="101"/>
      <c r="O1032" s="101"/>
      <c r="P1032" s="101"/>
      <c r="Q1032" s="93">
        <f t="shared" si="38"/>
        <v>75404.550000000279</v>
      </c>
      <c r="R1032" s="94">
        <f t="shared" si="39"/>
        <v>1133.7715073272855</v>
      </c>
    </row>
    <row r="1033" spans="1:18" x14ac:dyDescent="0.7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416296.91</v>
      </c>
      <c r="K1033" s="104">
        <f>นครพนม!AN128</f>
        <v>718967.45</v>
      </c>
      <c r="L1033" s="105">
        <f>นครพนม!AO128</f>
        <v>2282445.6</v>
      </c>
      <c r="M1033" s="105">
        <f>นครพนม!AP128</f>
        <v>2316456.81</v>
      </c>
      <c r="N1033" s="101"/>
      <c r="O1033" s="101"/>
      <c r="P1033" s="101"/>
      <c r="Q1033" s="93">
        <f t="shared" si="38"/>
        <v>-34011.209999999963</v>
      </c>
      <c r="R1033" s="94">
        <f t="shared" si="39"/>
        <v>1064.0772027972027</v>
      </c>
    </row>
    <row r="1034" spans="1:18" x14ac:dyDescent="0.7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419654.91</v>
      </c>
      <c r="K1034" s="104">
        <f>นครพนม!AN129</f>
        <v>462203.54</v>
      </c>
      <c r="L1034" s="105">
        <f>นครพนม!AO129</f>
        <v>2186114.4</v>
      </c>
      <c r="M1034" s="105">
        <f>นครพนม!AP129</f>
        <v>2053760.11</v>
      </c>
      <c r="N1034" s="101"/>
      <c r="O1034" s="101"/>
      <c r="P1034" s="101"/>
      <c r="Q1034" s="93">
        <f t="shared" si="38"/>
        <v>132354.2899999998</v>
      </c>
      <c r="R1034" s="94">
        <f t="shared" si="39"/>
        <v>976.8160857908847</v>
      </c>
    </row>
    <row r="1035" spans="1:18" x14ac:dyDescent="0.7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375190.18</v>
      </c>
      <c r="K1035" s="104">
        <f>นครพนม!AN130</f>
        <v>458505.36</v>
      </c>
      <c r="L1035" s="105">
        <f>นครพนม!AO130</f>
        <v>2177044.4299999997</v>
      </c>
      <c r="M1035" s="105">
        <f>นครพนม!AP130</f>
        <v>1991207.76</v>
      </c>
      <c r="N1035" s="101"/>
      <c r="O1035" s="101"/>
      <c r="P1035" s="101"/>
      <c r="Q1035" s="93">
        <f t="shared" si="38"/>
        <v>185836.66999999969</v>
      </c>
      <c r="R1035" s="94">
        <f t="shared" si="39"/>
        <v>877.84049596774184</v>
      </c>
    </row>
    <row r="1036" spans="1:18" x14ac:dyDescent="0.7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482557.84</v>
      </c>
      <c r="K1036" s="104">
        <f>นครพนม!AN131</f>
        <v>600580.81000000006</v>
      </c>
      <c r="L1036" s="105">
        <f>นครพนม!AO131</f>
        <v>2375885.48</v>
      </c>
      <c r="M1036" s="105">
        <f>นครพนม!AP131</f>
        <v>2285770.52</v>
      </c>
      <c r="N1036" s="101"/>
      <c r="O1036" s="101"/>
      <c r="P1036" s="101"/>
      <c r="Q1036" s="93">
        <f t="shared" si="38"/>
        <v>90114.959999999963</v>
      </c>
      <c r="R1036" s="94">
        <f t="shared" si="39"/>
        <v>690.26306798373037</v>
      </c>
    </row>
    <row r="1037" spans="1:18" x14ac:dyDescent="0.7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504470.66</v>
      </c>
      <c r="K1037" s="104">
        <f>นครพนม!AN132</f>
        <v>476471.95999999996</v>
      </c>
      <c r="L1037" s="105">
        <f>นครพนม!AO132</f>
        <v>2275696.8199999998</v>
      </c>
      <c r="M1037" s="105">
        <f>นครพนม!AP132</f>
        <v>2627095.9399999995</v>
      </c>
      <c r="N1037" s="101"/>
      <c r="O1037" s="101"/>
      <c r="P1037" s="101"/>
      <c r="Q1037" s="93">
        <f t="shared" si="38"/>
        <v>-351399.11999999965</v>
      </c>
      <c r="R1037" s="94">
        <f t="shared" si="39"/>
        <v>657.14606410626618</v>
      </c>
    </row>
    <row r="1038" spans="1:18" x14ac:dyDescent="0.7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652835.61</v>
      </c>
      <c r="K1038" s="104">
        <f>นครพนม!AN133</f>
        <v>805275.42</v>
      </c>
      <c r="L1038" s="105">
        <f>นครพนม!AO133</f>
        <v>2337902.96</v>
      </c>
      <c r="M1038" s="105">
        <f>นครพนม!AP133</f>
        <v>2029397.64</v>
      </c>
      <c r="N1038" s="101"/>
      <c r="O1038" s="101"/>
      <c r="P1038" s="101"/>
      <c r="Q1038" s="93">
        <f t="shared" si="38"/>
        <v>308505.32000000007</v>
      </c>
      <c r="R1038" s="94">
        <f t="shared" si="39"/>
        <v>643.34148596587784</v>
      </c>
    </row>
    <row r="1039" spans="1:18" x14ac:dyDescent="0.7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615679.38</v>
      </c>
      <c r="K1039" s="104">
        <f>นครพนม!AN134</f>
        <v>818108.92</v>
      </c>
      <c r="L1039" s="105">
        <f>นครพนม!AO134</f>
        <v>2576425.31</v>
      </c>
      <c r="M1039" s="105">
        <f>นครพนม!AP134</f>
        <v>2371957.23</v>
      </c>
      <c r="N1039" s="101"/>
      <c r="O1039" s="101"/>
      <c r="P1039" s="101"/>
      <c r="Q1039" s="93">
        <f t="shared" si="38"/>
        <v>204468.08000000007</v>
      </c>
      <c r="R1039" s="94">
        <f t="shared" si="39"/>
        <v>601.54688536072842</v>
      </c>
    </row>
    <row r="1040" spans="1:18" s="112" customFormat="1" x14ac:dyDescent="0.7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4127689.9</v>
      </c>
      <c r="K1040" s="109">
        <f>SUM(K1030:K1039)</f>
        <v>5315661.03</v>
      </c>
      <c r="L1040" s="109">
        <f>SUM(L1030:L1039)</f>
        <v>20788114.960000001</v>
      </c>
      <c r="M1040" s="109">
        <f>SUM(M1030:M1039)</f>
        <v>20213365.709999997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574749.25000000373</v>
      </c>
      <c r="R1040" s="111">
        <f>L1040/H1040</f>
        <v>776.51619140114303</v>
      </c>
    </row>
    <row r="1041" spans="1:18" x14ac:dyDescent="0.7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7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396886</v>
      </c>
      <c r="K1042" s="104">
        <f>นครพนม!AN135</f>
        <v>823756.5</v>
      </c>
      <c r="L1042" s="105">
        <f>นครพนม!AO135</f>
        <v>1868230.37</v>
      </c>
      <c r="M1042" s="105">
        <f>นครพนม!AP135</f>
        <v>1863496.41</v>
      </c>
      <c r="N1042" s="101"/>
      <c r="O1042" s="101"/>
      <c r="P1042" s="101"/>
      <c r="R1042" s="94">
        <f t="shared" si="39"/>
        <v>920.7641054706753</v>
      </c>
    </row>
    <row r="1043" spans="1:18" x14ac:dyDescent="0.7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385901.04</v>
      </c>
      <c r="K1043" s="104">
        <f>นครพนม!AN136</f>
        <v>720470.41999999993</v>
      </c>
      <c r="L1043" s="105">
        <f>นครพนม!AO136</f>
        <v>1809968.19</v>
      </c>
      <c r="M1043" s="105">
        <f>นครพนม!AP136</f>
        <v>1787948.6500000001</v>
      </c>
      <c r="N1043" s="101"/>
      <c r="O1043" s="101"/>
      <c r="P1043" s="101"/>
      <c r="Q1043" s="93">
        <f t="shared" si="38"/>
        <v>22019.539999999804</v>
      </c>
      <c r="R1043" s="94">
        <f t="shared" si="39"/>
        <v>564.7326645865835</v>
      </c>
    </row>
    <row r="1044" spans="1:18" x14ac:dyDescent="0.7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552196.69999999995</v>
      </c>
      <c r="K1044" s="104">
        <f>นครพนม!AN137</f>
        <v>682044.24</v>
      </c>
      <c r="L1044" s="105">
        <f>นครพนม!AO137</f>
        <v>696696.92999999993</v>
      </c>
      <c r="M1044" s="105">
        <f>นครพนม!AP137</f>
        <v>502558.33999999997</v>
      </c>
      <c r="N1044" s="101"/>
      <c r="O1044" s="101"/>
      <c r="P1044" s="101"/>
      <c r="Q1044" s="93">
        <f t="shared" si="38"/>
        <v>194138.58999999997</v>
      </c>
      <c r="R1044" s="94">
        <f t="shared" si="39"/>
        <v>549.44552839116716</v>
      </c>
    </row>
    <row r="1045" spans="1:18" x14ac:dyDescent="0.7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303838.63</v>
      </c>
      <c r="K1045" s="104">
        <f>นครพนม!AN138</f>
        <v>864003.47</v>
      </c>
      <c r="L1045" s="105">
        <f>นครพนม!AO138</f>
        <v>1047219.71</v>
      </c>
      <c r="M1045" s="105">
        <f>นครพนม!AP138</f>
        <v>802900.41999999993</v>
      </c>
      <c r="N1045" s="101"/>
      <c r="O1045" s="101"/>
      <c r="P1045" s="101"/>
      <c r="Q1045" s="93">
        <f t="shared" si="38"/>
        <v>244319.29000000004</v>
      </c>
      <c r="R1045" s="94">
        <f t="shared" si="39"/>
        <v>467.71760160786062</v>
      </c>
    </row>
    <row r="1046" spans="1:18" x14ac:dyDescent="0.7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807736.58</v>
      </c>
      <c r="K1046" s="104">
        <f>นครพนม!AN139</f>
        <v>1129265.3700000001</v>
      </c>
      <c r="L1046" s="105">
        <f>นครพนม!AO139</f>
        <v>2751736.84</v>
      </c>
      <c r="M1046" s="105">
        <f>นครพนม!AP139</f>
        <v>2560519.3000000003</v>
      </c>
      <c r="N1046" s="101"/>
      <c r="O1046" s="101"/>
      <c r="P1046" s="101"/>
      <c r="Q1046" s="93">
        <f t="shared" si="38"/>
        <v>191217.53999999957</v>
      </c>
      <c r="R1046" s="94">
        <f t="shared" si="39"/>
        <v>569.01092638544253</v>
      </c>
    </row>
    <row r="1047" spans="1:18" x14ac:dyDescent="0.7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520776.77</v>
      </c>
      <c r="K1047" s="104">
        <f>นครพนม!AN140</f>
        <v>1018945.97</v>
      </c>
      <c r="L1047" s="105">
        <f>นครพนม!AO140</f>
        <v>1659688.23</v>
      </c>
      <c r="M1047" s="105">
        <f>นครพนม!AP140</f>
        <v>1347838.8599999999</v>
      </c>
      <c r="N1047" s="101"/>
      <c r="O1047" s="101"/>
      <c r="P1047" s="101"/>
      <c r="Q1047" s="93">
        <f t="shared" si="38"/>
        <v>311849.37000000011</v>
      </c>
      <c r="R1047" s="94">
        <f t="shared" si="39"/>
        <v>396.58022222222223</v>
      </c>
    </row>
    <row r="1048" spans="1:18" x14ac:dyDescent="0.7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764225.61</v>
      </c>
      <c r="K1048" s="104">
        <f>นครพนม!AN141</f>
        <v>1514808.8900000001</v>
      </c>
      <c r="L1048" s="105">
        <f>นครพนม!AO141</f>
        <v>1853934.5899999999</v>
      </c>
      <c r="M1048" s="105">
        <f>นครพนม!AP141</f>
        <v>1579875.91</v>
      </c>
      <c r="N1048" s="101"/>
      <c r="O1048" s="101"/>
      <c r="P1048" s="101"/>
      <c r="Q1048" s="93">
        <f t="shared" si="38"/>
        <v>274058.67999999993</v>
      </c>
      <c r="R1048" s="94">
        <f t="shared" si="39"/>
        <v>446.51603805394984</v>
      </c>
    </row>
    <row r="1049" spans="1:18" x14ac:dyDescent="0.7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432677.82</v>
      </c>
      <c r="K1049" s="103">
        <f>นครพนม!AN142</f>
        <v>511727.16000000003</v>
      </c>
      <c r="L1049" s="105">
        <f>นครพนม!AO142</f>
        <v>3018931.8</v>
      </c>
      <c r="M1049" s="105">
        <f>นครพนม!AP142</f>
        <v>2986195.75</v>
      </c>
      <c r="N1049" s="101"/>
      <c r="O1049" s="101"/>
      <c r="P1049" s="101"/>
      <c r="Q1049" s="93">
        <f t="shared" si="38"/>
        <v>32736.049999999814</v>
      </c>
      <c r="R1049" s="94">
        <f t="shared" si="39"/>
        <v>1196.5643281807372</v>
      </c>
    </row>
    <row r="1050" spans="1:18" x14ac:dyDescent="0.7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602702.46</v>
      </c>
      <c r="K1050" s="103">
        <f>นครพนม!AN143</f>
        <v>653737.11</v>
      </c>
      <c r="L1050" s="105">
        <f>นครพนม!AO143</f>
        <v>2103702.59</v>
      </c>
      <c r="M1050" s="105">
        <f>นครพนม!AP143</f>
        <v>2169980.66</v>
      </c>
      <c r="N1050" s="101"/>
      <c r="O1050" s="101"/>
      <c r="P1050" s="101"/>
      <c r="Q1050" s="93">
        <f t="shared" si="38"/>
        <v>-66278.070000000298</v>
      </c>
      <c r="R1050" s="94">
        <f t="shared" si="39"/>
        <v>635.75176488365059</v>
      </c>
    </row>
    <row r="1051" spans="1:18" x14ac:dyDescent="0.7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299164.90000000002</v>
      </c>
      <c r="K1051" s="104">
        <f>นครพนม!AN144</f>
        <v>352326.47000000003</v>
      </c>
      <c r="L1051" s="105">
        <f>นครพนม!AO144</f>
        <v>370769.02999999997</v>
      </c>
      <c r="M1051" s="105">
        <f>นครพนม!AP144</f>
        <v>222968.72</v>
      </c>
      <c r="N1051" s="101"/>
      <c r="O1051" s="101"/>
      <c r="P1051" s="101"/>
      <c r="Q1051" s="93">
        <f t="shared" si="38"/>
        <v>147800.30999999997</v>
      </c>
      <c r="R1051" s="94">
        <f t="shared" si="39"/>
        <v>106.42050229621124</v>
      </c>
    </row>
    <row r="1052" spans="1:18" x14ac:dyDescent="0.7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1060352.55</v>
      </c>
      <c r="K1052" s="104">
        <f>นครพนม!AN145</f>
        <v>1274547.3399999999</v>
      </c>
      <c r="L1052" s="105">
        <f>นครพนม!AO145</f>
        <v>1281438.78</v>
      </c>
      <c r="M1052" s="105">
        <f>นครพนม!AP145</f>
        <v>950143.78</v>
      </c>
      <c r="N1052" s="101"/>
      <c r="O1052" s="101"/>
      <c r="P1052" s="101"/>
      <c r="Q1052" s="93">
        <f t="shared" si="38"/>
        <v>331295</v>
      </c>
      <c r="R1052" s="94">
        <f t="shared" si="39"/>
        <v>361.78395821569734</v>
      </c>
    </row>
    <row r="1053" spans="1:18" s="112" customFormat="1" x14ac:dyDescent="0.7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6126459.0599999996</v>
      </c>
      <c r="K1053" s="144">
        <f>SUM(K1041:K1052)</f>
        <v>9545632.9399999995</v>
      </c>
      <c r="L1053" s="109">
        <f>SUM(L1041:L1052)</f>
        <v>18462317.060000002</v>
      </c>
      <c r="M1053" s="109">
        <f>SUM(M1041:M1052)</f>
        <v>16774426.800000001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1687890.2600000016</v>
      </c>
      <c r="R1053" s="111">
        <f>L1053/H1053</f>
        <v>530.95355630967447</v>
      </c>
    </row>
    <row r="1054" spans="1:18" x14ac:dyDescent="0.7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7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220728.93</v>
      </c>
      <c r="K1055" s="104">
        <f>นครพนม!AN146</f>
        <v>573972.2699999999</v>
      </c>
      <c r="L1055" s="105">
        <f>นครพนม!AO146</f>
        <v>2188742.6799999997</v>
      </c>
      <c r="M1055" s="105">
        <f>นครพนม!AP146</f>
        <v>2155717.98</v>
      </c>
      <c r="N1055" s="101"/>
      <c r="O1055" s="101"/>
      <c r="P1055" s="101"/>
      <c r="Q1055" s="93">
        <f t="shared" si="38"/>
        <v>33024.699999999721</v>
      </c>
      <c r="R1055" s="94">
        <f t="shared" si="39"/>
        <v>974.94106013363012</v>
      </c>
    </row>
    <row r="1056" spans="1:18" x14ac:dyDescent="0.7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265473.13</v>
      </c>
      <c r="K1056" s="104">
        <f>นครพนม!AN147</f>
        <v>379527.8</v>
      </c>
      <c r="L1056" s="105">
        <f>นครพนม!AO147</f>
        <v>2334874.7400000002</v>
      </c>
      <c r="M1056" s="105">
        <f>นครพนม!AP147</f>
        <v>2224731.0099999998</v>
      </c>
      <c r="N1056" s="101"/>
      <c r="O1056" s="101"/>
      <c r="P1056" s="101"/>
      <c r="Q1056" s="93">
        <f t="shared" si="38"/>
        <v>110143.73000000045</v>
      </c>
      <c r="R1056" s="94">
        <f t="shared" si="39"/>
        <v>661.43760339943344</v>
      </c>
    </row>
    <row r="1057" spans="1:18" x14ac:dyDescent="0.7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371437.93</v>
      </c>
      <c r="K1057" s="104">
        <f>นครพนม!AN148</f>
        <v>381496.01999999996</v>
      </c>
      <c r="L1057" s="105">
        <f>นครพนม!AO148</f>
        <v>2442193.66</v>
      </c>
      <c r="M1057" s="105">
        <f>นครพนม!AP148</f>
        <v>2400404.4499999997</v>
      </c>
      <c r="N1057" s="101"/>
      <c r="O1057" s="101"/>
      <c r="P1057" s="101"/>
      <c r="Q1057" s="93">
        <f t="shared" si="38"/>
        <v>41789.210000000428</v>
      </c>
      <c r="R1057" s="94">
        <f t="shared" si="39"/>
        <v>495.87688527918783</v>
      </c>
    </row>
    <row r="1058" spans="1:18" x14ac:dyDescent="0.7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341177.31</v>
      </c>
      <c r="K1058" s="104">
        <f>นครพนม!AN149</f>
        <v>345230.41</v>
      </c>
      <c r="L1058" s="105">
        <f>นครพนม!AO149</f>
        <v>2041281.2199999997</v>
      </c>
      <c r="M1058" s="105">
        <f>นครพนม!AP149</f>
        <v>2048810.03</v>
      </c>
      <c r="N1058" s="101"/>
      <c r="O1058" s="101"/>
      <c r="P1058" s="101"/>
      <c r="Q1058" s="93">
        <f t="shared" si="38"/>
        <v>-7528.8100000002887</v>
      </c>
      <c r="R1058" s="94">
        <f t="shared" si="39"/>
        <v>967.43185781990508</v>
      </c>
    </row>
    <row r="1059" spans="1:18" x14ac:dyDescent="0.7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247682.93</v>
      </c>
      <c r="K1059" s="104">
        <f>นครพนม!AN150</f>
        <v>303280.74</v>
      </c>
      <c r="L1059" s="105">
        <f>นครพนม!AO150</f>
        <v>1479721.69</v>
      </c>
      <c r="M1059" s="105">
        <f>นครพนม!AP150</f>
        <v>1404734.4</v>
      </c>
      <c r="N1059" s="101"/>
      <c r="O1059" s="101"/>
      <c r="P1059" s="101"/>
      <c r="Q1059" s="93">
        <f>L1059-M1059</f>
        <v>74987.290000000037</v>
      </c>
      <c r="R1059" s="94">
        <f>L1059/H1059</f>
        <v>735.81386872202881</v>
      </c>
    </row>
    <row r="1060" spans="1:18" s="112" customFormat="1" x14ac:dyDescent="0.7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1446500.23</v>
      </c>
      <c r="K1060" s="144">
        <f>SUM(K1054:K1059)</f>
        <v>1983507.2399999998</v>
      </c>
      <c r="L1060" s="109">
        <f>SUM(L1055:L1059)</f>
        <v>10486813.99</v>
      </c>
      <c r="M1060" s="109">
        <f>SUM(M1055:M1059)</f>
        <v>10234397.869999999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252416.12000000104</v>
      </c>
      <c r="R1060" s="111">
        <f>L1060/H1060</f>
        <v>707.56453613116526</v>
      </c>
    </row>
    <row r="1061" spans="1:18" x14ac:dyDescent="0.7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7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259203.46</v>
      </c>
      <c r="K1062" s="104">
        <f>นครพนม!AN151</f>
        <v>238724.65000000002</v>
      </c>
      <c r="L1062" s="105">
        <f>นครพนม!AO151</f>
        <v>2044122.51</v>
      </c>
      <c r="M1062" s="105">
        <f>นครพนม!AP151</f>
        <v>2337327.0699999998</v>
      </c>
      <c r="N1062" s="101"/>
      <c r="O1062" s="101"/>
      <c r="P1062" s="101"/>
      <c r="Q1062" s="93">
        <f t="shared" si="38"/>
        <v>-293204.55999999982</v>
      </c>
      <c r="R1062" s="94">
        <f t="shared" si="39"/>
        <v>800.9884443573668</v>
      </c>
    </row>
    <row r="1063" spans="1:18" x14ac:dyDescent="0.7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413041.55</v>
      </c>
      <c r="K1063" s="104">
        <f>นครพนม!AN152</f>
        <v>578045.91999999993</v>
      </c>
      <c r="L1063" s="105">
        <f>นครพนม!AO152</f>
        <v>1782978.17</v>
      </c>
      <c r="M1063" s="105">
        <f>นครพนม!AP152</f>
        <v>1474861.24</v>
      </c>
      <c r="N1063" s="101"/>
      <c r="O1063" s="101"/>
      <c r="P1063" s="101"/>
      <c r="Q1063" s="93">
        <f t="shared" si="38"/>
        <v>308116.92999999993</v>
      </c>
      <c r="R1063" s="94">
        <f t="shared" si="39"/>
        <v>1790.1387248995984</v>
      </c>
    </row>
    <row r="1064" spans="1:18" x14ac:dyDescent="0.7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585878.27</v>
      </c>
      <c r="K1064" s="104">
        <f>นครพนม!AN153</f>
        <v>558238.41</v>
      </c>
      <c r="L1064" s="105">
        <f>นครพนม!AO153</f>
        <v>2009632.5</v>
      </c>
      <c r="M1064" s="105">
        <f>นครพนม!AP153</f>
        <v>2401294.5</v>
      </c>
      <c r="N1064" s="101"/>
      <c r="O1064" s="101"/>
      <c r="P1064" s="101"/>
      <c r="Q1064" s="93">
        <f t="shared" si="38"/>
        <v>-391662</v>
      </c>
      <c r="R1064" s="94">
        <f t="shared" si="39"/>
        <v>520.49533799533799</v>
      </c>
    </row>
    <row r="1065" spans="1:18" x14ac:dyDescent="0.7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141956.44</v>
      </c>
      <c r="K1065" s="104">
        <f>นครพนม!AN154</f>
        <v>197414.76</v>
      </c>
      <c r="L1065" s="105">
        <f>นครพนม!AO154</f>
        <v>1835695.9</v>
      </c>
      <c r="M1065" s="105">
        <f>นครพนม!AP154</f>
        <v>1852705.13</v>
      </c>
      <c r="N1065" s="101"/>
      <c r="O1065" s="101"/>
      <c r="P1065" s="101"/>
      <c r="Q1065" s="93">
        <f t="shared" si="38"/>
        <v>-17009.229999999981</v>
      </c>
      <c r="R1065" s="94">
        <f t="shared" si="39"/>
        <v>1013.0772075055187</v>
      </c>
    </row>
    <row r="1066" spans="1:18" s="112" customFormat="1" x14ac:dyDescent="0.7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1400079.72</v>
      </c>
      <c r="K1066" s="144">
        <f>SUM(K1061:K1065)</f>
        <v>1572423.74</v>
      </c>
      <c r="L1066" s="109">
        <f>SUM(L1061:L1065)</f>
        <v>7672429.0800000001</v>
      </c>
      <c r="M1066" s="109">
        <f>SUM(M1061:M1065)</f>
        <v>8066187.9399999995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-393758.8599999994</v>
      </c>
      <c r="R1066" s="111">
        <f t="shared" si="39"/>
        <v>832.06041427177092</v>
      </c>
    </row>
    <row r="1067" spans="1:18" s="112" customFormat="1" x14ac:dyDescent="0.7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67544733.669999987</v>
      </c>
      <c r="K1067" s="183">
        <f t="shared" si="40"/>
        <v>79721105.599999979</v>
      </c>
      <c r="L1067" s="182">
        <f t="shared" si="40"/>
        <v>294228216.56</v>
      </c>
      <c r="M1067" s="182">
        <f t="shared" si="40"/>
        <v>283727915.14000005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10500301.419999957</v>
      </c>
      <c r="R1067" s="111">
        <f t="shared" si="39"/>
        <v>684.6847693424678</v>
      </c>
    </row>
    <row r="1068" spans="1:18" x14ac:dyDescent="0.7">
      <c r="A1068" s="200"/>
      <c r="B1068" s="201"/>
      <c r="C1068" s="201"/>
      <c r="D1068" s="201"/>
      <c r="E1068" s="424" t="s">
        <v>587</v>
      </c>
      <c r="F1068" s="425"/>
      <c r="G1068" s="426"/>
      <c r="H1068" s="202"/>
      <c r="I1068" s="200"/>
      <c r="J1068" s="203">
        <f>J1067/O1067</f>
        <v>447316.11701986747</v>
      </c>
      <c r="K1068" s="204">
        <f>K1067/O1067</f>
        <v>527954.34172185417</v>
      </c>
      <c r="L1068" s="203">
        <f>L1067/O1067</f>
        <v>1948531.2354966889</v>
      </c>
      <c r="M1068" s="203">
        <f>M1067/O1067</f>
        <v>1878992.8154966889</v>
      </c>
      <c r="N1068" s="205"/>
      <c r="O1068" s="205"/>
      <c r="P1068" s="201"/>
      <c r="Q1068" s="93">
        <f t="shared" si="38"/>
        <v>69538.419999999925</v>
      </c>
      <c r="R1068" s="111"/>
    </row>
    <row r="1069" spans="1:18" s="112" customFormat="1" x14ac:dyDescent="0.7">
      <c r="A1069" s="205"/>
      <c r="B1069" s="205"/>
      <c r="C1069" s="205"/>
      <c r="D1069" s="205"/>
      <c r="E1069" s="399" t="s">
        <v>592</v>
      </c>
      <c r="F1069" s="400"/>
      <c r="G1069" s="401"/>
      <c r="H1069" s="206">
        <f>H82+H179+H433+H590+H684+H890+H1067</f>
        <v>3414136</v>
      </c>
      <c r="I1069" s="207"/>
      <c r="J1069" s="203">
        <f t="shared" ref="J1069:P1069" si="41">J82+J179+J433+J590+J684+J890+J1067</f>
        <v>543475562.13999999</v>
      </c>
      <c r="K1069" s="204">
        <f t="shared" si="41"/>
        <v>615194301.50800002</v>
      </c>
      <c r="L1069" s="203">
        <f t="shared" si="41"/>
        <v>2557995430.9799995</v>
      </c>
      <c r="M1069" s="203">
        <f t="shared" si="41"/>
        <v>2322946450.1820002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235048980.79799938</v>
      </c>
      <c r="R1069" s="111">
        <f t="shared" si="39"/>
        <v>749.23653626569046</v>
      </c>
    </row>
    <row r="1070" spans="1:18" s="112" customFormat="1" x14ac:dyDescent="0.7">
      <c r="A1070" s="205"/>
      <c r="B1070" s="205"/>
      <c r="C1070" s="205"/>
      <c r="D1070" s="205"/>
      <c r="E1070" s="399" t="s">
        <v>593</v>
      </c>
      <c r="F1070" s="400"/>
      <c r="G1070" s="401"/>
      <c r="H1070" s="206"/>
      <c r="I1070" s="207"/>
      <c r="J1070" s="203">
        <f>J1069/O1069</f>
        <v>621825.58597254008</v>
      </c>
      <c r="K1070" s="203">
        <f>K1069/O1069</f>
        <v>703883.64016933646</v>
      </c>
      <c r="L1070" s="203">
        <f>L1069/O1069</f>
        <v>2926768.2276659035</v>
      </c>
      <c r="M1070" s="203">
        <f>M1069/O1069</f>
        <v>2657833.4670274602</v>
      </c>
      <c r="N1070" s="205"/>
      <c r="O1070" s="205"/>
      <c r="P1070" s="205"/>
      <c r="Q1070" s="110">
        <f>L1070-M1070</f>
        <v>268934.76063844329</v>
      </c>
      <c r="R1070" s="111"/>
    </row>
    <row r="1073" spans="11:13" x14ac:dyDescent="0.7">
      <c r="K1073" s="210"/>
      <c r="M1073" s="210"/>
    </row>
    <row r="1074" spans="11:13" x14ac:dyDescent="0.7">
      <c r="K1074" s="210"/>
      <c r="M1074" s="210"/>
    </row>
    <row r="1075" spans="11:13" x14ac:dyDescent="0.7">
      <c r="K1075" s="210"/>
      <c r="M1075" s="210"/>
    </row>
    <row r="1076" spans="11:13" x14ac:dyDescent="0.7">
      <c r="K1076" s="210"/>
      <c r="M1076" s="210"/>
    </row>
    <row r="1077" spans="11:13" x14ac:dyDescent="0.7">
      <c r="K1077" s="210"/>
      <c r="M1077" s="210"/>
    </row>
    <row r="1078" spans="11:13" x14ac:dyDescent="0.7">
      <c r="K1078" s="210"/>
      <c r="M1078" s="210"/>
    </row>
    <row r="1079" spans="11:13" x14ac:dyDescent="0.7">
      <c r="K1079" s="210"/>
      <c r="M1079" s="210"/>
    </row>
    <row r="1080" spans="11:13" x14ac:dyDescent="0.7">
      <c r="K1080" s="210"/>
      <c r="M1080" s="210"/>
    </row>
    <row r="1081" spans="11:13" x14ac:dyDescent="0.7">
      <c r="K1081" s="210"/>
      <c r="M1081" s="210"/>
    </row>
  </sheetData>
  <autoFilter ref="A4:WVM1070"/>
  <mergeCells count="27"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P151"/>
  <sheetViews>
    <sheetView zoomScale="102" zoomScaleNormal="102" workbookViewId="0">
      <selection activeCell="N63" sqref="N63"/>
    </sheetView>
  </sheetViews>
  <sheetFormatPr defaultColWidth="4.8984375" defaultRowHeight="13.8" x14ac:dyDescent="0.25"/>
  <cols>
    <col min="1" max="1" width="6.09765625" style="262" bestFit="1" customWidth="1"/>
    <col min="2" max="2" width="13.19921875" style="262" bestFit="1" customWidth="1"/>
    <col min="3" max="3" width="8.19921875" style="262" bestFit="1" customWidth="1"/>
    <col min="4" max="5" width="27.3984375" style="262" bestFit="1" customWidth="1"/>
    <col min="6" max="8" width="27.3984375" style="244"/>
    <col min="9" max="11" width="27.3984375" style="250"/>
    <col min="12" max="12" width="27.3984375" style="336"/>
    <col min="13" max="17" width="27.3984375" style="245"/>
    <col min="18" max="20" width="27.3984375" style="250"/>
    <col min="21" max="21" width="27.3984375" style="336"/>
    <col min="22" max="29" width="27.3984375" style="40"/>
    <col min="30" max="36" width="27.3984375" style="337"/>
    <col min="37" max="37" width="15.09765625" style="264" bestFit="1" customWidth="1"/>
    <col min="38" max="38" width="15.69921875" style="277" bestFit="1" customWidth="1"/>
    <col min="39" max="39" width="14" style="266" bestFit="1" customWidth="1"/>
    <col min="40" max="40" width="15.8984375" style="278" bestFit="1" customWidth="1"/>
    <col min="41" max="41" width="16.59765625" style="279" bestFit="1" customWidth="1"/>
    <col min="42" max="42" width="14.8984375" style="266" bestFit="1" customWidth="1"/>
    <col min="43" max="16384" width="4.8984375" style="270"/>
  </cols>
  <sheetData>
    <row r="1" spans="1:42" x14ac:dyDescent="0.25">
      <c r="E1" s="262" t="s">
        <v>2458</v>
      </c>
      <c r="F1" s="244" t="s">
        <v>2459</v>
      </c>
      <c r="G1" s="244" t="s">
        <v>2460</v>
      </c>
      <c r="H1" s="244" t="s">
        <v>2461</v>
      </c>
      <c r="I1" s="250" t="s">
        <v>2462</v>
      </c>
      <c r="J1" s="250" t="s">
        <v>2463</v>
      </c>
      <c r="K1" s="250" t="s">
        <v>2464</v>
      </c>
      <c r="L1" s="336" t="s">
        <v>2465</v>
      </c>
      <c r="M1" s="245" t="s">
        <v>2466</v>
      </c>
      <c r="N1" s="245" t="s">
        <v>2467</v>
      </c>
      <c r="O1" s="245" t="s">
        <v>2468</v>
      </c>
      <c r="P1" s="245" t="s">
        <v>2469</v>
      </c>
      <c r="Q1" s="245" t="s">
        <v>2470</v>
      </c>
      <c r="R1" s="250" t="s">
        <v>2471</v>
      </c>
      <c r="S1" s="250" t="s">
        <v>2472</v>
      </c>
      <c r="T1" s="250" t="s">
        <v>2473</v>
      </c>
      <c r="U1" s="336" t="s">
        <v>2474</v>
      </c>
      <c r="V1" s="40" t="s">
        <v>2475</v>
      </c>
      <c r="W1" s="40" t="s">
        <v>2476</v>
      </c>
      <c r="X1" s="40" t="s">
        <v>2477</v>
      </c>
      <c r="Y1" s="40" t="s">
        <v>2478</v>
      </c>
      <c r="Z1" s="40" t="s">
        <v>2479</v>
      </c>
      <c r="AA1" s="40" t="s">
        <v>2480</v>
      </c>
      <c r="AB1" s="40" t="s">
        <v>2481</v>
      </c>
      <c r="AC1" s="40" t="s">
        <v>2482</v>
      </c>
      <c r="AD1" s="337" t="s">
        <v>2483</v>
      </c>
      <c r="AE1" s="337" t="s">
        <v>2484</v>
      </c>
      <c r="AF1" s="337" t="s">
        <v>2485</v>
      </c>
      <c r="AG1" s="337" t="s">
        <v>2486</v>
      </c>
      <c r="AH1" s="337" t="s">
        <v>2487</v>
      </c>
      <c r="AI1" s="337" t="s">
        <v>2488</v>
      </c>
      <c r="AJ1" s="337" t="s">
        <v>2489</v>
      </c>
      <c r="AK1" s="264" t="s">
        <v>6</v>
      </c>
      <c r="AL1" s="265" t="s">
        <v>7</v>
      </c>
      <c r="AM1" s="266" t="s">
        <v>8</v>
      </c>
      <c r="AN1" s="267" t="s">
        <v>9</v>
      </c>
      <c r="AO1" s="268" t="s">
        <v>10</v>
      </c>
      <c r="AP1" s="269" t="s">
        <v>11</v>
      </c>
    </row>
    <row r="2" spans="1:42" x14ac:dyDescent="0.25">
      <c r="E2" s="262" t="s">
        <v>2490</v>
      </c>
      <c r="F2" s="244" t="s">
        <v>2491</v>
      </c>
      <c r="G2" s="244" t="s">
        <v>2492</v>
      </c>
      <c r="H2" s="244" t="s">
        <v>2493</v>
      </c>
      <c r="I2" s="250" t="s">
        <v>2494</v>
      </c>
      <c r="J2" s="250" t="s">
        <v>2495</v>
      </c>
      <c r="K2" s="250" t="s">
        <v>2496</v>
      </c>
      <c r="L2" s="336" t="s">
        <v>2497</v>
      </c>
      <c r="M2" s="245" t="s">
        <v>2498</v>
      </c>
      <c r="N2" s="245" t="s">
        <v>2499</v>
      </c>
      <c r="O2" s="245" t="s">
        <v>2500</v>
      </c>
      <c r="P2" s="245" t="s">
        <v>2501</v>
      </c>
      <c r="Q2" s="245" t="s">
        <v>2502</v>
      </c>
      <c r="R2" s="250" t="s">
        <v>2503</v>
      </c>
      <c r="S2" s="250" t="s">
        <v>2504</v>
      </c>
      <c r="T2" s="250" t="s">
        <v>2505</v>
      </c>
      <c r="U2" s="336" t="s">
        <v>2506</v>
      </c>
      <c r="V2" s="40" t="s">
        <v>2507</v>
      </c>
      <c r="W2" s="40" t="s">
        <v>2508</v>
      </c>
      <c r="X2" s="40" t="s">
        <v>2509</v>
      </c>
      <c r="Y2" s="40" t="s">
        <v>2510</v>
      </c>
      <c r="Z2" s="40" t="s">
        <v>2511</v>
      </c>
      <c r="AA2" s="40" t="s">
        <v>2512</v>
      </c>
      <c r="AB2" s="40" t="s">
        <v>2513</v>
      </c>
      <c r="AC2" s="40" t="s">
        <v>2514</v>
      </c>
      <c r="AD2" s="337" t="s">
        <v>2515</v>
      </c>
      <c r="AE2" s="337" t="s">
        <v>2516</v>
      </c>
      <c r="AF2" s="337" t="s">
        <v>2517</v>
      </c>
      <c r="AG2" s="337" t="s">
        <v>2518</v>
      </c>
      <c r="AH2" s="337" t="s">
        <v>2519</v>
      </c>
      <c r="AI2" s="337" t="s">
        <v>2520</v>
      </c>
      <c r="AJ2" s="337" t="s">
        <v>2521</v>
      </c>
    </row>
    <row r="3" spans="1:42" x14ac:dyDescent="0.25">
      <c r="E3" s="262" t="s">
        <v>2522</v>
      </c>
      <c r="F3" s="244">
        <v>43192260.32</v>
      </c>
      <c r="G3" s="244">
        <v>6170030.2999999998</v>
      </c>
      <c r="H3" s="244">
        <v>5423435.04</v>
      </c>
      <c r="I3" s="250">
        <v>2469</v>
      </c>
      <c r="J3" s="250">
        <v>64110775.229999997</v>
      </c>
      <c r="K3" s="250">
        <v>27823537.309999999</v>
      </c>
      <c r="L3" s="336">
        <v>74000</v>
      </c>
      <c r="M3" s="245">
        <v>187393</v>
      </c>
      <c r="N3" s="245">
        <v>1791886.77</v>
      </c>
      <c r="O3" s="245">
        <v>271320</v>
      </c>
      <c r="P3" s="245">
        <v>17822981.07</v>
      </c>
      <c r="Q3" s="245">
        <v>266031.84000000003</v>
      </c>
      <c r="R3" s="250">
        <v>24708</v>
      </c>
      <c r="S3" s="250">
        <v>-8985331.3499999996</v>
      </c>
      <c r="T3" s="250">
        <v>-541412.13</v>
      </c>
      <c r="U3" s="336">
        <v>133162766.45</v>
      </c>
      <c r="V3" s="40">
        <v>-19.47</v>
      </c>
      <c r="W3" s="40">
        <v>1646.12</v>
      </c>
      <c r="X3" s="40">
        <v>86952720.069999993</v>
      </c>
      <c r="Y3" s="40">
        <v>4757122.04</v>
      </c>
      <c r="Z3" s="40">
        <v>43308.83</v>
      </c>
      <c r="AA3" s="40">
        <v>60017278.579999998</v>
      </c>
      <c r="AB3" s="40">
        <v>50000</v>
      </c>
      <c r="AC3" s="40">
        <v>12272522.77</v>
      </c>
      <c r="AD3" s="337">
        <v>83679940.599999994</v>
      </c>
      <c r="AE3" s="337">
        <v>490588.4</v>
      </c>
      <c r="AF3" s="337">
        <v>452475.12</v>
      </c>
      <c r="AG3" s="337">
        <v>61051348.200000003</v>
      </c>
      <c r="AH3" s="337">
        <v>13408340.470000001</v>
      </c>
      <c r="AI3" s="337">
        <v>11600</v>
      </c>
      <c r="AJ3" s="337">
        <v>2204122.6</v>
      </c>
      <c r="AK3" s="264">
        <f t="shared" ref="AK3:AP3" si="0">SUM(AK4:AK71)</f>
        <v>54785725.660000004</v>
      </c>
      <c r="AL3" s="271">
        <f t="shared" si="0"/>
        <v>20313606.679999996</v>
      </c>
      <c r="AM3" s="266">
        <f t="shared" si="0"/>
        <v>34472118.979999997</v>
      </c>
      <c r="AN3" s="272">
        <f t="shared" si="0"/>
        <v>158523399.73999998</v>
      </c>
      <c r="AO3" s="273">
        <f t="shared" si="0"/>
        <v>172633984.81999999</v>
      </c>
      <c r="AP3" s="266">
        <f t="shared" si="0"/>
        <v>-14110585.080000009</v>
      </c>
    </row>
    <row r="4" spans="1:42" x14ac:dyDescent="0.25">
      <c r="E4" s="262" t="s">
        <v>2523</v>
      </c>
      <c r="F4" s="244">
        <v>26276.11</v>
      </c>
      <c r="G4" s="244">
        <v>3000</v>
      </c>
      <c r="J4" s="250">
        <v>1140400.99</v>
      </c>
      <c r="K4" s="250">
        <v>512.16999999999996</v>
      </c>
      <c r="Q4" s="245">
        <v>0</v>
      </c>
      <c r="T4" s="250">
        <v>-1571554.48</v>
      </c>
      <c r="U4" s="336">
        <v>2794467.22</v>
      </c>
      <c r="W4" s="40">
        <v>27.02</v>
      </c>
      <c r="X4" s="40">
        <v>11040</v>
      </c>
      <c r="AA4" s="40">
        <v>836366</v>
      </c>
      <c r="AC4" s="40">
        <v>105231.95</v>
      </c>
      <c r="AD4" s="337">
        <v>915515</v>
      </c>
      <c r="AG4" s="337">
        <v>8782.15</v>
      </c>
      <c r="AH4" s="337">
        <v>81091.289999999994</v>
      </c>
      <c r="AK4" s="264">
        <f t="shared" ref="AK4:AK10" si="1">SUM(F4:H4)</f>
        <v>29276.11</v>
      </c>
      <c r="AL4" s="271">
        <f t="shared" ref="AL4:AL9" si="2">SUM(L4:P4)</f>
        <v>0</v>
      </c>
      <c r="AM4" s="266">
        <f>AK4-AL4</f>
        <v>29276.11</v>
      </c>
      <c r="AN4" s="272">
        <f t="shared" ref="AN4:AN9" si="3">SUM(U4:Y4)</f>
        <v>2805534.24</v>
      </c>
      <c r="AO4" s="273">
        <f t="shared" ref="AO4:AO9" si="4">SUM(Z4:AJ4)</f>
        <v>1946986.39</v>
      </c>
      <c r="AP4" s="266">
        <f>AN4-AO4</f>
        <v>858547.85000000033</v>
      </c>
    </row>
    <row r="5" spans="1:42" x14ac:dyDescent="0.25">
      <c r="E5" s="262" t="s">
        <v>2524</v>
      </c>
      <c r="F5" s="244">
        <v>16086.83</v>
      </c>
      <c r="H5" s="244">
        <v>3640</v>
      </c>
      <c r="J5" s="250">
        <v>2571870.36</v>
      </c>
      <c r="K5" s="250">
        <v>23902.19</v>
      </c>
      <c r="Q5" s="245">
        <v>26000</v>
      </c>
      <c r="T5" s="250">
        <v>1876562.09</v>
      </c>
      <c r="U5" s="336">
        <v>840540.25</v>
      </c>
      <c r="Z5" s="40">
        <v>20.239999999999998</v>
      </c>
      <c r="AA5" s="40">
        <v>7307267.3200000003</v>
      </c>
      <c r="AC5" s="40">
        <v>43760</v>
      </c>
      <c r="AD5" s="337">
        <v>7307267.3200000003</v>
      </c>
      <c r="AF5" s="337">
        <v>52800</v>
      </c>
      <c r="AH5" s="337">
        <v>118583.2</v>
      </c>
      <c r="AK5" s="264">
        <f t="shared" si="1"/>
        <v>19726.830000000002</v>
      </c>
      <c r="AL5" s="271">
        <f t="shared" si="2"/>
        <v>0</v>
      </c>
      <c r="AM5" s="266">
        <f t="shared" ref="AM5:AM68" si="5">AK5-AL5</f>
        <v>19726.830000000002</v>
      </c>
      <c r="AN5" s="272">
        <f t="shared" si="3"/>
        <v>840540.25</v>
      </c>
      <c r="AO5" s="273">
        <f t="shared" si="4"/>
        <v>14829698.08</v>
      </c>
      <c r="AP5" s="266">
        <f t="shared" ref="AP5:AP69" si="6">AN5-AO5</f>
        <v>-13989157.83</v>
      </c>
    </row>
    <row r="6" spans="1:42" x14ac:dyDescent="0.25">
      <c r="E6" s="262" t="s">
        <v>2525</v>
      </c>
      <c r="F6" s="244">
        <v>21310.86</v>
      </c>
      <c r="J6" s="250">
        <v>453824.16</v>
      </c>
      <c r="K6" s="250">
        <v>3</v>
      </c>
      <c r="P6" s="245">
        <v>13200</v>
      </c>
      <c r="T6" s="250">
        <v>-1596232.72</v>
      </c>
      <c r="U6" s="336">
        <v>2129382.7599999998</v>
      </c>
      <c r="Z6" s="40">
        <v>54.58</v>
      </c>
      <c r="AA6" s="40">
        <v>653569.98</v>
      </c>
      <c r="AC6" s="40">
        <v>404230.71</v>
      </c>
      <c r="AD6" s="337">
        <v>843954.98</v>
      </c>
      <c r="AG6" s="337">
        <v>204245.71</v>
      </c>
      <c r="AH6" s="337">
        <v>80866.600000000006</v>
      </c>
      <c r="AK6" s="264">
        <f t="shared" si="1"/>
        <v>21310.86</v>
      </c>
      <c r="AL6" s="271">
        <f t="shared" si="2"/>
        <v>13200</v>
      </c>
      <c r="AM6" s="266">
        <f t="shared" si="5"/>
        <v>8110.8600000000006</v>
      </c>
      <c r="AN6" s="272">
        <f t="shared" si="3"/>
        <v>2129382.7599999998</v>
      </c>
      <c r="AO6" s="273">
        <f t="shared" si="4"/>
        <v>2186922.56</v>
      </c>
      <c r="AP6" s="266">
        <f t="shared" si="6"/>
        <v>-57539.800000000279</v>
      </c>
    </row>
    <row r="7" spans="1:42" x14ac:dyDescent="0.25">
      <c r="E7" s="262" t="s">
        <v>2526</v>
      </c>
      <c r="F7" s="244">
        <v>21344.75</v>
      </c>
      <c r="J7" s="250">
        <v>5113816.67</v>
      </c>
      <c r="K7" s="250">
        <v>-3393.39</v>
      </c>
      <c r="P7" s="245">
        <v>21280</v>
      </c>
      <c r="Q7" s="245">
        <v>6</v>
      </c>
      <c r="T7" s="250">
        <v>5290298.58</v>
      </c>
      <c r="W7" s="40">
        <v>58.75</v>
      </c>
      <c r="AA7" s="40">
        <v>1848101.65</v>
      </c>
      <c r="AC7" s="40">
        <v>136967</v>
      </c>
      <c r="AD7" s="337">
        <v>1892561.65</v>
      </c>
      <c r="AF7" s="337">
        <v>6748</v>
      </c>
      <c r="AG7" s="337">
        <v>87919</v>
      </c>
      <c r="AH7" s="337">
        <v>177715.3</v>
      </c>
      <c r="AK7" s="264">
        <f t="shared" si="1"/>
        <v>21344.75</v>
      </c>
      <c r="AL7" s="271">
        <f t="shared" si="2"/>
        <v>21280</v>
      </c>
      <c r="AM7" s="266">
        <f t="shared" si="5"/>
        <v>64.75</v>
      </c>
      <c r="AN7" s="272">
        <f t="shared" si="3"/>
        <v>58.75</v>
      </c>
      <c r="AO7" s="273">
        <f t="shared" si="4"/>
        <v>4150012.5999999996</v>
      </c>
      <c r="AP7" s="266">
        <f t="shared" si="6"/>
        <v>-4149953.8499999996</v>
      </c>
    </row>
    <row r="8" spans="1:42" x14ac:dyDescent="0.25">
      <c r="AK8" s="264">
        <f t="shared" si="1"/>
        <v>0</v>
      </c>
      <c r="AL8" s="271">
        <f t="shared" si="2"/>
        <v>0</v>
      </c>
      <c r="AM8" s="266">
        <f t="shared" si="5"/>
        <v>0</v>
      </c>
      <c r="AN8" s="272">
        <f t="shared" si="3"/>
        <v>0</v>
      </c>
      <c r="AO8" s="273">
        <f t="shared" si="4"/>
        <v>0</v>
      </c>
      <c r="AP8" s="266">
        <f t="shared" si="6"/>
        <v>0</v>
      </c>
    </row>
    <row r="9" spans="1:42" x14ac:dyDescent="0.25">
      <c r="AK9" s="264">
        <f t="shared" si="1"/>
        <v>0</v>
      </c>
      <c r="AL9" s="271">
        <f t="shared" si="2"/>
        <v>0</v>
      </c>
      <c r="AM9" s="266">
        <f t="shared" si="5"/>
        <v>0</v>
      </c>
      <c r="AN9" s="272">
        <f t="shared" si="3"/>
        <v>0</v>
      </c>
      <c r="AO9" s="273">
        <f t="shared" si="4"/>
        <v>0</v>
      </c>
      <c r="AP9" s="266">
        <f t="shared" si="6"/>
        <v>0</v>
      </c>
    </row>
    <row r="10" spans="1:42" x14ac:dyDescent="0.25">
      <c r="A10" s="262" t="s">
        <v>173</v>
      </c>
      <c r="B10" s="262" t="s">
        <v>174</v>
      </c>
      <c r="C10" s="262">
        <v>9017</v>
      </c>
      <c r="D10" s="262" t="s">
        <v>179</v>
      </c>
      <c r="E10" s="262" t="s">
        <v>179</v>
      </c>
      <c r="F10" s="244">
        <v>1908264.54</v>
      </c>
      <c r="G10" s="244">
        <v>19000</v>
      </c>
      <c r="H10" s="244">
        <v>240705.68</v>
      </c>
      <c r="J10" s="250">
        <v>249483.34</v>
      </c>
      <c r="K10" s="250">
        <v>298317.38</v>
      </c>
      <c r="N10" s="245">
        <v>4527.4399999999996</v>
      </c>
      <c r="P10" s="245">
        <v>767418</v>
      </c>
      <c r="Q10" s="245">
        <v>1050.79</v>
      </c>
      <c r="T10" s="250">
        <v>-807261.54</v>
      </c>
      <c r="U10" s="336">
        <v>2551638.71</v>
      </c>
      <c r="X10" s="40">
        <v>2437677.48</v>
      </c>
      <c r="Z10" s="40">
        <v>1548.09</v>
      </c>
      <c r="AA10" s="40">
        <v>1025943.16</v>
      </c>
      <c r="AC10" s="40">
        <v>42000</v>
      </c>
      <c r="AD10" s="337">
        <v>1486918.16</v>
      </c>
      <c r="AF10" s="337">
        <v>17772</v>
      </c>
      <c r="AG10" s="337">
        <v>1242111.6200000001</v>
      </c>
      <c r="AH10" s="337">
        <v>290725.40999999997</v>
      </c>
      <c r="AJ10" s="337">
        <v>271244</v>
      </c>
      <c r="AK10" s="264">
        <f t="shared" si="1"/>
        <v>2167970.2200000002</v>
      </c>
      <c r="AL10" s="271">
        <f>SUM(M10:Q10)</f>
        <v>772996.23</v>
      </c>
      <c r="AM10" s="266">
        <f>AK10-AL10</f>
        <v>1394973.9900000002</v>
      </c>
      <c r="AN10" s="272">
        <f>SUM(V10:AC10)</f>
        <v>3507168.73</v>
      </c>
      <c r="AO10" s="273">
        <f>SUM(AD10:AJ10)</f>
        <v>3308771.1900000004</v>
      </c>
      <c r="AP10" s="266">
        <f t="shared" si="6"/>
        <v>198397.53999999957</v>
      </c>
    </row>
    <row r="11" spans="1:42" x14ac:dyDescent="0.25">
      <c r="A11" s="262" t="s">
        <v>173</v>
      </c>
      <c r="B11" s="262" t="s">
        <v>174</v>
      </c>
      <c r="C11" s="262">
        <v>4386</v>
      </c>
      <c r="D11" s="262" t="s">
        <v>181</v>
      </c>
      <c r="E11" s="262" t="s">
        <v>181</v>
      </c>
      <c r="F11" s="244">
        <v>1284924.98</v>
      </c>
      <c r="G11" s="244">
        <v>0</v>
      </c>
      <c r="H11" s="244">
        <v>370525.12</v>
      </c>
      <c r="J11" s="250">
        <v>2059352.16</v>
      </c>
      <c r="K11" s="250">
        <v>758279.94</v>
      </c>
      <c r="N11" s="245">
        <v>14300</v>
      </c>
      <c r="P11" s="245">
        <v>411000</v>
      </c>
      <c r="Q11" s="245">
        <v>0</v>
      </c>
      <c r="T11" s="250">
        <v>811757.61</v>
      </c>
      <c r="U11" s="336">
        <v>2241809.08</v>
      </c>
      <c r="X11" s="40">
        <v>1837472.87</v>
      </c>
      <c r="Y11" s="40">
        <v>38100</v>
      </c>
      <c r="Z11" s="40">
        <v>385.85</v>
      </c>
      <c r="AA11" s="40">
        <v>933030</v>
      </c>
      <c r="AC11" s="40">
        <v>527000</v>
      </c>
      <c r="AD11" s="337">
        <v>1257268</v>
      </c>
      <c r="AE11" s="337">
        <v>4680</v>
      </c>
      <c r="AG11" s="337">
        <v>645500.84</v>
      </c>
      <c r="AH11" s="337">
        <v>386324.37</v>
      </c>
      <c r="AJ11" s="337">
        <v>48000</v>
      </c>
      <c r="AK11" s="264">
        <f t="shared" ref="AK11:AK71" si="7">SUM(F11:H11)</f>
        <v>1655450.1</v>
      </c>
      <c r="AL11" s="271">
        <f t="shared" ref="AL11:AL71" si="8">SUM(M11:Q11)</f>
        <v>425300</v>
      </c>
      <c r="AM11" s="266">
        <f t="shared" si="5"/>
        <v>1230150.1000000001</v>
      </c>
      <c r="AN11" s="272">
        <f t="shared" ref="AN11:AN71" si="9">SUM(V11:AC11)</f>
        <v>3335988.72</v>
      </c>
      <c r="AO11" s="273">
        <f t="shared" ref="AO11:AO71" si="10">SUM(AD11:AJ11)</f>
        <v>2341773.21</v>
      </c>
      <c r="AP11" s="266">
        <f t="shared" si="6"/>
        <v>994215.51000000024</v>
      </c>
    </row>
    <row r="12" spans="1:42" x14ac:dyDescent="0.25">
      <c r="A12" s="262" t="s">
        <v>173</v>
      </c>
      <c r="B12" s="262" t="s">
        <v>174</v>
      </c>
      <c r="C12" s="262">
        <v>3088</v>
      </c>
      <c r="D12" s="262" t="s">
        <v>183</v>
      </c>
      <c r="E12" s="262" t="s">
        <v>183</v>
      </c>
      <c r="F12" s="244">
        <v>1652227.06</v>
      </c>
      <c r="G12" s="244">
        <v>120390.78</v>
      </c>
      <c r="H12" s="244">
        <v>45785.96</v>
      </c>
      <c r="J12" s="250">
        <v>1136276.6599999999</v>
      </c>
      <c r="K12" s="250">
        <v>722363.64</v>
      </c>
      <c r="M12" s="245">
        <v>0</v>
      </c>
      <c r="N12" s="245">
        <v>36400</v>
      </c>
      <c r="P12" s="245">
        <v>1927257.29</v>
      </c>
      <c r="Q12" s="245">
        <v>660.83</v>
      </c>
      <c r="T12" s="250">
        <v>4018313.48</v>
      </c>
      <c r="U12" s="336">
        <v>-1390481.55</v>
      </c>
      <c r="X12" s="40">
        <v>1916463.8</v>
      </c>
      <c r="Y12" s="40">
        <v>122709.91</v>
      </c>
      <c r="Z12" s="40">
        <v>14.75</v>
      </c>
      <c r="AA12" s="40">
        <v>1071840</v>
      </c>
      <c r="AC12" s="40">
        <v>3000</v>
      </c>
      <c r="AD12" s="337">
        <v>1499289</v>
      </c>
      <c r="AF12" s="337">
        <v>29501</v>
      </c>
      <c r="AG12" s="337">
        <v>2232733.02</v>
      </c>
      <c r="AH12" s="337">
        <v>264227.39</v>
      </c>
      <c r="AJ12" s="337">
        <v>3384</v>
      </c>
      <c r="AK12" s="264">
        <f t="shared" si="7"/>
        <v>1818403.8</v>
      </c>
      <c r="AL12" s="271">
        <f t="shared" si="8"/>
        <v>1964318.12</v>
      </c>
      <c r="AM12" s="266">
        <f t="shared" si="5"/>
        <v>-145914.32000000007</v>
      </c>
      <c r="AN12" s="272">
        <f t="shared" si="9"/>
        <v>3114028.46</v>
      </c>
      <c r="AO12" s="273">
        <f t="shared" si="10"/>
        <v>4029134.41</v>
      </c>
      <c r="AP12" s="266">
        <f t="shared" si="6"/>
        <v>-915105.95000000019</v>
      </c>
    </row>
    <row r="13" spans="1:42" x14ac:dyDescent="0.25">
      <c r="A13" s="262" t="s">
        <v>173</v>
      </c>
      <c r="B13" s="262" t="s">
        <v>174</v>
      </c>
      <c r="C13" s="262">
        <v>2345</v>
      </c>
      <c r="D13" s="262" t="s">
        <v>185</v>
      </c>
      <c r="E13" s="262" t="s">
        <v>185</v>
      </c>
      <c r="F13" s="244">
        <v>1380346.91</v>
      </c>
      <c r="G13" s="244">
        <v>22122.77</v>
      </c>
      <c r="H13" s="244">
        <v>58627.13</v>
      </c>
      <c r="J13" s="250">
        <v>326411.75</v>
      </c>
      <c r="K13" s="250">
        <v>538140.31999999995</v>
      </c>
      <c r="N13" s="245">
        <v>58126.43</v>
      </c>
      <c r="P13" s="245">
        <v>303053.37</v>
      </c>
      <c r="Q13" s="245">
        <v>-918</v>
      </c>
      <c r="T13" s="250">
        <v>452431.42</v>
      </c>
      <c r="U13" s="336">
        <v>1997230.39</v>
      </c>
      <c r="X13" s="40">
        <v>1341430.48</v>
      </c>
      <c r="Y13" s="40">
        <v>41800</v>
      </c>
      <c r="Z13" s="40">
        <v>1585.35</v>
      </c>
      <c r="AA13" s="40">
        <v>898176.08</v>
      </c>
      <c r="AC13" s="40">
        <v>53800</v>
      </c>
      <c r="AD13" s="337">
        <v>1292007.08</v>
      </c>
      <c r="AE13" s="337">
        <v>19000</v>
      </c>
      <c r="AF13" s="337">
        <v>5999</v>
      </c>
      <c r="AG13" s="337">
        <v>1153989.1599999999</v>
      </c>
      <c r="AH13" s="337">
        <v>310271.40000000002</v>
      </c>
      <c r="AJ13" s="337">
        <v>39800</v>
      </c>
      <c r="AK13" s="264">
        <f t="shared" si="7"/>
        <v>1461096.8099999998</v>
      </c>
      <c r="AL13" s="271">
        <f t="shared" si="8"/>
        <v>360261.8</v>
      </c>
      <c r="AM13" s="266">
        <f t="shared" si="5"/>
        <v>1100835.0099999998</v>
      </c>
      <c r="AN13" s="272">
        <f t="shared" si="9"/>
        <v>2336791.91</v>
      </c>
      <c r="AO13" s="273">
        <f t="shared" si="10"/>
        <v>2821066.64</v>
      </c>
      <c r="AP13" s="266">
        <f t="shared" si="6"/>
        <v>-484274.73</v>
      </c>
    </row>
    <row r="14" spans="1:42" s="274" customFormat="1" x14ac:dyDescent="0.25">
      <c r="A14" s="262" t="s">
        <v>173</v>
      </c>
      <c r="B14" s="262" t="s">
        <v>174</v>
      </c>
      <c r="C14" s="262">
        <v>6935</v>
      </c>
      <c r="D14" s="262" t="s">
        <v>187</v>
      </c>
      <c r="E14" s="262" t="s">
        <v>187</v>
      </c>
      <c r="F14" s="244">
        <v>965435.25</v>
      </c>
      <c r="G14" s="244">
        <v>17236.5</v>
      </c>
      <c r="H14" s="244">
        <v>116602.54</v>
      </c>
      <c r="I14" s="250"/>
      <c r="J14" s="250">
        <v>445316.66</v>
      </c>
      <c r="K14" s="250">
        <v>320504.52</v>
      </c>
      <c r="L14" s="336"/>
      <c r="M14" s="245">
        <v>0</v>
      </c>
      <c r="N14" s="245">
        <v>22255</v>
      </c>
      <c r="O14" s="245"/>
      <c r="P14" s="245">
        <v>414962.12</v>
      </c>
      <c r="Q14" s="245">
        <v>1723.06</v>
      </c>
      <c r="R14" s="250"/>
      <c r="S14" s="250"/>
      <c r="T14" s="250">
        <v>-255928.38</v>
      </c>
      <c r="U14" s="336">
        <v>2502473.91</v>
      </c>
      <c r="V14" s="40"/>
      <c r="W14" s="40"/>
      <c r="X14" s="40">
        <v>1548509.05</v>
      </c>
      <c r="Y14" s="40">
        <v>200710</v>
      </c>
      <c r="Z14" s="40">
        <v>933.45</v>
      </c>
      <c r="AA14" s="40">
        <v>1530337.55</v>
      </c>
      <c r="AB14" s="40"/>
      <c r="AC14" s="40"/>
      <c r="AD14" s="337">
        <v>2134520.5499999998</v>
      </c>
      <c r="AE14" s="337"/>
      <c r="AF14" s="337">
        <v>30015</v>
      </c>
      <c r="AG14" s="337">
        <v>1661798.91</v>
      </c>
      <c r="AH14" s="337">
        <v>274545.83</v>
      </c>
      <c r="AI14" s="337"/>
      <c r="AJ14" s="337"/>
      <c r="AK14" s="264">
        <f t="shared" si="7"/>
        <v>1099274.29</v>
      </c>
      <c r="AL14" s="271">
        <f t="shared" si="8"/>
        <v>438940.18</v>
      </c>
      <c r="AM14" s="266">
        <f t="shared" si="5"/>
        <v>660334.1100000001</v>
      </c>
      <c r="AN14" s="272">
        <f t="shared" si="9"/>
        <v>3280490.05</v>
      </c>
      <c r="AO14" s="273">
        <f t="shared" si="10"/>
        <v>4100880.29</v>
      </c>
      <c r="AP14" s="266">
        <f t="shared" si="6"/>
        <v>-820390.24000000022</v>
      </c>
    </row>
    <row r="15" spans="1:42" x14ac:dyDescent="0.25">
      <c r="A15" s="262" t="s">
        <v>173</v>
      </c>
      <c r="B15" s="262" t="s">
        <v>174</v>
      </c>
      <c r="C15" s="262">
        <v>5524</v>
      </c>
      <c r="D15" s="262" t="s">
        <v>189</v>
      </c>
      <c r="E15" s="262" t="s">
        <v>189</v>
      </c>
      <c r="F15" s="244">
        <v>1202549.6499999999</v>
      </c>
      <c r="G15" s="244">
        <v>13635</v>
      </c>
      <c r="H15" s="244">
        <v>334566</v>
      </c>
      <c r="J15" s="250">
        <v>246417.93</v>
      </c>
      <c r="K15" s="250">
        <v>256514.16</v>
      </c>
      <c r="M15" s="245">
        <v>0</v>
      </c>
      <c r="N15" s="245">
        <v>17579.32</v>
      </c>
      <c r="P15" s="245">
        <v>374776.77</v>
      </c>
      <c r="Q15" s="245">
        <v>2991.85</v>
      </c>
      <c r="T15" s="250">
        <v>-576856.4</v>
      </c>
      <c r="U15" s="336">
        <v>2525004.41</v>
      </c>
      <c r="X15" s="40">
        <v>1090675.6200000001</v>
      </c>
      <c r="Y15" s="40">
        <v>184560</v>
      </c>
      <c r="AA15" s="40">
        <v>1495546.76</v>
      </c>
      <c r="AC15" s="40">
        <v>9000</v>
      </c>
      <c r="AD15" s="337">
        <v>1725882.76</v>
      </c>
      <c r="AE15" s="337">
        <v>19000</v>
      </c>
      <c r="AF15" s="337">
        <v>12180</v>
      </c>
      <c r="AG15" s="337">
        <v>1002136.7</v>
      </c>
      <c r="AH15" s="337">
        <v>310396.13</v>
      </c>
      <c r="AK15" s="264">
        <f t="shared" si="7"/>
        <v>1550750.65</v>
      </c>
      <c r="AL15" s="271">
        <f t="shared" si="8"/>
        <v>395347.94</v>
      </c>
      <c r="AM15" s="266">
        <f t="shared" si="5"/>
        <v>1155402.71</v>
      </c>
      <c r="AN15" s="272">
        <f t="shared" si="9"/>
        <v>2779782.38</v>
      </c>
      <c r="AO15" s="273">
        <f t="shared" si="10"/>
        <v>3069595.59</v>
      </c>
      <c r="AP15" s="266">
        <f t="shared" si="6"/>
        <v>-289813.20999999996</v>
      </c>
    </row>
    <row r="16" spans="1:42" x14ac:dyDescent="0.25">
      <c r="A16" s="262" t="s">
        <v>173</v>
      </c>
      <c r="B16" s="262" t="s">
        <v>174</v>
      </c>
      <c r="C16" s="262">
        <v>5657</v>
      </c>
      <c r="D16" s="262" t="s">
        <v>191</v>
      </c>
      <c r="E16" s="262" t="s">
        <v>191</v>
      </c>
      <c r="F16" s="244">
        <v>805397.06</v>
      </c>
      <c r="G16" s="244">
        <v>63700</v>
      </c>
      <c r="H16" s="244">
        <v>179690.08</v>
      </c>
      <c r="J16" s="250">
        <v>226573.97</v>
      </c>
      <c r="K16" s="250">
        <v>653750.21</v>
      </c>
      <c r="N16" s="245">
        <v>14300</v>
      </c>
      <c r="P16" s="245">
        <v>220000</v>
      </c>
      <c r="Q16" s="245">
        <v>1036.94</v>
      </c>
      <c r="S16" s="250">
        <v>-3085696.91</v>
      </c>
      <c r="T16" s="250">
        <v>3.08</v>
      </c>
      <c r="U16" s="336">
        <v>4613167.97</v>
      </c>
      <c r="X16" s="40">
        <v>1879994.01</v>
      </c>
      <c r="Z16" s="40">
        <v>-662.61</v>
      </c>
      <c r="AA16" s="40">
        <v>628070</v>
      </c>
      <c r="AC16" s="40">
        <v>15000</v>
      </c>
      <c r="AD16" s="337">
        <v>872826</v>
      </c>
      <c r="AE16" s="337">
        <v>4942</v>
      </c>
      <c r="AG16" s="337">
        <v>1305035.76</v>
      </c>
      <c r="AH16" s="337">
        <v>173297.4</v>
      </c>
      <c r="AK16" s="264">
        <f t="shared" si="7"/>
        <v>1048787.1400000001</v>
      </c>
      <c r="AL16" s="271">
        <f t="shared" si="8"/>
        <v>235336.94</v>
      </c>
      <c r="AM16" s="266">
        <f t="shared" si="5"/>
        <v>813450.20000000019</v>
      </c>
      <c r="AN16" s="272">
        <f t="shared" si="9"/>
        <v>2522401.4</v>
      </c>
      <c r="AO16" s="273">
        <f t="shared" si="10"/>
        <v>2356101.1599999997</v>
      </c>
      <c r="AP16" s="266">
        <f t="shared" si="6"/>
        <v>166300.24000000022</v>
      </c>
    </row>
    <row r="17" spans="1:42" x14ac:dyDescent="0.25">
      <c r="A17" s="262" t="s">
        <v>173</v>
      </c>
      <c r="B17" s="262" t="s">
        <v>174</v>
      </c>
      <c r="C17" s="262">
        <v>4057</v>
      </c>
      <c r="D17" s="262" t="s">
        <v>193</v>
      </c>
      <c r="E17" s="262" t="s">
        <v>193</v>
      </c>
      <c r="F17" s="244">
        <v>777851.77</v>
      </c>
      <c r="G17" s="244">
        <v>1121.53</v>
      </c>
      <c r="H17" s="244">
        <v>154172.16</v>
      </c>
      <c r="J17" s="250">
        <v>1660515.62</v>
      </c>
      <c r="K17" s="250">
        <v>723303.31</v>
      </c>
      <c r="M17" s="245">
        <v>8700</v>
      </c>
      <c r="N17" s="245">
        <v>14400</v>
      </c>
      <c r="P17" s="245">
        <v>289428.36</v>
      </c>
      <c r="Q17" s="245">
        <v>10022</v>
      </c>
      <c r="T17" s="250">
        <v>-471767.59</v>
      </c>
      <c r="U17" s="336">
        <v>2841083.43</v>
      </c>
      <c r="X17" s="40">
        <v>1893081.76</v>
      </c>
      <c r="Z17" s="40">
        <v>685.56</v>
      </c>
      <c r="AA17" s="40">
        <v>969920</v>
      </c>
      <c r="AD17" s="337">
        <v>1378911</v>
      </c>
      <c r="AF17" s="337">
        <v>2728</v>
      </c>
      <c r="AG17" s="337">
        <v>733461.63</v>
      </c>
      <c r="AH17" s="337">
        <v>123488.5</v>
      </c>
      <c r="AK17" s="264">
        <f t="shared" si="7"/>
        <v>933145.46000000008</v>
      </c>
      <c r="AL17" s="271">
        <f t="shared" si="8"/>
        <v>322550.36</v>
      </c>
      <c r="AM17" s="266">
        <f t="shared" si="5"/>
        <v>610595.10000000009</v>
      </c>
      <c r="AN17" s="272">
        <f t="shared" si="9"/>
        <v>2863687.3200000003</v>
      </c>
      <c r="AO17" s="273">
        <f t="shared" si="10"/>
        <v>2238589.13</v>
      </c>
      <c r="AP17" s="266">
        <f t="shared" si="6"/>
        <v>625098.19000000041</v>
      </c>
    </row>
    <row r="18" spans="1:42" x14ac:dyDescent="0.25">
      <c r="A18" s="262" t="s">
        <v>173</v>
      </c>
      <c r="B18" s="262" t="s">
        <v>174</v>
      </c>
      <c r="C18" s="262">
        <v>2737</v>
      </c>
      <c r="D18" s="262" t="s">
        <v>195</v>
      </c>
      <c r="E18" s="262" t="s">
        <v>195</v>
      </c>
      <c r="F18" s="244">
        <v>728056.65</v>
      </c>
      <c r="G18" s="244">
        <v>19454.5</v>
      </c>
      <c r="H18" s="244">
        <v>88296</v>
      </c>
      <c r="J18" s="250">
        <v>2604201.5699999998</v>
      </c>
      <c r="K18" s="250">
        <v>157303.66</v>
      </c>
      <c r="M18" s="245">
        <v>3000</v>
      </c>
      <c r="N18" s="245">
        <v>14300</v>
      </c>
      <c r="P18" s="245">
        <v>320652.61</v>
      </c>
      <c r="Q18" s="245">
        <v>0</v>
      </c>
      <c r="T18" s="250">
        <v>2651599.41</v>
      </c>
      <c r="U18" s="336">
        <v>675062.61</v>
      </c>
      <c r="X18" s="40">
        <v>911941.41</v>
      </c>
      <c r="Y18" s="40">
        <v>12400</v>
      </c>
      <c r="Z18" s="40">
        <v>711.62</v>
      </c>
      <c r="AA18" s="40">
        <v>792390.64</v>
      </c>
      <c r="AC18" s="40">
        <v>9000</v>
      </c>
      <c r="AD18" s="337">
        <v>981128.64</v>
      </c>
      <c r="AE18" s="337">
        <v>19000</v>
      </c>
      <c r="AG18" s="337">
        <v>558780.25</v>
      </c>
      <c r="AH18" s="337">
        <v>234837.03</v>
      </c>
      <c r="AK18" s="264">
        <f t="shared" si="7"/>
        <v>835807.15</v>
      </c>
      <c r="AL18" s="271">
        <f t="shared" si="8"/>
        <v>337952.61</v>
      </c>
      <c r="AM18" s="266">
        <f t="shared" si="5"/>
        <v>497854.54000000004</v>
      </c>
      <c r="AN18" s="272">
        <f t="shared" si="9"/>
        <v>1726443.67</v>
      </c>
      <c r="AO18" s="273">
        <f t="shared" si="10"/>
        <v>1793745.9200000002</v>
      </c>
      <c r="AP18" s="266">
        <f t="shared" si="6"/>
        <v>-67302.250000000233</v>
      </c>
    </row>
    <row r="19" spans="1:42" x14ac:dyDescent="0.25">
      <c r="A19" s="262" t="s">
        <v>173</v>
      </c>
      <c r="B19" s="262" t="s">
        <v>174</v>
      </c>
      <c r="C19" s="262">
        <v>4167</v>
      </c>
      <c r="D19" s="262" t="s">
        <v>197</v>
      </c>
      <c r="E19" s="262" t="s">
        <v>197</v>
      </c>
      <c r="F19" s="244">
        <v>731518.29</v>
      </c>
      <c r="G19" s="244">
        <v>86516.72</v>
      </c>
      <c r="H19" s="244">
        <v>118059.12</v>
      </c>
      <c r="J19" s="250">
        <v>245282.28</v>
      </c>
      <c r="K19" s="250">
        <v>450511.07</v>
      </c>
      <c r="M19" s="245">
        <v>0</v>
      </c>
      <c r="N19" s="245">
        <v>14300</v>
      </c>
      <c r="P19" s="245">
        <v>225077.81</v>
      </c>
      <c r="Q19" s="245">
        <v>6646.03</v>
      </c>
      <c r="T19" s="250">
        <v>-281862.73</v>
      </c>
      <c r="U19" s="336">
        <v>1767990.24</v>
      </c>
      <c r="X19" s="40">
        <v>1707446.89</v>
      </c>
      <c r="Z19" s="40">
        <v>561.20000000000005</v>
      </c>
      <c r="AA19" s="40">
        <v>1111970</v>
      </c>
      <c r="AD19" s="337">
        <v>1358460</v>
      </c>
      <c r="AF19" s="337">
        <v>6978</v>
      </c>
      <c r="AG19" s="337">
        <v>1373953.18</v>
      </c>
      <c r="AH19" s="337">
        <v>180850.78</v>
      </c>
      <c r="AK19" s="264">
        <f t="shared" si="7"/>
        <v>936094.13</v>
      </c>
      <c r="AL19" s="271">
        <f t="shared" si="8"/>
        <v>246023.84</v>
      </c>
      <c r="AM19" s="266">
        <f t="shared" si="5"/>
        <v>690070.29</v>
      </c>
      <c r="AN19" s="272">
        <f t="shared" si="9"/>
        <v>2819978.09</v>
      </c>
      <c r="AO19" s="273">
        <f t="shared" si="10"/>
        <v>2920241.9599999995</v>
      </c>
      <c r="AP19" s="266">
        <f t="shared" si="6"/>
        <v>-100263.86999999965</v>
      </c>
    </row>
    <row r="20" spans="1:42" x14ac:dyDescent="0.25">
      <c r="A20" s="262" t="s">
        <v>173</v>
      </c>
      <c r="B20" s="262" t="s">
        <v>174</v>
      </c>
      <c r="C20" s="262">
        <v>7036</v>
      </c>
      <c r="D20" s="262" t="s">
        <v>199</v>
      </c>
      <c r="E20" s="262" t="s">
        <v>199</v>
      </c>
      <c r="F20" s="244">
        <v>1443080.53</v>
      </c>
      <c r="G20" s="244">
        <v>0</v>
      </c>
      <c r="H20" s="244">
        <v>59826.9</v>
      </c>
      <c r="J20" s="250">
        <v>3280743.07</v>
      </c>
      <c r="K20" s="250">
        <v>727686.97</v>
      </c>
      <c r="M20" s="245">
        <v>0</v>
      </c>
      <c r="N20" s="245">
        <v>-4308.7</v>
      </c>
      <c r="P20" s="245">
        <v>760852.65</v>
      </c>
      <c r="Q20" s="245">
        <v>18476.04</v>
      </c>
      <c r="T20" s="250">
        <v>3545434.54</v>
      </c>
      <c r="U20" s="336">
        <v>938360.62</v>
      </c>
      <c r="X20" s="40">
        <v>2144851.56</v>
      </c>
      <c r="Z20" s="40">
        <v>3457.72</v>
      </c>
      <c r="AA20" s="40">
        <v>1884967.56</v>
      </c>
      <c r="AD20" s="337">
        <v>2116617.56</v>
      </c>
      <c r="AF20" s="337">
        <v>2712</v>
      </c>
      <c r="AG20" s="337">
        <v>1426244.54</v>
      </c>
      <c r="AH20" s="337">
        <v>235180.42</v>
      </c>
      <c r="AK20" s="264">
        <f t="shared" si="7"/>
        <v>1502907.43</v>
      </c>
      <c r="AL20" s="271">
        <f t="shared" si="8"/>
        <v>775019.99000000011</v>
      </c>
      <c r="AM20" s="266">
        <f t="shared" si="5"/>
        <v>727887.43999999983</v>
      </c>
      <c r="AN20" s="272">
        <f t="shared" si="9"/>
        <v>4033276.8400000003</v>
      </c>
      <c r="AO20" s="273">
        <f t="shared" si="10"/>
        <v>3780754.52</v>
      </c>
      <c r="AP20" s="266">
        <f t="shared" si="6"/>
        <v>252522.3200000003</v>
      </c>
    </row>
    <row r="21" spans="1:42" x14ac:dyDescent="0.25">
      <c r="A21" s="262" t="s">
        <v>173</v>
      </c>
      <c r="B21" s="262" t="s">
        <v>174</v>
      </c>
      <c r="C21" s="262">
        <v>4248</v>
      </c>
      <c r="D21" s="262" t="s">
        <v>201</v>
      </c>
      <c r="E21" s="262" t="s">
        <v>201</v>
      </c>
      <c r="F21" s="244">
        <v>732419.69</v>
      </c>
      <c r="G21" s="244">
        <v>44831.6</v>
      </c>
      <c r="H21" s="244">
        <v>51499.68</v>
      </c>
      <c r="J21" s="250">
        <v>282777.43</v>
      </c>
      <c r="K21" s="250">
        <v>888739.03</v>
      </c>
      <c r="N21" s="245">
        <v>113951.6</v>
      </c>
      <c r="P21" s="245">
        <v>95000</v>
      </c>
      <c r="Q21" s="245">
        <v>2350.41</v>
      </c>
      <c r="T21" s="250">
        <v>753090.49</v>
      </c>
      <c r="U21" s="336">
        <v>909939.73</v>
      </c>
      <c r="X21" s="40">
        <v>1614075.24</v>
      </c>
      <c r="Z21" s="40">
        <v>12.63</v>
      </c>
      <c r="AA21" s="40">
        <v>1388130</v>
      </c>
      <c r="AD21" s="337">
        <v>1781897.49</v>
      </c>
      <c r="AE21" s="337">
        <v>8640</v>
      </c>
      <c r="AF21" s="337">
        <v>7200</v>
      </c>
      <c r="AG21" s="337">
        <v>897711.79</v>
      </c>
      <c r="AH21" s="337">
        <v>180833.39</v>
      </c>
      <c r="AK21" s="264">
        <f t="shared" si="7"/>
        <v>828750.97</v>
      </c>
      <c r="AL21" s="271">
        <f t="shared" si="8"/>
        <v>211302.01</v>
      </c>
      <c r="AM21" s="266">
        <f t="shared" si="5"/>
        <v>617448.95999999996</v>
      </c>
      <c r="AN21" s="272">
        <f t="shared" si="9"/>
        <v>3002217.87</v>
      </c>
      <c r="AO21" s="273">
        <f t="shared" si="10"/>
        <v>2876282.6700000004</v>
      </c>
      <c r="AP21" s="266">
        <f t="shared" si="6"/>
        <v>125935.19999999972</v>
      </c>
    </row>
    <row r="22" spans="1:42" x14ac:dyDescent="0.25">
      <c r="A22" s="262" t="s">
        <v>173</v>
      </c>
      <c r="B22" s="262" t="s">
        <v>174</v>
      </c>
      <c r="C22" s="262">
        <v>4016</v>
      </c>
      <c r="D22" s="262" t="s">
        <v>203</v>
      </c>
      <c r="E22" s="262" t="s">
        <v>203</v>
      </c>
      <c r="F22" s="244">
        <v>1026104.31</v>
      </c>
      <c r="G22" s="244">
        <v>326694.09999999998</v>
      </c>
      <c r="H22" s="244">
        <v>906363.43</v>
      </c>
      <c r="J22" s="250">
        <v>500029.9</v>
      </c>
      <c r="K22" s="250">
        <v>544952.09</v>
      </c>
      <c r="N22" s="245">
        <v>-30145.69</v>
      </c>
      <c r="P22" s="245">
        <v>923125</v>
      </c>
      <c r="Q22" s="245">
        <v>2455.9299999999998</v>
      </c>
      <c r="T22" s="250">
        <v>184160.67</v>
      </c>
      <c r="U22" s="336">
        <v>1741975.93</v>
      </c>
      <c r="X22" s="40">
        <v>2774579.39</v>
      </c>
      <c r="AA22" s="40">
        <v>1257920</v>
      </c>
      <c r="AD22" s="337">
        <v>1825189</v>
      </c>
      <c r="AG22" s="337">
        <v>1449133.39</v>
      </c>
      <c r="AH22" s="337">
        <v>275605.01</v>
      </c>
      <c r="AK22" s="264">
        <f t="shared" si="7"/>
        <v>2259161.8400000003</v>
      </c>
      <c r="AL22" s="271">
        <f t="shared" si="8"/>
        <v>895435.24000000011</v>
      </c>
      <c r="AM22" s="266">
        <f t="shared" si="5"/>
        <v>1363726.6</v>
      </c>
      <c r="AN22" s="272">
        <f t="shared" si="9"/>
        <v>4032499.39</v>
      </c>
      <c r="AO22" s="273">
        <f t="shared" si="10"/>
        <v>3549927.3999999994</v>
      </c>
      <c r="AP22" s="266">
        <f t="shared" si="6"/>
        <v>482571.99000000069</v>
      </c>
    </row>
    <row r="23" spans="1:42" x14ac:dyDescent="0.25">
      <c r="A23" s="262" t="s">
        <v>173</v>
      </c>
      <c r="B23" s="262" t="s">
        <v>174</v>
      </c>
      <c r="C23" s="262">
        <v>1202</v>
      </c>
      <c r="D23" s="262" t="s">
        <v>205</v>
      </c>
      <c r="E23" s="262" t="s">
        <v>205</v>
      </c>
      <c r="F23" s="244">
        <v>742334.72</v>
      </c>
      <c r="G23" s="244">
        <v>15445.2</v>
      </c>
      <c r="H23" s="244">
        <v>220321.73</v>
      </c>
      <c r="J23" s="250">
        <v>1817772</v>
      </c>
      <c r="K23" s="250">
        <v>525774.12</v>
      </c>
      <c r="N23" s="245">
        <v>17500</v>
      </c>
      <c r="P23" s="245">
        <v>434413.43</v>
      </c>
      <c r="Q23" s="245">
        <v>0.84</v>
      </c>
      <c r="T23" s="250">
        <v>863261.56</v>
      </c>
      <c r="U23" s="336">
        <v>2083742</v>
      </c>
      <c r="X23" s="40">
        <v>1280790.74</v>
      </c>
      <c r="Z23" s="40">
        <v>1765.16</v>
      </c>
      <c r="AA23" s="40">
        <v>641614</v>
      </c>
      <c r="AD23" s="337">
        <v>982227</v>
      </c>
      <c r="AF23" s="337">
        <v>1520</v>
      </c>
      <c r="AG23" s="337">
        <v>700216.72</v>
      </c>
      <c r="AH23" s="337">
        <v>217476.24</v>
      </c>
      <c r="AJ23" s="337">
        <v>100000</v>
      </c>
      <c r="AK23" s="264">
        <f t="shared" si="7"/>
        <v>978101.64999999991</v>
      </c>
      <c r="AL23" s="271">
        <f t="shared" si="8"/>
        <v>451914.27</v>
      </c>
      <c r="AM23" s="266">
        <f t="shared" si="5"/>
        <v>526187.37999999989</v>
      </c>
      <c r="AN23" s="272">
        <f t="shared" si="9"/>
        <v>1924169.9</v>
      </c>
      <c r="AO23" s="273">
        <f t="shared" si="10"/>
        <v>2001439.96</v>
      </c>
      <c r="AP23" s="266">
        <f t="shared" si="6"/>
        <v>-77270.060000000056</v>
      </c>
    </row>
    <row r="24" spans="1:42" x14ac:dyDescent="0.25">
      <c r="A24" s="262" t="s">
        <v>177</v>
      </c>
      <c r="B24" s="262" t="s">
        <v>207</v>
      </c>
      <c r="C24" s="262">
        <v>6244</v>
      </c>
      <c r="D24" s="262" t="s">
        <v>210</v>
      </c>
      <c r="E24" s="262" t="s">
        <v>210</v>
      </c>
      <c r="F24" s="244">
        <v>590987.26</v>
      </c>
      <c r="G24" s="244">
        <v>72000</v>
      </c>
      <c r="H24" s="244">
        <v>85459.49</v>
      </c>
      <c r="J24" s="250">
        <v>109874.38</v>
      </c>
      <c r="K24" s="250">
        <v>89650.27</v>
      </c>
      <c r="Q24" s="245">
        <v>2929</v>
      </c>
      <c r="S24" s="250">
        <v>-1004325.38</v>
      </c>
      <c r="T24" s="250">
        <v>1563896.51</v>
      </c>
      <c r="X24" s="40">
        <v>2547741.02</v>
      </c>
      <c r="Z24" s="40">
        <v>1606.77</v>
      </c>
      <c r="AA24" s="40">
        <v>1409640</v>
      </c>
      <c r="AC24" s="40">
        <v>12000</v>
      </c>
      <c r="AD24" s="337">
        <v>2043283</v>
      </c>
      <c r="AE24" s="337">
        <v>5680</v>
      </c>
      <c r="AG24" s="337">
        <v>1442376.02</v>
      </c>
      <c r="AH24" s="337">
        <v>94177.5</v>
      </c>
      <c r="AK24" s="264">
        <f t="shared" si="7"/>
        <v>748446.75</v>
      </c>
      <c r="AL24" s="271">
        <f t="shared" si="8"/>
        <v>2929</v>
      </c>
      <c r="AM24" s="266">
        <f t="shared" si="5"/>
        <v>745517.75</v>
      </c>
      <c r="AN24" s="272">
        <f t="shared" si="9"/>
        <v>3970987.79</v>
      </c>
      <c r="AO24" s="273">
        <f t="shared" si="10"/>
        <v>3585516.52</v>
      </c>
      <c r="AP24" s="266">
        <f t="shared" si="6"/>
        <v>385471.27</v>
      </c>
    </row>
    <row r="25" spans="1:42" x14ac:dyDescent="0.25">
      <c r="A25" s="262" t="s">
        <v>177</v>
      </c>
      <c r="B25" s="262" t="s">
        <v>207</v>
      </c>
      <c r="C25" s="262">
        <v>4760</v>
      </c>
      <c r="D25" s="262" t="s">
        <v>211</v>
      </c>
      <c r="E25" s="262" t="s">
        <v>211</v>
      </c>
      <c r="F25" s="244">
        <v>192900.86</v>
      </c>
      <c r="G25" s="244">
        <v>1825</v>
      </c>
      <c r="H25" s="244">
        <v>2038.72</v>
      </c>
      <c r="J25" s="250">
        <v>991146.6</v>
      </c>
      <c r="K25" s="250">
        <v>1435079.74</v>
      </c>
      <c r="Q25" s="245">
        <v>-3664.45</v>
      </c>
      <c r="S25" s="250">
        <v>-160236.91</v>
      </c>
      <c r="T25" s="250">
        <v>1193331.82</v>
      </c>
      <c r="U25" s="336">
        <v>1812784.26</v>
      </c>
      <c r="X25" s="40">
        <v>1657526.33</v>
      </c>
      <c r="Z25" s="40">
        <v>90.63</v>
      </c>
      <c r="AA25" s="40">
        <v>1608799.99</v>
      </c>
      <c r="AC25" s="40">
        <v>15520</v>
      </c>
      <c r="AD25" s="337">
        <v>1907254.48</v>
      </c>
      <c r="AF25" s="337">
        <v>7125</v>
      </c>
      <c r="AG25" s="337">
        <v>1367527.07</v>
      </c>
      <c r="AH25" s="337">
        <v>219254.2</v>
      </c>
      <c r="AK25" s="264">
        <f t="shared" si="7"/>
        <v>196764.58</v>
      </c>
      <c r="AL25" s="271">
        <f t="shared" si="8"/>
        <v>-3664.45</v>
      </c>
      <c r="AM25" s="266">
        <f t="shared" si="5"/>
        <v>200429.03</v>
      </c>
      <c r="AN25" s="272">
        <f t="shared" si="9"/>
        <v>3281936.95</v>
      </c>
      <c r="AO25" s="273">
        <f t="shared" si="10"/>
        <v>3501160.75</v>
      </c>
      <c r="AP25" s="266">
        <f t="shared" si="6"/>
        <v>-219223.79999999981</v>
      </c>
    </row>
    <row r="26" spans="1:42" x14ac:dyDescent="0.25">
      <c r="A26" s="262" t="s">
        <v>177</v>
      </c>
      <c r="B26" s="262" t="s">
        <v>207</v>
      </c>
      <c r="C26" s="262">
        <v>3665</v>
      </c>
      <c r="D26" s="262" t="s">
        <v>212</v>
      </c>
      <c r="E26" s="262" t="s">
        <v>212</v>
      </c>
      <c r="F26" s="244">
        <v>43702.7</v>
      </c>
      <c r="G26" s="244">
        <v>1852151</v>
      </c>
      <c r="H26" s="244">
        <v>24763.67</v>
      </c>
      <c r="J26" s="250">
        <v>151359.64000000001</v>
      </c>
      <c r="K26" s="250">
        <v>542469.09</v>
      </c>
      <c r="N26" s="245">
        <v>3900</v>
      </c>
      <c r="P26" s="245">
        <v>232636</v>
      </c>
      <c r="Q26" s="245">
        <v>29576.58</v>
      </c>
      <c r="T26" s="250">
        <v>-1315678.5900000001</v>
      </c>
      <c r="U26" s="336">
        <v>1839928.23</v>
      </c>
      <c r="W26" s="40">
        <v>530.19000000000005</v>
      </c>
      <c r="X26" s="40">
        <v>2921873.01</v>
      </c>
      <c r="Z26" s="40">
        <v>29.73</v>
      </c>
      <c r="AA26" s="40">
        <v>529165</v>
      </c>
      <c r="AD26" s="337">
        <v>871436</v>
      </c>
      <c r="AE26" s="337">
        <v>8960</v>
      </c>
      <c r="AF26" s="337">
        <v>3784</v>
      </c>
      <c r="AG26" s="337">
        <v>655561.41</v>
      </c>
      <c r="AH26" s="337">
        <v>87772.64</v>
      </c>
      <c r="AK26" s="264">
        <f t="shared" si="7"/>
        <v>1920617.3699999999</v>
      </c>
      <c r="AL26" s="271">
        <f t="shared" si="8"/>
        <v>266112.58</v>
      </c>
      <c r="AM26" s="266">
        <f t="shared" si="5"/>
        <v>1654504.7899999998</v>
      </c>
      <c r="AN26" s="272">
        <f t="shared" si="9"/>
        <v>3451597.9299999997</v>
      </c>
      <c r="AO26" s="273">
        <f t="shared" si="10"/>
        <v>1627514.05</v>
      </c>
      <c r="AP26" s="266">
        <f t="shared" si="6"/>
        <v>1824083.8799999997</v>
      </c>
    </row>
    <row r="27" spans="1:42" x14ac:dyDescent="0.25">
      <c r="A27" s="262" t="s">
        <v>177</v>
      </c>
      <c r="B27" s="262" t="s">
        <v>207</v>
      </c>
      <c r="C27" s="262">
        <v>4355</v>
      </c>
      <c r="D27" s="262" t="s">
        <v>213</v>
      </c>
      <c r="E27" s="262" t="s">
        <v>213</v>
      </c>
      <c r="F27" s="244">
        <v>320920.17</v>
      </c>
      <c r="G27" s="244">
        <v>0</v>
      </c>
      <c r="H27" s="244">
        <v>7778.04</v>
      </c>
      <c r="J27" s="250">
        <v>2103378.5</v>
      </c>
      <c r="K27" s="250">
        <v>729237.1</v>
      </c>
      <c r="P27" s="245">
        <v>256056</v>
      </c>
      <c r="Q27" s="245">
        <v>1539</v>
      </c>
      <c r="T27" s="250">
        <v>-56704.13</v>
      </c>
      <c r="U27" s="336">
        <v>3263098.4</v>
      </c>
      <c r="W27" s="40">
        <v>288.86</v>
      </c>
      <c r="X27" s="40">
        <v>969758.2</v>
      </c>
      <c r="AA27" s="40">
        <v>1200100</v>
      </c>
      <c r="AD27" s="337">
        <v>1655833.96</v>
      </c>
      <c r="AF27" s="337">
        <v>780</v>
      </c>
      <c r="AG27" s="337">
        <v>636372.56000000006</v>
      </c>
      <c r="AH27" s="337">
        <v>179836</v>
      </c>
      <c r="AK27" s="264">
        <f t="shared" si="7"/>
        <v>328698.20999999996</v>
      </c>
      <c r="AL27" s="271">
        <f t="shared" si="8"/>
        <v>257595</v>
      </c>
      <c r="AM27" s="266">
        <f t="shared" si="5"/>
        <v>71103.209999999963</v>
      </c>
      <c r="AN27" s="272">
        <f t="shared" si="9"/>
        <v>2170147.06</v>
      </c>
      <c r="AO27" s="273">
        <f t="shared" si="10"/>
        <v>2472822.52</v>
      </c>
      <c r="AP27" s="266">
        <f t="shared" si="6"/>
        <v>-302675.45999999996</v>
      </c>
    </row>
    <row r="28" spans="1:42" x14ac:dyDescent="0.25">
      <c r="A28" s="262" t="s">
        <v>177</v>
      </c>
      <c r="B28" s="262" t="s">
        <v>207</v>
      </c>
      <c r="C28" s="262">
        <v>2703</v>
      </c>
      <c r="D28" s="262" t="s">
        <v>214</v>
      </c>
      <c r="E28" s="262" t="s">
        <v>214</v>
      </c>
      <c r="F28" s="244">
        <v>393920.49</v>
      </c>
      <c r="G28" s="244">
        <v>59650</v>
      </c>
      <c r="H28" s="244">
        <v>30708.47</v>
      </c>
      <c r="J28" s="250">
        <v>2120926.48</v>
      </c>
      <c r="K28" s="250">
        <v>273640.58</v>
      </c>
      <c r="Q28" s="245">
        <v>14385.32</v>
      </c>
      <c r="R28" s="250">
        <v>24608</v>
      </c>
      <c r="T28" s="250">
        <v>-379552.82</v>
      </c>
      <c r="U28" s="336">
        <v>3122820.6</v>
      </c>
      <c r="W28" s="40">
        <v>3.49</v>
      </c>
      <c r="X28" s="40">
        <v>1364786.26</v>
      </c>
      <c r="Z28" s="40">
        <v>186.52</v>
      </c>
      <c r="AA28" s="40">
        <v>775806</v>
      </c>
      <c r="AD28" s="337">
        <v>1121328.6299999999</v>
      </c>
      <c r="AE28" s="337">
        <v>1300</v>
      </c>
      <c r="AG28" s="337">
        <v>633033.66</v>
      </c>
      <c r="AH28" s="337">
        <v>288535.06</v>
      </c>
      <c r="AK28" s="264">
        <f t="shared" si="7"/>
        <v>484278.95999999996</v>
      </c>
      <c r="AL28" s="271">
        <f t="shared" si="8"/>
        <v>14385.32</v>
      </c>
      <c r="AM28" s="266">
        <f t="shared" si="5"/>
        <v>469893.63999999996</v>
      </c>
      <c r="AN28" s="272">
        <f t="shared" si="9"/>
        <v>2140782.27</v>
      </c>
      <c r="AO28" s="273">
        <f t="shared" si="10"/>
        <v>2044197.35</v>
      </c>
      <c r="AP28" s="266">
        <f t="shared" si="6"/>
        <v>96584.919999999925</v>
      </c>
    </row>
    <row r="29" spans="1:42" x14ac:dyDescent="0.25">
      <c r="A29" s="262" t="s">
        <v>177</v>
      </c>
      <c r="B29" s="262" t="s">
        <v>207</v>
      </c>
      <c r="C29" s="262">
        <v>3283</v>
      </c>
      <c r="D29" s="262" t="s">
        <v>215</v>
      </c>
      <c r="E29" s="262" t="s">
        <v>215</v>
      </c>
      <c r="F29" s="244">
        <v>579537.46</v>
      </c>
      <c r="G29" s="244">
        <v>0</v>
      </c>
      <c r="H29" s="244">
        <v>15884.03</v>
      </c>
      <c r="J29" s="250">
        <v>1141526.2</v>
      </c>
      <c r="K29" s="250">
        <v>957231.34</v>
      </c>
      <c r="P29" s="245">
        <v>268675</v>
      </c>
      <c r="Q29" s="245">
        <v>2552</v>
      </c>
      <c r="T29" s="250">
        <v>-71572.44</v>
      </c>
      <c r="X29" s="40">
        <v>3718788.9</v>
      </c>
      <c r="Z29" s="40">
        <v>265.72000000000003</v>
      </c>
      <c r="AA29" s="40">
        <v>288390</v>
      </c>
      <c r="AC29" s="40">
        <v>17190</v>
      </c>
      <c r="AD29" s="337">
        <v>735533.98</v>
      </c>
      <c r="AF29" s="337">
        <v>6677</v>
      </c>
      <c r="AG29" s="337">
        <v>694256.47</v>
      </c>
      <c r="AH29" s="337">
        <v>93642.7</v>
      </c>
      <c r="AK29" s="264">
        <f t="shared" si="7"/>
        <v>595421.49</v>
      </c>
      <c r="AL29" s="271">
        <f t="shared" si="8"/>
        <v>271227</v>
      </c>
      <c r="AM29" s="266">
        <f>AK29-AL29</f>
        <v>324194.49</v>
      </c>
      <c r="AN29" s="272">
        <f t="shared" si="9"/>
        <v>4024634.62</v>
      </c>
      <c r="AO29" s="273">
        <f t="shared" si="10"/>
        <v>1530110.15</v>
      </c>
      <c r="AP29" s="266">
        <f t="shared" si="6"/>
        <v>2494524.4700000002</v>
      </c>
    </row>
    <row r="30" spans="1:42" x14ac:dyDescent="0.25">
      <c r="A30" s="262" t="s">
        <v>177</v>
      </c>
      <c r="B30" s="262" t="s">
        <v>207</v>
      </c>
      <c r="C30" s="262">
        <v>1804</v>
      </c>
      <c r="D30" s="262" t="s">
        <v>216</v>
      </c>
      <c r="E30" s="262" t="s">
        <v>216</v>
      </c>
      <c r="F30" s="244">
        <v>396957.91</v>
      </c>
      <c r="G30" s="244">
        <v>464390.49</v>
      </c>
      <c r="H30" s="244">
        <v>18619.439999999999</v>
      </c>
      <c r="J30" s="250">
        <v>543607.87</v>
      </c>
      <c r="K30" s="250">
        <v>27981.84</v>
      </c>
      <c r="P30" s="245">
        <v>231674</v>
      </c>
      <c r="Q30" s="245">
        <v>-451</v>
      </c>
      <c r="S30" s="250">
        <v>-210876.62</v>
      </c>
      <c r="T30" s="250">
        <v>-221591.67</v>
      </c>
      <c r="U30" s="336">
        <v>1260515.6599999999</v>
      </c>
      <c r="X30" s="40">
        <v>1318730.3799999999</v>
      </c>
      <c r="Z30" s="40">
        <v>0.74</v>
      </c>
      <c r="AA30" s="40">
        <v>673460.6</v>
      </c>
      <c r="AD30" s="337">
        <v>943376.62</v>
      </c>
      <c r="AE30" s="337">
        <v>2000</v>
      </c>
      <c r="AG30" s="337">
        <v>452217.62</v>
      </c>
      <c r="AH30" s="337">
        <v>202310.3</v>
      </c>
      <c r="AK30" s="264">
        <f t="shared" si="7"/>
        <v>879967.83999999985</v>
      </c>
      <c r="AL30" s="271">
        <f t="shared" si="8"/>
        <v>231223</v>
      </c>
      <c r="AM30" s="266">
        <f t="shared" si="5"/>
        <v>648744.83999999985</v>
      </c>
      <c r="AN30" s="272">
        <f t="shared" si="9"/>
        <v>1992191.7199999997</v>
      </c>
      <c r="AO30" s="273">
        <f t="shared" si="10"/>
        <v>1599904.54</v>
      </c>
      <c r="AP30" s="266">
        <f t="shared" si="6"/>
        <v>392287.1799999997</v>
      </c>
    </row>
    <row r="31" spans="1:42" x14ac:dyDescent="0.25">
      <c r="A31" s="262" t="s">
        <v>177</v>
      </c>
      <c r="B31" s="262" t="s">
        <v>207</v>
      </c>
      <c r="C31" s="262">
        <v>2904</v>
      </c>
      <c r="D31" s="262" t="s">
        <v>217</v>
      </c>
      <c r="E31" s="262" t="s">
        <v>217</v>
      </c>
      <c r="F31" s="244">
        <v>239429.51</v>
      </c>
      <c r="G31" s="244">
        <v>19000</v>
      </c>
      <c r="H31" s="244">
        <v>3303.29</v>
      </c>
      <c r="I31" s="250">
        <v>2469</v>
      </c>
      <c r="J31" s="250">
        <v>187979</v>
      </c>
      <c r="K31" s="250">
        <v>414396.27</v>
      </c>
      <c r="Q31" s="245">
        <v>0</v>
      </c>
      <c r="S31" s="250">
        <v>-2190280.75</v>
      </c>
      <c r="T31" s="250">
        <v>44353.34</v>
      </c>
      <c r="U31" s="336">
        <v>3095144.84</v>
      </c>
      <c r="V31" s="40">
        <v>-19.47</v>
      </c>
      <c r="X31" s="40">
        <v>909871.06</v>
      </c>
      <c r="Z31" s="40">
        <v>798.86</v>
      </c>
      <c r="AA31" s="40">
        <v>1388857</v>
      </c>
      <c r="AC31" s="40">
        <v>50907</v>
      </c>
      <c r="AD31" s="337">
        <v>1787668</v>
      </c>
      <c r="AG31" s="337">
        <v>440326.81</v>
      </c>
      <c r="AH31" s="337">
        <v>205060</v>
      </c>
      <c r="AK31" s="264">
        <f t="shared" si="7"/>
        <v>261732.80000000002</v>
      </c>
      <c r="AL31" s="271">
        <f t="shared" si="8"/>
        <v>0</v>
      </c>
      <c r="AM31" s="266">
        <f t="shared" si="5"/>
        <v>261732.80000000002</v>
      </c>
      <c r="AN31" s="272">
        <f t="shared" si="9"/>
        <v>2350414.4500000002</v>
      </c>
      <c r="AO31" s="273">
        <f t="shared" si="10"/>
        <v>2433054.81</v>
      </c>
      <c r="AP31" s="266">
        <f t="shared" si="6"/>
        <v>-82640.35999999987</v>
      </c>
    </row>
    <row r="32" spans="1:42" x14ac:dyDescent="0.25">
      <c r="A32" s="262" t="s">
        <v>177</v>
      </c>
      <c r="B32" s="262" t="s">
        <v>207</v>
      </c>
      <c r="C32" s="262">
        <v>6953</v>
      </c>
      <c r="D32" s="262" t="s">
        <v>218</v>
      </c>
      <c r="E32" s="262" t="s">
        <v>218</v>
      </c>
      <c r="F32" s="244">
        <v>307464.43</v>
      </c>
      <c r="G32" s="244">
        <v>0</v>
      </c>
      <c r="H32" s="244">
        <v>13928</v>
      </c>
      <c r="J32" s="250">
        <v>738937.7</v>
      </c>
      <c r="K32" s="250">
        <v>2693716.12</v>
      </c>
      <c r="N32" s="245">
        <v>458490</v>
      </c>
      <c r="Q32" s="245">
        <v>0</v>
      </c>
      <c r="T32" s="250">
        <v>-6770563.9199999999</v>
      </c>
      <c r="U32" s="336">
        <v>11903501.289999999</v>
      </c>
      <c r="X32" s="40">
        <v>1676170.2</v>
      </c>
      <c r="AA32" s="40">
        <v>1431269.44</v>
      </c>
      <c r="AC32" s="40">
        <v>250000</v>
      </c>
      <c r="AD32" s="337">
        <v>2268926.44</v>
      </c>
      <c r="AG32" s="337">
        <v>1687344.5</v>
      </c>
      <c r="AH32" s="337">
        <v>1238549.82</v>
      </c>
      <c r="AK32" s="264">
        <f t="shared" si="7"/>
        <v>321392.43</v>
      </c>
      <c r="AL32" s="271">
        <f t="shared" si="8"/>
        <v>458490</v>
      </c>
      <c r="AM32" s="266">
        <f t="shared" si="5"/>
        <v>-137097.57</v>
      </c>
      <c r="AN32" s="272">
        <f t="shared" si="9"/>
        <v>3357439.6399999997</v>
      </c>
      <c r="AO32" s="273">
        <f t="shared" si="10"/>
        <v>5194820.76</v>
      </c>
      <c r="AP32" s="266">
        <f t="shared" si="6"/>
        <v>-1837381.12</v>
      </c>
    </row>
    <row r="33" spans="1:42" x14ac:dyDescent="0.25">
      <c r="A33" s="262" t="s">
        <v>177</v>
      </c>
      <c r="B33" s="262" t="s">
        <v>207</v>
      </c>
      <c r="C33" s="262">
        <v>5358</v>
      </c>
      <c r="D33" s="262" t="s">
        <v>219</v>
      </c>
      <c r="E33" s="262" t="s">
        <v>219</v>
      </c>
      <c r="F33" s="244">
        <v>123509.14</v>
      </c>
      <c r="G33" s="244">
        <v>85000</v>
      </c>
      <c r="H33" s="244">
        <v>40932.879999999997</v>
      </c>
      <c r="J33" s="250">
        <v>1288545.26</v>
      </c>
      <c r="K33" s="250">
        <v>15</v>
      </c>
      <c r="Q33" s="245">
        <v>4722.5</v>
      </c>
      <c r="U33" s="336">
        <v>1455376.69</v>
      </c>
      <c r="X33" s="40">
        <v>1385838.23</v>
      </c>
      <c r="Z33" s="40">
        <v>125.01</v>
      </c>
      <c r="AA33" s="40">
        <v>18000</v>
      </c>
      <c r="AD33" s="337">
        <v>567167.56999999995</v>
      </c>
      <c r="AF33" s="337">
        <v>5400</v>
      </c>
      <c r="AG33" s="337">
        <v>659167.68000000005</v>
      </c>
      <c r="AH33" s="337">
        <v>94324.9</v>
      </c>
      <c r="AK33" s="264">
        <f t="shared" si="7"/>
        <v>249442.02000000002</v>
      </c>
      <c r="AL33" s="271">
        <f t="shared" si="8"/>
        <v>4722.5</v>
      </c>
      <c r="AM33" s="266">
        <f t="shared" si="5"/>
        <v>244719.52000000002</v>
      </c>
      <c r="AN33" s="272">
        <f t="shared" si="9"/>
        <v>1403963.24</v>
      </c>
      <c r="AO33" s="273">
        <f t="shared" si="10"/>
        <v>1326060.1499999999</v>
      </c>
      <c r="AP33" s="266">
        <f t="shared" si="6"/>
        <v>77903.090000000084</v>
      </c>
    </row>
    <row r="34" spans="1:42" x14ac:dyDescent="0.25">
      <c r="A34" s="262" t="s">
        <v>177</v>
      </c>
      <c r="B34" s="262" t="s">
        <v>207</v>
      </c>
      <c r="C34" s="262">
        <v>1450</v>
      </c>
      <c r="D34" s="262" t="s">
        <v>220</v>
      </c>
      <c r="E34" s="262" t="s">
        <v>220</v>
      </c>
      <c r="F34" s="244">
        <v>509550.18</v>
      </c>
      <c r="G34" s="244">
        <v>389557.62</v>
      </c>
      <c r="H34" s="244">
        <v>289028.90000000002</v>
      </c>
      <c r="J34" s="250">
        <v>644375.87</v>
      </c>
      <c r="K34" s="250">
        <v>436202.37</v>
      </c>
      <c r="Q34" s="245">
        <v>3010</v>
      </c>
      <c r="T34" s="250">
        <v>264048.64000000001</v>
      </c>
      <c r="U34" s="336">
        <v>1829621.52</v>
      </c>
      <c r="X34" s="40">
        <v>1818445.17</v>
      </c>
      <c r="Z34" s="40">
        <v>485.33</v>
      </c>
      <c r="AD34" s="337">
        <v>572866.47</v>
      </c>
      <c r="AE34" s="337">
        <v>6000</v>
      </c>
      <c r="AF34" s="337">
        <v>1088</v>
      </c>
      <c r="AG34" s="337">
        <v>715902.26</v>
      </c>
      <c r="AH34" s="337">
        <v>351038.99</v>
      </c>
      <c r="AK34" s="264">
        <f t="shared" si="7"/>
        <v>1188136.7000000002</v>
      </c>
      <c r="AL34" s="271">
        <f t="shared" si="8"/>
        <v>3010</v>
      </c>
      <c r="AM34" s="266">
        <f t="shared" si="5"/>
        <v>1185126.7000000002</v>
      </c>
      <c r="AN34" s="272">
        <f t="shared" si="9"/>
        <v>1818930.5</v>
      </c>
      <c r="AO34" s="273">
        <f t="shared" si="10"/>
        <v>1646895.72</v>
      </c>
      <c r="AP34" s="266">
        <f t="shared" si="6"/>
        <v>172034.78000000003</v>
      </c>
    </row>
    <row r="35" spans="1:42" x14ac:dyDescent="0.25">
      <c r="A35" s="262" t="s">
        <v>177</v>
      </c>
      <c r="B35" s="262" t="s">
        <v>207</v>
      </c>
      <c r="C35" s="262">
        <v>1590</v>
      </c>
      <c r="D35" s="262" t="s">
        <v>221</v>
      </c>
      <c r="E35" s="262" t="s">
        <v>221</v>
      </c>
      <c r="F35" s="244">
        <v>247134.15</v>
      </c>
      <c r="G35" s="244">
        <v>751272.1</v>
      </c>
      <c r="H35" s="244">
        <v>27775.94</v>
      </c>
      <c r="J35" s="250">
        <v>470468.32</v>
      </c>
      <c r="K35" s="250">
        <v>139547.47</v>
      </c>
      <c r="L35" s="336">
        <v>1</v>
      </c>
      <c r="P35" s="245">
        <v>328146</v>
      </c>
      <c r="Q35" s="245">
        <v>41710</v>
      </c>
      <c r="T35" s="250">
        <v>-1564593.23</v>
      </c>
      <c r="U35" s="336">
        <v>2563303.2200000002</v>
      </c>
      <c r="X35" s="40">
        <v>1292574.6599999999</v>
      </c>
      <c r="Z35" s="40">
        <v>265.98</v>
      </c>
      <c r="AA35" s="40">
        <v>301200</v>
      </c>
      <c r="AD35" s="337">
        <v>626588</v>
      </c>
      <c r="AG35" s="337">
        <v>440301.65</v>
      </c>
      <c r="AH35" s="337">
        <v>259518</v>
      </c>
      <c r="AK35" s="264">
        <f t="shared" si="7"/>
        <v>1026182.19</v>
      </c>
      <c r="AL35" s="271">
        <f t="shared" si="8"/>
        <v>369856</v>
      </c>
      <c r="AM35" s="266">
        <f t="shared" si="5"/>
        <v>656326.18999999994</v>
      </c>
      <c r="AN35" s="272">
        <f t="shared" si="9"/>
        <v>1594040.64</v>
      </c>
      <c r="AO35" s="273">
        <f t="shared" si="10"/>
        <v>1326407.6499999999</v>
      </c>
      <c r="AP35" s="266">
        <f t="shared" si="6"/>
        <v>267632.99</v>
      </c>
    </row>
    <row r="36" spans="1:42" x14ac:dyDescent="0.25">
      <c r="A36" s="262" t="s">
        <v>180</v>
      </c>
      <c r="B36" s="262" t="s">
        <v>223</v>
      </c>
      <c r="C36" s="262">
        <v>6255</v>
      </c>
      <c r="D36" s="262" t="s">
        <v>225</v>
      </c>
      <c r="E36" s="262" t="s">
        <v>225</v>
      </c>
      <c r="F36" s="244">
        <v>892818.29</v>
      </c>
      <c r="G36" s="244">
        <v>6328</v>
      </c>
      <c r="H36" s="244">
        <v>35501.040000000001</v>
      </c>
      <c r="J36" s="250">
        <v>565602.12</v>
      </c>
      <c r="K36" s="250">
        <v>104395.27</v>
      </c>
      <c r="N36" s="245">
        <v>13320.6</v>
      </c>
      <c r="P36" s="245">
        <v>525496</v>
      </c>
      <c r="Q36" s="245">
        <v>1712.99</v>
      </c>
      <c r="T36" s="250">
        <v>-2254602.9</v>
      </c>
      <c r="U36" s="336">
        <v>3551030.77</v>
      </c>
      <c r="X36" s="40">
        <v>1624619.19</v>
      </c>
      <c r="Y36" s="40">
        <v>147860</v>
      </c>
      <c r="Z36" s="40">
        <v>1015.93</v>
      </c>
      <c r="AA36" s="40">
        <v>1750299.1</v>
      </c>
      <c r="AD36" s="337">
        <v>2411877.1</v>
      </c>
      <c r="AE36" s="337">
        <v>2260</v>
      </c>
      <c r="AG36" s="337">
        <v>1194442.23</v>
      </c>
      <c r="AH36" s="337">
        <v>147527.63</v>
      </c>
      <c r="AK36" s="264">
        <f t="shared" si="7"/>
        <v>934647.33000000007</v>
      </c>
      <c r="AL36" s="271">
        <f t="shared" si="8"/>
        <v>540529.59</v>
      </c>
      <c r="AM36" s="266">
        <f t="shared" si="5"/>
        <v>394117.74000000011</v>
      </c>
      <c r="AN36" s="272">
        <f t="shared" si="9"/>
        <v>3523794.2199999997</v>
      </c>
      <c r="AO36" s="273">
        <f t="shared" si="10"/>
        <v>3756106.96</v>
      </c>
      <c r="AP36" s="266">
        <f t="shared" si="6"/>
        <v>-232312.74000000022</v>
      </c>
    </row>
    <row r="37" spans="1:42" x14ac:dyDescent="0.25">
      <c r="A37" s="262" t="s">
        <v>180</v>
      </c>
      <c r="B37" s="262" t="s">
        <v>223</v>
      </c>
      <c r="C37" s="262">
        <v>4295</v>
      </c>
      <c r="D37" s="262" t="s">
        <v>226</v>
      </c>
      <c r="E37" s="262" t="s">
        <v>226</v>
      </c>
      <c r="F37" s="244">
        <v>691480.03</v>
      </c>
      <c r="G37" s="244">
        <v>32902.25</v>
      </c>
      <c r="H37" s="244">
        <v>58410.33</v>
      </c>
      <c r="J37" s="250">
        <v>292589</v>
      </c>
      <c r="K37" s="250">
        <v>112885.6</v>
      </c>
      <c r="N37" s="245">
        <v>11418.78</v>
      </c>
      <c r="P37" s="245">
        <v>62018</v>
      </c>
      <c r="Q37" s="245">
        <v>1487</v>
      </c>
      <c r="T37" s="250">
        <v>-639832.12</v>
      </c>
      <c r="U37" s="336">
        <v>1997207.95</v>
      </c>
      <c r="X37" s="40">
        <v>999623.71</v>
      </c>
      <c r="Z37" s="40">
        <v>988.27</v>
      </c>
      <c r="AA37" s="40">
        <v>755412</v>
      </c>
      <c r="AD37" s="337">
        <v>1061684</v>
      </c>
      <c r="AE37" s="337">
        <v>19000</v>
      </c>
      <c r="AG37" s="337">
        <v>722195.24</v>
      </c>
      <c r="AH37" s="337">
        <v>197137.54</v>
      </c>
      <c r="AJ37" s="337">
        <v>39.6</v>
      </c>
      <c r="AK37" s="264">
        <f t="shared" si="7"/>
        <v>782792.61</v>
      </c>
      <c r="AL37" s="271">
        <f t="shared" si="8"/>
        <v>74923.78</v>
      </c>
      <c r="AM37" s="266">
        <f t="shared" si="5"/>
        <v>707868.83</v>
      </c>
      <c r="AN37" s="272">
        <f t="shared" si="9"/>
        <v>1756023.98</v>
      </c>
      <c r="AO37" s="273">
        <f t="shared" si="10"/>
        <v>2000056.3800000001</v>
      </c>
      <c r="AP37" s="266">
        <f t="shared" si="6"/>
        <v>-244032.40000000014</v>
      </c>
    </row>
    <row r="38" spans="1:42" x14ac:dyDescent="0.25">
      <c r="A38" s="262" t="s">
        <v>180</v>
      </c>
      <c r="B38" s="262" t="s">
        <v>223</v>
      </c>
      <c r="C38" s="262">
        <v>5791</v>
      </c>
      <c r="D38" s="262" t="s">
        <v>227</v>
      </c>
      <c r="E38" s="262" t="s">
        <v>227</v>
      </c>
      <c r="F38" s="244">
        <v>449483.91</v>
      </c>
      <c r="G38" s="244">
        <v>24048</v>
      </c>
      <c r="H38" s="244">
        <v>14746.95</v>
      </c>
      <c r="J38" s="250">
        <v>167312.92000000001</v>
      </c>
      <c r="K38" s="250">
        <v>26859.63</v>
      </c>
      <c r="N38" s="245">
        <v>22678.26</v>
      </c>
      <c r="P38" s="245">
        <v>72360</v>
      </c>
      <c r="Q38" s="245">
        <v>3018.78</v>
      </c>
      <c r="T38" s="250">
        <v>-2252619.46</v>
      </c>
      <c r="U38" s="336">
        <v>2854572.07</v>
      </c>
      <c r="X38" s="40">
        <v>1258203.52</v>
      </c>
      <c r="Y38" s="40">
        <v>1750440</v>
      </c>
      <c r="Z38" s="40">
        <v>274.01</v>
      </c>
      <c r="AA38" s="40">
        <v>382841.28</v>
      </c>
      <c r="AD38" s="337">
        <v>738743.28</v>
      </c>
      <c r="AF38" s="337">
        <v>8900</v>
      </c>
      <c r="AG38" s="337">
        <v>2545248.33</v>
      </c>
      <c r="AH38" s="337">
        <v>116425.44</v>
      </c>
      <c r="AK38" s="264">
        <f t="shared" si="7"/>
        <v>488278.86</v>
      </c>
      <c r="AL38" s="271">
        <f t="shared" si="8"/>
        <v>98057.04</v>
      </c>
      <c r="AM38" s="266">
        <f t="shared" si="5"/>
        <v>390221.82</v>
      </c>
      <c r="AN38" s="272">
        <f t="shared" si="9"/>
        <v>3391758.8099999996</v>
      </c>
      <c r="AO38" s="273">
        <f t="shared" si="10"/>
        <v>3409317.0500000003</v>
      </c>
      <c r="AP38" s="266">
        <f t="shared" si="6"/>
        <v>-17558.240000000689</v>
      </c>
    </row>
    <row r="39" spans="1:42" x14ac:dyDescent="0.25">
      <c r="A39" s="262" t="s">
        <v>180</v>
      </c>
      <c r="B39" s="262" t="s">
        <v>223</v>
      </c>
      <c r="C39" s="262">
        <v>2483</v>
      </c>
      <c r="D39" s="262" t="s">
        <v>228</v>
      </c>
      <c r="E39" s="262" t="s">
        <v>228</v>
      </c>
      <c r="F39" s="244">
        <v>679037.17</v>
      </c>
      <c r="G39" s="244">
        <v>35243.03</v>
      </c>
      <c r="H39" s="244">
        <v>17805.52</v>
      </c>
      <c r="J39" s="250">
        <v>413344.05</v>
      </c>
      <c r="K39" s="250">
        <v>183219.5</v>
      </c>
      <c r="M39" s="245">
        <v>0</v>
      </c>
      <c r="N39" s="245">
        <v>10400</v>
      </c>
      <c r="P39" s="245">
        <v>128140</v>
      </c>
      <c r="Q39" s="245">
        <v>556</v>
      </c>
      <c r="T39" s="250">
        <v>-213108.81</v>
      </c>
      <c r="U39" s="336">
        <v>1440362.48</v>
      </c>
      <c r="X39" s="40">
        <v>916671.9</v>
      </c>
      <c r="Y39" s="40">
        <v>87100</v>
      </c>
      <c r="Z39" s="40">
        <v>719.7</v>
      </c>
      <c r="AD39" s="337">
        <v>208100</v>
      </c>
      <c r="AE39" s="337">
        <v>9388</v>
      </c>
      <c r="AG39" s="337">
        <v>680606.4</v>
      </c>
      <c r="AH39" s="337">
        <v>144097.60000000001</v>
      </c>
      <c r="AK39" s="264">
        <f t="shared" si="7"/>
        <v>732085.72000000009</v>
      </c>
      <c r="AL39" s="271">
        <f t="shared" si="8"/>
        <v>139096</v>
      </c>
      <c r="AM39" s="266">
        <f t="shared" si="5"/>
        <v>592989.72000000009</v>
      </c>
      <c r="AN39" s="272">
        <f t="shared" si="9"/>
        <v>1004491.6</v>
      </c>
      <c r="AO39" s="273">
        <f t="shared" si="10"/>
        <v>1042192</v>
      </c>
      <c r="AP39" s="266">
        <f t="shared" si="6"/>
        <v>-37700.400000000023</v>
      </c>
    </row>
    <row r="40" spans="1:42" x14ac:dyDescent="0.25">
      <c r="A40" s="262" t="s">
        <v>180</v>
      </c>
      <c r="B40" s="262" t="s">
        <v>223</v>
      </c>
      <c r="C40" s="262">
        <v>2151</v>
      </c>
      <c r="D40" s="262" t="s">
        <v>229</v>
      </c>
      <c r="E40" s="262" t="s">
        <v>229</v>
      </c>
      <c r="F40" s="244">
        <v>511418.88</v>
      </c>
      <c r="G40" s="244">
        <v>11586.75</v>
      </c>
      <c r="H40" s="244">
        <v>14804.42</v>
      </c>
      <c r="J40" s="250">
        <v>2660067.9</v>
      </c>
      <c r="K40" s="250">
        <v>159595.07999999999</v>
      </c>
      <c r="M40" s="245">
        <v>0</v>
      </c>
      <c r="N40" s="245">
        <v>10400</v>
      </c>
      <c r="P40" s="245">
        <v>22050</v>
      </c>
      <c r="Q40" s="245">
        <v>747.48</v>
      </c>
      <c r="T40" s="250">
        <v>3071292.42</v>
      </c>
      <c r="U40" s="336">
        <v>455164.99</v>
      </c>
      <c r="X40" s="40">
        <v>978773.99</v>
      </c>
      <c r="Y40" s="40">
        <v>89320</v>
      </c>
      <c r="Z40" s="40">
        <v>573.82000000000005</v>
      </c>
      <c r="AA40" s="40">
        <v>943541.89</v>
      </c>
      <c r="AD40" s="337">
        <v>1326059.22</v>
      </c>
      <c r="AE40" s="337">
        <v>8250</v>
      </c>
      <c r="AF40" s="337">
        <v>520</v>
      </c>
      <c r="AG40" s="337">
        <v>620606.78</v>
      </c>
      <c r="AH40" s="337">
        <v>258955.56</v>
      </c>
      <c r="AK40" s="264">
        <f t="shared" si="7"/>
        <v>537810.05000000005</v>
      </c>
      <c r="AL40" s="271">
        <f t="shared" si="8"/>
        <v>33197.480000000003</v>
      </c>
      <c r="AM40" s="266">
        <f t="shared" si="5"/>
        <v>504612.57000000007</v>
      </c>
      <c r="AN40" s="272">
        <f t="shared" si="9"/>
        <v>2012209.7000000002</v>
      </c>
      <c r="AO40" s="273">
        <f t="shared" si="10"/>
        <v>2214391.56</v>
      </c>
      <c r="AP40" s="266">
        <f t="shared" si="6"/>
        <v>-202181.85999999987</v>
      </c>
    </row>
    <row r="41" spans="1:42" x14ac:dyDescent="0.25">
      <c r="A41" s="262" t="s">
        <v>180</v>
      </c>
      <c r="B41" s="262" t="s">
        <v>223</v>
      </c>
      <c r="C41" s="262">
        <v>2636</v>
      </c>
      <c r="D41" s="262" t="s">
        <v>230</v>
      </c>
      <c r="E41" s="262" t="s">
        <v>230</v>
      </c>
      <c r="F41" s="244">
        <v>523392.62</v>
      </c>
      <c r="G41" s="244">
        <v>2931.55</v>
      </c>
      <c r="H41" s="244">
        <v>152563.94</v>
      </c>
      <c r="J41" s="250">
        <v>204927.81</v>
      </c>
      <c r="K41" s="250">
        <v>317986.40999999997</v>
      </c>
      <c r="N41" s="245">
        <v>10390</v>
      </c>
      <c r="P41" s="245">
        <v>144690.16</v>
      </c>
      <c r="Q41" s="245">
        <v>10543.7</v>
      </c>
      <c r="T41" s="250">
        <v>-1158737.83</v>
      </c>
      <c r="U41" s="336">
        <v>1976836.89</v>
      </c>
      <c r="X41" s="40">
        <v>1013203.37</v>
      </c>
      <c r="Y41" s="40">
        <v>60000</v>
      </c>
      <c r="Z41" s="40">
        <v>592.5</v>
      </c>
      <c r="AA41" s="40">
        <v>904848</v>
      </c>
      <c r="AD41" s="337">
        <v>1049818</v>
      </c>
      <c r="AF41" s="337">
        <v>14100</v>
      </c>
      <c r="AG41" s="337">
        <v>605244.18000000005</v>
      </c>
      <c r="AH41" s="337">
        <v>91402.28</v>
      </c>
      <c r="AK41" s="264">
        <f t="shared" si="7"/>
        <v>678888.1100000001</v>
      </c>
      <c r="AL41" s="271">
        <f t="shared" si="8"/>
        <v>165623.86000000002</v>
      </c>
      <c r="AM41" s="266">
        <f t="shared" si="5"/>
        <v>513264.25000000012</v>
      </c>
      <c r="AN41" s="272">
        <f t="shared" si="9"/>
        <v>1978643.87</v>
      </c>
      <c r="AO41" s="273">
        <f t="shared" si="10"/>
        <v>1760564.4600000002</v>
      </c>
      <c r="AP41" s="266">
        <f t="shared" si="6"/>
        <v>218079.40999999992</v>
      </c>
    </row>
    <row r="42" spans="1:42" x14ac:dyDescent="0.25">
      <c r="A42" s="262" t="s">
        <v>180</v>
      </c>
      <c r="B42" s="262" t="s">
        <v>223</v>
      </c>
      <c r="C42" s="262">
        <v>4545</v>
      </c>
      <c r="D42" s="262" t="s">
        <v>231</v>
      </c>
      <c r="E42" s="262" t="s">
        <v>231</v>
      </c>
      <c r="F42" s="244">
        <v>783079.76</v>
      </c>
      <c r="G42" s="244">
        <v>21837.43</v>
      </c>
      <c r="H42" s="244">
        <v>44641.29</v>
      </c>
      <c r="J42" s="250">
        <v>292248.57</v>
      </c>
      <c r="K42" s="250">
        <v>275266.89</v>
      </c>
      <c r="N42" s="245">
        <v>15487.74</v>
      </c>
      <c r="P42" s="245">
        <v>169725</v>
      </c>
      <c r="Q42" s="245">
        <v>1050</v>
      </c>
      <c r="T42" s="250">
        <v>-727378.35</v>
      </c>
      <c r="U42" s="336">
        <v>1732965.71</v>
      </c>
      <c r="X42" s="40">
        <v>1377106.65</v>
      </c>
      <c r="Y42" s="40">
        <v>123760</v>
      </c>
      <c r="Z42" s="40">
        <v>476.49</v>
      </c>
      <c r="AA42" s="40">
        <v>983503.4</v>
      </c>
      <c r="AD42" s="337">
        <v>1435268.4</v>
      </c>
      <c r="AE42" s="337">
        <v>4420</v>
      </c>
      <c r="AF42" s="337">
        <v>7170</v>
      </c>
      <c r="AG42" s="337">
        <v>703472.53</v>
      </c>
      <c r="AH42" s="337">
        <v>109291.77</v>
      </c>
      <c r="AK42" s="264">
        <f t="shared" si="7"/>
        <v>849558.4800000001</v>
      </c>
      <c r="AL42" s="271">
        <f t="shared" si="8"/>
        <v>186262.74</v>
      </c>
      <c r="AM42" s="266">
        <f t="shared" si="5"/>
        <v>663295.74000000011</v>
      </c>
      <c r="AN42" s="272">
        <f t="shared" si="9"/>
        <v>2484846.54</v>
      </c>
      <c r="AO42" s="273">
        <f t="shared" si="10"/>
        <v>2259622.6999999997</v>
      </c>
      <c r="AP42" s="266">
        <f t="shared" si="6"/>
        <v>225223.84000000032</v>
      </c>
    </row>
    <row r="43" spans="1:42" x14ac:dyDescent="0.25">
      <c r="A43" s="262" t="s">
        <v>180</v>
      </c>
      <c r="B43" s="262" t="s">
        <v>223</v>
      </c>
      <c r="C43" s="262">
        <v>2870</v>
      </c>
      <c r="D43" s="262" t="s">
        <v>232</v>
      </c>
      <c r="E43" s="262" t="s">
        <v>232</v>
      </c>
      <c r="F43" s="244">
        <v>682761.35</v>
      </c>
      <c r="G43" s="244">
        <v>54125.83</v>
      </c>
      <c r="H43" s="244">
        <v>249883.55</v>
      </c>
      <c r="J43" s="250">
        <v>299014.40999999997</v>
      </c>
      <c r="K43" s="250">
        <v>229038.14</v>
      </c>
      <c r="M43" s="245">
        <v>2860</v>
      </c>
      <c r="N43" s="245">
        <v>12782.7</v>
      </c>
      <c r="P43" s="245">
        <v>266017.03999999998</v>
      </c>
      <c r="Q43" s="245">
        <v>695</v>
      </c>
      <c r="T43" s="250">
        <v>-950630.43</v>
      </c>
      <c r="U43" s="336">
        <v>2083523.09</v>
      </c>
      <c r="X43" s="40">
        <v>1151901.77</v>
      </c>
      <c r="Y43" s="40">
        <v>30580</v>
      </c>
      <c r="Z43" s="40">
        <v>684.55</v>
      </c>
      <c r="AA43" s="40">
        <v>633513</v>
      </c>
      <c r="AD43" s="337">
        <v>961515</v>
      </c>
      <c r="AE43" s="337">
        <v>21750</v>
      </c>
      <c r="AG43" s="337">
        <v>606530.85</v>
      </c>
      <c r="AH43" s="337">
        <v>127307.59</v>
      </c>
      <c r="AK43" s="264">
        <f t="shared" si="7"/>
        <v>986770.73</v>
      </c>
      <c r="AL43" s="271">
        <f t="shared" si="8"/>
        <v>282354.74</v>
      </c>
      <c r="AM43" s="266">
        <f t="shared" si="5"/>
        <v>704415.99</v>
      </c>
      <c r="AN43" s="272">
        <f t="shared" si="9"/>
        <v>1816679.32</v>
      </c>
      <c r="AO43" s="273">
        <f t="shared" si="10"/>
        <v>1717103.4400000002</v>
      </c>
      <c r="AP43" s="266">
        <f t="shared" si="6"/>
        <v>99575.879999999888</v>
      </c>
    </row>
    <row r="44" spans="1:42" x14ac:dyDescent="0.25">
      <c r="A44" s="262" t="s">
        <v>180</v>
      </c>
      <c r="B44" s="262" t="s">
        <v>223</v>
      </c>
      <c r="C44" s="262">
        <v>3482</v>
      </c>
      <c r="D44" s="262" t="s">
        <v>233</v>
      </c>
      <c r="E44" s="262" t="s">
        <v>233</v>
      </c>
      <c r="F44" s="244">
        <v>690755.01</v>
      </c>
      <c r="G44" s="244">
        <v>42500</v>
      </c>
      <c r="H44" s="244">
        <v>45972.92</v>
      </c>
      <c r="J44" s="250">
        <v>1118397.77</v>
      </c>
      <c r="K44" s="250">
        <v>235292.56</v>
      </c>
      <c r="M44" s="245">
        <v>0</v>
      </c>
      <c r="N44" s="245">
        <v>14807.05</v>
      </c>
      <c r="P44" s="245">
        <v>294785.43</v>
      </c>
      <c r="Q44" s="245">
        <v>1317.26</v>
      </c>
      <c r="T44" s="250">
        <v>2021913.2</v>
      </c>
      <c r="X44" s="40">
        <v>1129428.72</v>
      </c>
      <c r="Y44" s="40">
        <v>42350</v>
      </c>
      <c r="Z44" s="40">
        <v>413.83</v>
      </c>
      <c r="AA44" s="40">
        <v>770166.6</v>
      </c>
      <c r="AD44" s="337">
        <v>1297989.6000000001</v>
      </c>
      <c r="AE44" s="337">
        <v>7674</v>
      </c>
      <c r="AF44" s="337">
        <v>14480</v>
      </c>
      <c r="AG44" s="337">
        <v>626592.80000000005</v>
      </c>
      <c r="AH44" s="337">
        <v>190847.43</v>
      </c>
      <c r="AJ44" s="337">
        <v>4680</v>
      </c>
      <c r="AK44" s="264">
        <f t="shared" si="7"/>
        <v>779227.93</v>
      </c>
      <c r="AL44" s="271">
        <f t="shared" si="8"/>
        <v>310909.74</v>
      </c>
      <c r="AM44" s="266">
        <f t="shared" si="5"/>
        <v>468318.19000000006</v>
      </c>
      <c r="AN44" s="272">
        <f t="shared" si="9"/>
        <v>1942359.15</v>
      </c>
      <c r="AO44" s="273">
        <f t="shared" si="10"/>
        <v>2142263.83</v>
      </c>
      <c r="AP44" s="266">
        <f t="shared" si="6"/>
        <v>-199904.68000000017</v>
      </c>
    </row>
    <row r="45" spans="1:42" x14ac:dyDescent="0.25">
      <c r="A45" s="262" t="s">
        <v>180</v>
      </c>
      <c r="B45" s="262" t="s">
        <v>223</v>
      </c>
      <c r="C45" s="262">
        <v>4225</v>
      </c>
      <c r="D45" s="262" t="s">
        <v>234</v>
      </c>
      <c r="E45" s="262" t="s">
        <v>234</v>
      </c>
      <c r="F45" s="244">
        <v>226152.09</v>
      </c>
      <c r="G45" s="244">
        <v>137329</v>
      </c>
      <c r="H45" s="244">
        <v>46334.97</v>
      </c>
      <c r="J45" s="250">
        <v>652083.39</v>
      </c>
      <c r="K45" s="250">
        <v>310008.77</v>
      </c>
      <c r="M45" s="245">
        <v>66180</v>
      </c>
      <c r="N45" s="245">
        <v>19142.68</v>
      </c>
      <c r="P45" s="245">
        <v>212921.65</v>
      </c>
      <c r="Q45" s="245">
        <v>5003.37</v>
      </c>
      <c r="T45" s="250">
        <v>-265075.94</v>
      </c>
      <c r="U45" s="336">
        <v>1500565.11</v>
      </c>
      <c r="X45" s="40">
        <v>1116817.43</v>
      </c>
      <c r="Y45" s="40">
        <v>111198.13</v>
      </c>
      <c r="Z45" s="40">
        <v>192.06</v>
      </c>
      <c r="AA45" s="40">
        <v>1060905.48</v>
      </c>
      <c r="AD45" s="337">
        <v>1471273.48</v>
      </c>
      <c r="AE45" s="337">
        <v>8500</v>
      </c>
      <c r="AG45" s="337">
        <v>824533.85</v>
      </c>
      <c r="AH45" s="337">
        <v>151634.42000000001</v>
      </c>
      <c r="AK45" s="264">
        <f t="shared" si="7"/>
        <v>409816.05999999994</v>
      </c>
      <c r="AL45" s="271">
        <f t="shared" si="8"/>
        <v>303247.69999999995</v>
      </c>
      <c r="AM45" s="266">
        <f t="shared" si="5"/>
        <v>106568.35999999999</v>
      </c>
      <c r="AN45" s="272">
        <f t="shared" si="9"/>
        <v>2289113.1</v>
      </c>
      <c r="AO45" s="273">
        <f t="shared" si="10"/>
        <v>2455941.75</v>
      </c>
      <c r="AP45" s="266">
        <f t="shared" si="6"/>
        <v>-166828.64999999991</v>
      </c>
    </row>
    <row r="46" spans="1:42" x14ac:dyDescent="0.25">
      <c r="A46" s="262" t="s">
        <v>180</v>
      </c>
      <c r="B46" s="262" t="s">
        <v>223</v>
      </c>
      <c r="C46" s="262">
        <v>3058</v>
      </c>
      <c r="D46" s="262" t="s">
        <v>236</v>
      </c>
      <c r="E46" s="262" t="s">
        <v>236</v>
      </c>
      <c r="F46" s="244">
        <v>410661.69</v>
      </c>
      <c r="G46" s="244">
        <v>1500</v>
      </c>
      <c r="H46" s="244">
        <v>6571</v>
      </c>
      <c r="J46" s="250">
        <v>24707.23</v>
      </c>
      <c r="K46" s="250">
        <v>10645.6</v>
      </c>
      <c r="M46" s="245">
        <v>0</v>
      </c>
      <c r="N46" s="245">
        <v>15454.95</v>
      </c>
      <c r="P46" s="245">
        <v>108850</v>
      </c>
      <c r="Q46" s="245">
        <v>984</v>
      </c>
      <c r="T46" s="250">
        <v>-2019112.85</v>
      </c>
      <c r="U46" s="336">
        <v>2280594.58</v>
      </c>
      <c r="X46" s="40">
        <v>984863.75</v>
      </c>
      <c r="Y46" s="40">
        <v>28000</v>
      </c>
      <c r="Z46" s="40">
        <v>216.46</v>
      </c>
      <c r="AA46" s="40">
        <v>1251757.8</v>
      </c>
      <c r="AD46" s="337">
        <v>1594121.8</v>
      </c>
      <c r="AE46" s="337">
        <v>7780</v>
      </c>
      <c r="AF46" s="337">
        <v>4600</v>
      </c>
      <c r="AG46" s="337">
        <v>418163.11</v>
      </c>
      <c r="AH46" s="337">
        <v>172858.26</v>
      </c>
      <c r="AK46" s="264">
        <f t="shared" si="7"/>
        <v>418732.69</v>
      </c>
      <c r="AL46" s="271">
        <f t="shared" si="8"/>
        <v>125288.95</v>
      </c>
      <c r="AM46" s="266">
        <f t="shared" si="5"/>
        <v>293443.74</v>
      </c>
      <c r="AN46" s="272">
        <f t="shared" si="9"/>
        <v>2264838.0099999998</v>
      </c>
      <c r="AO46" s="273">
        <f t="shared" si="10"/>
        <v>2197523.17</v>
      </c>
      <c r="AP46" s="266">
        <f t="shared" si="6"/>
        <v>67314.839999999851</v>
      </c>
    </row>
    <row r="47" spans="1:42" x14ac:dyDescent="0.25">
      <c r="A47" s="262" t="s">
        <v>182</v>
      </c>
      <c r="B47" s="262" t="s">
        <v>238</v>
      </c>
      <c r="C47" s="262">
        <v>2820</v>
      </c>
      <c r="D47" s="262" t="s">
        <v>240</v>
      </c>
      <c r="E47" s="262" t="s">
        <v>240</v>
      </c>
      <c r="F47" s="244">
        <v>507711.02</v>
      </c>
      <c r="G47" s="244">
        <v>6248.5</v>
      </c>
      <c r="H47" s="244">
        <v>13296.25</v>
      </c>
      <c r="J47" s="250">
        <v>5728262.8099999996</v>
      </c>
      <c r="K47" s="250">
        <v>1866683.99</v>
      </c>
      <c r="M47" s="245">
        <v>0</v>
      </c>
      <c r="N47" s="245">
        <v>21192</v>
      </c>
      <c r="Q47" s="245">
        <v>519</v>
      </c>
      <c r="S47" s="250">
        <v>-1378318.91</v>
      </c>
      <c r="T47" s="250">
        <v>7868575.5199999996</v>
      </c>
      <c r="U47" s="336">
        <v>2114009</v>
      </c>
      <c r="X47" s="40">
        <v>1168332.95</v>
      </c>
      <c r="Z47" s="40">
        <v>701.68</v>
      </c>
      <c r="AA47" s="40">
        <v>735498</v>
      </c>
      <c r="AD47" s="337">
        <v>1000361</v>
      </c>
      <c r="AG47" s="337">
        <v>1116176.3700000001</v>
      </c>
      <c r="AH47" s="337">
        <v>291769.3</v>
      </c>
      <c r="AK47" s="264">
        <f t="shared" si="7"/>
        <v>527255.77</v>
      </c>
      <c r="AL47" s="271">
        <f t="shared" si="8"/>
        <v>21711</v>
      </c>
      <c r="AM47" s="266">
        <f t="shared" si="5"/>
        <v>505544.77</v>
      </c>
      <c r="AN47" s="272">
        <f t="shared" si="9"/>
        <v>1904532.63</v>
      </c>
      <c r="AO47" s="273">
        <f t="shared" si="10"/>
        <v>2408306.67</v>
      </c>
      <c r="AP47" s="266">
        <f t="shared" si="6"/>
        <v>-503774.04000000004</v>
      </c>
    </row>
    <row r="48" spans="1:42" x14ac:dyDescent="0.25">
      <c r="A48" s="262" t="s">
        <v>182</v>
      </c>
      <c r="B48" s="262" t="s">
        <v>238</v>
      </c>
      <c r="C48" s="262">
        <v>3895</v>
      </c>
      <c r="D48" s="262" t="s">
        <v>241</v>
      </c>
      <c r="E48" s="262" t="s">
        <v>241</v>
      </c>
      <c r="F48" s="244">
        <v>1169711.97</v>
      </c>
      <c r="G48" s="244">
        <v>24064.15</v>
      </c>
      <c r="H48" s="244">
        <v>16457.59</v>
      </c>
      <c r="J48" s="250">
        <v>3435982.88</v>
      </c>
      <c r="K48" s="250">
        <v>114947.53</v>
      </c>
      <c r="M48" s="245">
        <v>0</v>
      </c>
      <c r="N48" s="245">
        <v>18200</v>
      </c>
      <c r="P48" s="245">
        <v>554823.36</v>
      </c>
      <c r="Q48" s="245">
        <v>2035.27</v>
      </c>
      <c r="T48" s="250">
        <v>2182106.4</v>
      </c>
      <c r="U48" s="336">
        <v>1646714.98</v>
      </c>
      <c r="X48" s="40">
        <v>1663168.08</v>
      </c>
      <c r="Z48" s="40">
        <v>360.46</v>
      </c>
      <c r="AA48" s="40">
        <v>479325</v>
      </c>
      <c r="AD48" s="337">
        <v>824720</v>
      </c>
      <c r="AE48" s="337">
        <v>3000</v>
      </c>
      <c r="AF48" s="337">
        <v>4082.12</v>
      </c>
      <c r="AG48" s="337">
        <v>750307.59</v>
      </c>
      <c r="AH48" s="337">
        <v>203459.72</v>
      </c>
      <c r="AK48" s="264">
        <f t="shared" si="7"/>
        <v>1210233.71</v>
      </c>
      <c r="AL48" s="271">
        <f t="shared" si="8"/>
        <v>575058.63</v>
      </c>
      <c r="AM48" s="266">
        <f t="shared" si="5"/>
        <v>635175.07999999996</v>
      </c>
      <c r="AN48" s="272">
        <f t="shared" si="9"/>
        <v>2142853.54</v>
      </c>
      <c r="AO48" s="273">
        <f t="shared" si="10"/>
        <v>1785569.43</v>
      </c>
      <c r="AP48" s="266">
        <f t="shared" si="6"/>
        <v>357284.1100000001</v>
      </c>
    </row>
    <row r="49" spans="1:42" x14ac:dyDescent="0.25">
      <c r="A49" s="262" t="s">
        <v>182</v>
      </c>
      <c r="B49" s="262" t="s">
        <v>238</v>
      </c>
      <c r="C49" s="262">
        <v>2041</v>
      </c>
      <c r="D49" s="262" t="s">
        <v>242</v>
      </c>
      <c r="E49" s="262" t="s">
        <v>242</v>
      </c>
      <c r="F49" s="244">
        <v>1232621.6200000001</v>
      </c>
      <c r="G49" s="244">
        <v>25153</v>
      </c>
      <c r="H49" s="244">
        <v>13557.09</v>
      </c>
      <c r="J49" s="250">
        <v>1498225.43</v>
      </c>
      <c r="K49" s="250">
        <v>2001351.33</v>
      </c>
      <c r="L49" s="336">
        <v>73999</v>
      </c>
      <c r="N49" s="245">
        <v>11210</v>
      </c>
      <c r="Q49" s="245">
        <v>1742</v>
      </c>
      <c r="T49" s="250">
        <v>2654093.11</v>
      </c>
      <c r="U49" s="336">
        <v>2273364.33</v>
      </c>
      <c r="X49" s="40">
        <v>756148.72</v>
      </c>
      <c r="Z49" s="40">
        <v>2806.51</v>
      </c>
      <c r="AA49" s="40">
        <v>688266.9</v>
      </c>
      <c r="AD49" s="337">
        <v>994249.9</v>
      </c>
      <c r="AG49" s="337">
        <v>338724.34</v>
      </c>
      <c r="AH49" s="337">
        <v>209749.86</v>
      </c>
      <c r="AK49" s="264">
        <f t="shared" si="7"/>
        <v>1271331.7100000002</v>
      </c>
      <c r="AL49" s="271">
        <f t="shared" si="8"/>
        <v>12952</v>
      </c>
      <c r="AM49" s="266">
        <f t="shared" si="5"/>
        <v>1258379.7100000002</v>
      </c>
      <c r="AN49" s="272">
        <f t="shared" si="9"/>
        <v>1447222.13</v>
      </c>
      <c r="AO49" s="273">
        <f t="shared" si="10"/>
        <v>1542724.1</v>
      </c>
      <c r="AP49" s="266">
        <f t="shared" si="6"/>
        <v>-95501.970000000205</v>
      </c>
    </row>
    <row r="50" spans="1:42" x14ac:dyDescent="0.25">
      <c r="A50" s="262" t="s">
        <v>184</v>
      </c>
      <c r="B50" s="262" t="s">
        <v>244</v>
      </c>
      <c r="C50" s="262">
        <v>2880</v>
      </c>
      <c r="D50" s="262" t="s">
        <v>246</v>
      </c>
      <c r="E50" s="262" t="s">
        <v>246</v>
      </c>
      <c r="F50" s="244">
        <v>1103552.1100000001</v>
      </c>
      <c r="G50" s="244">
        <v>51743.9</v>
      </c>
      <c r="H50" s="244">
        <v>0</v>
      </c>
      <c r="J50" s="250">
        <v>27424.41</v>
      </c>
      <c r="K50" s="250">
        <v>646699.34</v>
      </c>
      <c r="M50" s="245">
        <v>0</v>
      </c>
      <c r="N50" s="245">
        <v>220</v>
      </c>
      <c r="P50" s="245">
        <v>519364</v>
      </c>
      <c r="Q50" s="245">
        <v>4072.3</v>
      </c>
      <c r="T50" s="250">
        <v>-911536.56</v>
      </c>
      <c r="U50" s="336">
        <v>2191305.25</v>
      </c>
      <c r="W50" s="40">
        <v>737.81</v>
      </c>
      <c r="X50" s="40">
        <v>916364.88</v>
      </c>
      <c r="AA50" s="40">
        <v>1073149.96</v>
      </c>
      <c r="AC50" s="40">
        <v>121990</v>
      </c>
      <c r="AD50" s="337">
        <v>1314415.96</v>
      </c>
      <c r="AE50" s="337">
        <v>3990</v>
      </c>
      <c r="AF50" s="337">
        <v>8776</v>
      </c>
      <c r="AG50" s="337">
        <v>584802.06000000006</v>
      </c>
      <c r="AH50" s="337">
        <v>162663.85999999999</v>
      </c>
      <c r="AI50" s="337">
        <v>11600</v>
      </c>
      <c r="AK50" s="264">
        <f t="shared" si="7"/>
        <v>1155296.01</v>
      </c>
      <c r="AL50" s="271">
        <f t="shared" si="8"/>
        <v>523656.3</v>
      </c>
      <c r="AM50" s="266">
        <f t="shared" si="5"/>
        <v>631639.71</v>
      </c>
      <c r="AN50" s="272">
        <f t="shared" si="9"/>
        <v>2112242.65</v>
      </c>
      <c r="AO50" s="273">
        <f t="shared" si="10"/>
        <v>2086247.88</v>
      </c>
      <c r="AP50" s="266">
        <f t="shared" si="6"/>
        <v>25994.770000000019</v>
      </c>
    </row>
    <row r="51" spans="1:42" x14ac:dyDescent="0.25">
      <c r="A51" s="262" t="s">
        <v>184</v>
      </c>
      <c r="B51" s="262" t="s">
        <v>244</v>
      </c>
      <c r="C51" s="262">
        <v>9821</v>
      </c>
      <c r="D51" s="262" t="s">
        <v>247</v>
      </c>
      <c r="E51" s="262" t="s">
        <v>247</v>
      </c>
      <c r="F51" s="244">
        <v>1639608.36</v>
      </c>
      <c r="G51" s="244">
        <v>0</v>
      </c>
      <c r="H51" s="244">
        <v>77820.63</v>
      </c>
      <c r="J51" s="250">
        <v>990397.78</v>
      </c>
      <c r="K51" s="250">
        <v>172999.52</v>
      </c>
      <c r="M51" s="245">
        <v>0</v>
      </c>
      <c r="N51" s="245">
        <v>7393.89</v>
      </c>
      <c r="P51" s="245">
        <v>1225705.0900000001</v>
      </c>
      <c r="Q51" s="245">
        <v>3935.48</v>
      </c>
      <c r="T51" s="250">
        <v>553371.39</v>
      </c>
      <c r="U51" s="336">
        <v>2281491.52</v>
      </c>
      <c r="X51" s="40">
        <v>1655528.73</v>
      </c>
      <c r="Y51" s="40">
        <v>32500</v>
      </c>
      <c r="Z51" s="40">
        <v>2218.34</v>
      </c>
      <c r="AA51" s="40">
        <v>2293098.46</v>
      </c>
      <c r="AD51" s="337">
        <v>2645164.46</v>
      </c>
      <c r="AE51" s="337">
        <v>73013.399999999994</v>
      </c>
      <c r="AG51" s="337">
        <v>2219673.9500000002</v>
      </c>
      <c r="AH51" s="337">
        <v>206564.8</v>
      </c>
      <c r="AJ51" s="337">
        <v>30000</v>
      </c>
      <c r="AK51" s="264">
        <f t="shared" si="7"/>
        <v>1717428.9900000002</v>
      </c>
      <c r="AL51" s="271">
        <f t="shared" si="8"/>
        <v>1237034.46</v>
      </c>
      <c r="AM51" s="266">
        <f t="shared" si="5"/>
        <v>480394.53000000026</v>
      </c>
      <c r="AN51" s="272">
        <f t="shared" si="9"/>
        <v>3983345.5300000003</v>
      </c>
      <c r="AO51" s="273">
        <f t="shared" si="10"/>
        <v>5174416.6100000003</v>
      </c>
      <c r="AP51" s="266">
        <f t="shared" si="6"/>
        <v>-1191071.08</v>
      </c>
    </row>
    <row r="52" spans="1:42" x14ac:dyDescent="0.25">
      <c r="A52" s="262" t="s">
        <v>184</v>
      </c>
      <c r="B52" s="262" t="s">
        <v>244</v>
      </c>
      <c r="C52" s="262">
        <v>4858</v>
      </c>
      <c r="D52" s="262" t="s">
        <v>248</v>
      </c>
      <c r="E52" s="262" t="s">
        <v>248</v>
      </c>
      <c r="F52" s="244">
        <v>429230.29</v>
      </c>
      <c r="G52" s="244">
        <v>6192</v>
      </c>
      <c r="H52" s="244">
        <v>37187.199999999997</v>
      </c>
      <c r="J52" s="250">
        <v>23983.89</v>
      </c>
      <c r="K52" s="250">
        <v>1434152.82</v>
      </c>
      <c r="M52" s="245">
        <v>0</v>
      </c>
      <c r="N52" s="245">
        <v>0</v>
      </c>
      <c r="P52" s="245">
        <v>77740</v>
      </c>
      <c r="Q52" s="245">
        <v>-678.7</v>
      </c>
      <c r="T52" s="250">
        <v>-1026459.04</v>
      </c>
      <c r="U52" s="336">
        <v>2647377.69</v>
      </c>
      <c r="X52" s="40">
        <v>1742564.23</v>
      </c>
      <c r="Y52" s="40">
        <v>30000</v>
      </c>
      <c r="Z52" s="40">
        <v>123.2</v>
      </c>
      <c r="AA52" s="40">
        <v>1501738.06</v>
      </c>
      <c r="AB52" s="40">
        <v>50000</v>
      </c>
      <c r="AD52" s="337">
        <v>1598329.06</v>
      </c>
      <c r="AE52" s="337">
        <v>61904</v>
      </c>
      <c r="AG52" s="337">
        <v>1269396.48</v>
      </c>
      <c r="AH52" s="337">
        <v>162029.70000000001</v>
      </c>
      <c r="AK52" s="264">
        <f t="shared" si="7"/>
        <v>472609.49</v>
      </c>
      <c r="AL52" s="271">
        <f t="shared" si="8"/>
        <v>77061.3</v>
      </c>
      <c r="AM52" s="266">
        <f t="shared" si="5"/>
        <v>395548.19</v>
      </c>
      <c r="AN52" s="272">
        <f t="shared" si="9"/>
        <v>3324425.49</v>
      </c>
      <c r="AO52" s="273">
        <f t="shared" si="10"/>
        <v>3091659.24</v>
      </c>
      <c r="AP52" s="266">
        <f t="shared" si="6"/>
        <v>232766.25</v>
      </c>
    </row>
    <row r="53" spans="1:42" x14ac:dyDescent="0.25">
      <c r="A53" s="262" t="s">
        <v>184</v>
      </c>
      <c r="B53" s="262" t="s">
        <v>244</v>
      </c>
      <c r="C53" s="262">
        <v>5652</v>
      </c>
      <c r="D53" s="262" t="s">
        <v>249</v>
      </c>
      <c r="E53" s="262" t="s">
        <v>249</v>
      </c>
      <c r="F53" s="244">
        <v>1271254.95</v>
      </c>
      <c r="G53" s="244">
        <v>174000</v>
      </c>
      <c r="H53" s="244">
        <v>18305.13</v>
      </c>
      <c r="J53" s="250">
        <v>110051.66</v>
      </c>
      <c r="K53" s="250">
        <v>332186.31</v>
      </c>
      <c r="M53" s="245">
        <v>0</v>
      </c>
      <c r="N53" s="245">
        <v>0</v>
      </c>
      <c r="O53" s="245">
        <v>271320</v>
      </c>
      <c r="P53" s="245">
        <v>1100722.28</v>
      </c>
      <c r="Q53" s="245">
        <v>3250.92</v>
      </c>
      <c r="T53" s="250">
        <v>-3725442.39</v>
      </c>
      <c r="U53" s="336">
        <v>4706462.17</v>
      </c>
      <c r="X53" s="40">
        <v>1534015.06</v>
      </c>
      <c r="Z53" s="40">
        <v>2937.14</v>
      </c>
      <c r="AA53" s="40">
        <v>1474708.8</v>
      </c>
      <c r="AD53" s="337">
        <v>1907450.8</v>
      </c>
      <c r="AE53" s="337">
        <v>37500</v>
      </c>
      <c r="AF53" s="337">
        <v>2536</v>
      </c>
      <c r="AG53" s="337">
        <v>1308619.33</v>
      </c>
      <c r="AH53" s="337">
        <v>156069.79999999999</v>
      </c>
      <c r="AJ53" s="337">
        <v>50000</v>
      </c>
      <c r="AK53" s="264">
        <f t="shared" si="7"/>
        <v>1463560.0799999998</v>
      </c>
      <c r="AL53" s="271">
        <f t="shared" si="8"/>
        <v>1375293.2</v>
      </c>
      <c r="AM53" s="266">
        <f t="shared" si="5"/>
        <v>88266.879999999888</v>
      </c>
      <c r="AN53" s="272">
        <f t="shared" si="9"/>
        <v>3011661</v>
      </c>
      <c r="AO53" s="273">
        <f t="shared" si="10"/>
        <v>3462175.9299999997</v>
      </c>
      <c r="AP53" s="266">
        <f t="shared" si="6"/>
        <v>-450514.9299999997</v>
      </c>
    </row>
    <row r="54" spans="1:42" x14ac:dyDescent="0.25">
      <c r="A54" s="262" t="s">
        <v>186</v>
      </c>
      <c r="B54" s="262" t="s">
        <v>251</v>
      </c>
      <c r="C54" s="262">
        <v>2823</v>
      </c>
      <c r="D54" s="262" t="s">
        <v>253</v>
      </c>
      <c r="E54" s="262" t="s">
        <v>253</v>
      </c>
      <c r="F54" s="244">
        <v>1255201.1499999999</v>
      </c>
      <c r="G54" s="244">
        <v>101791</v>
      </c>
      <c r="H54" s="244">
        <v>72702.31</v>
      </c>
      <c r="J54" s="250">
        <v>1044295.15</v>
      </c>
      <c r="K54" s="250">
        <v>1155242.2</v>
      </c>
      <c r="P54" s="245">
        <v>175150</v>
      </c>
      <c r="Q54" s="245">
        <v>-27565</v>
      </c>
      <c r="T54" s="250">
        <v>1018214.94</v>
      </c>
      <c r="U54" s="336">
        <v>954921</v>
      </c>
      <c r="X54" s="40">
        <v>329783.39</v>
      </c>
      <c r="Z54" s="40">
        <v>1420.56</v>
      </c>
      <c r="AC54" s="40">
        <v>2302873.7400000002</v>
      </c>
      <c r="AD54" s="337">
        <v>325593</v>
      </c>
      <c r="AF54" s="337">
        <v>2785</v>
      </c>
      <c r="AG54" s="337">
        <v>502736.13</v>
      </c>
      <c r="AH54" s="337">
        <v>199417.69</v>
      </c>
      <c r="AJ54" s="337">
        <v>95035</v>
      </c>
      <c r="AK54" s="264">
        <f t="shared" si="7"/>
        <v>1429694.46</v>
      </c>
      <c r="AL54" s="271">
        <f t="shared" si="8"/>
        <v>147585</v>
      </c>
      <c r="AM54" s="266">
        <f t="shared" si="5"/>
        <v>1282109.46</v>
      </c>
      <c r="AN54" s="272">
        <f t="shared" si="9"/>
        <v>2634077.6900000004</v>
      </c>
      <c r="AO54" s="273">
        <f t="shared" si="10"/>
        <v>1125566.82</v>
      </c>
      <c r="AP54" s="266">
        <f t="shared" si="6"/>
        <v>1508510.8700000003</v>
      </c>
    </row>
    <row r="55" spans="1:42" x14ac:dyDescent="0.25">
      <c r="A55" s="262" t="s">
        <v>186</v>
      </c>
      <c r="B55" s="262" t="s">
        <v>251</v>
      </c>
      <c r="C55" s="262">
        <v>4818</v>
      </c>
      <c r="D55" s="262" t="s">
        <v>254</v>
      </c>
      <c r="E55" s="262" t="s">
        <v>254</v>
      </c>
      <c r="F55" s="244">
        <v>2077866.48</v>
      </c>
      <c r="G55" s="244">
        <v>47509</v>
      </c>
      <c r="H55" s="244">
        <v>104879.5</v>
      </c>
      <c r="J55" s="250">
        <v>1811742.67</v>
      </c>
      <c r="K55" s="250">
        <v>313414.01</v>
      </c>
      <c r="P55" s="245">
        <v>1604338.13</v>
      </c>
      <c r="Q55" s="245">
        <v>-33744</v>
      </c>
      <c r="T55" s="250">
        <v>338136.62</v>
      </c>
      <c r="U55" s="336">
        <v>2528782.23</v>
      </c>
      <c r="X55" s="40">
        <v>459799.31</v>
      </c>
      <c r="Z55" s="40">
        <v>1975.78</v>
      </c>
      <c r="AC55" s="40">
        <v>3445806.56</v>
      </c>
      <c r="AD55" s="337">
        <v>582225</v>
      </c>
      <c r="AF55" s="337">
        <v>25552</v>
      </c>
      <c r="AG55" s="337">
        <v>1978883.87</v>
      </c>
      <c r="AH55" s="337">
        <v>280707.09999999998</v>
      </c>
      <c r="AJ55" s="337">
        <v>1122315</v>
      </c>
      <c r="AK55" s="264">
        <f t="shared" si="7"/>
        <v>2230254.98</v>
      </c>
      <c r="AL55" s="271">
        <f t="shared" si="8"/>
        <v>1570594.13</v>
      </c>
      <c r="AM55" s="266">
        <f t="shared" si="5"/>
        <v>659660.85000000009</v>
      </c>
      <c r="AN55" s="272">
        <f t="shared" si="9"/>
        <v>3907581.65</v>
      </c>
      <c r="AO55" s="273">
        <f t="shared" si="10"/>
        <v>3989682.97</v>
      </c>
      <c r="AP55" s="266">
        <f t="shared" si="6"/>
        <v>-82101.320000000298</v>
      </c>
    </row>
    <row r="56" spans="1:42" x14ac:dyDescent="0.25">
      <c r="A56" s="262" t="s">
        <v>186</v>
      </c>
      <c r="B56" s="262" t="s">
        <v>251</v>
      </c>
      <c r="C56" s="262">
        <v>2500</v>
      </c>
      <c r="D56" s="262" t="s">
        <v>255</v>
      </c>
      <c r="E56" s="262" t="s">
        <v>255</v>
      </c>
      <c r="F56" s="244">
        <v>138309.97</v>
      </c>
      <c r="G56" s="244">
        <v>92863</v>
      </c>
      <c r="H56" s="244">
        <v>94999.2</v>
      </c>
      <c r="J56" s="250">
        <v>818618.32</v>
      </c>
      <c r="K56" s="250">
        <v>159895.03</v>
      </c>
      <c r="P56" s="245">
        <v>-738546</v>
      </c>
      <c r="Q56" s="245">
        <v>284.02999999999997</v>
      </c>
      <c r="T56" s="250">
        <v>-453437.83</v>
      </c>
      <c r="U56" s="336">
        <v>2500517.0699999998</v>
      </c>
      <c r="X56" s="40">
        <v>332588.96999999997</v>
      </c>
      <c r="Z56" s="40">
        <v>343.18</v>
      </c>
      <c r="AC56" s="40">
        <v>1127684.25</v>
      </c>
      <c r="AD56" s="337">
        <v>277902</v>
      </c>
      <c r="AE56" s="337">
        <v>38513</v>
      </c>
      <c r="AG56" s="337">
        <v>752283.39</v>
      </c>
      <c r="AH56" s="337">
        <v>171049.76</v>
      </c>
      <c r="AJ56" s="337">
        <v>225000</v>
      </c>
      <c r="AK56" s="264">
        <f t="shared" si="7"/>
        <v>326172.17</v>
      </c>
      <c r="AL56" s="271">
        <f t="shared" si="8"/>
        <v>-738261.97</v>
      </c>
      <c r="AM56" s="266">
        <f t="shared" si="5"/>
        <v>1064434.1399999999</v>
      </c>
      <c r="AN56" s="272">
        <f t="shared" si="9"/>
        <v>1460616.4</v>
      </c>
      <c r="AO56" s="273">
        <f t="shared" si="10"/>
        <v>1464748.1500000001</v>
      </c>
      <c r="AP56" s="266">
        <f t="shared" si="6"/>
        <v>-4131.7500000002328</v>
      </c>
    </row>
    <row r="57" spans="1:42" x14ac:dyDescent="0.25">
      <c r="A57" s="262" t="s">
        <v>186</v>
      </c>
      <c r="B57" s="262" t="s">
        <v>251</v>
      </c>
      <c r="C57" s="262">
        <v>4429</v>
      </c>
      <c r="D57" s="262" t="s">
        <v>256</v>
      </c>
      <c r="E57" s="262" t="s">
        <v>256</v>
      </c>
      <c r="F57" s="244">
        <v>449451.68</v>
      </c>
      <c r="G57" s="244">
        <v>0</v>
      </c>
      <c r="H57" s="244">
        <v>47838.49</v>
      </c>
      <c r="J57" s="250">
        <v>489526.55</v>
      </c>
      <c r="K57" s="250">
        <v>348744.09</v>
      </c>
      <c r="Q57" s="245">
        <v>-8261.1</v>
      </c>
      <c r="T57" s="250">
        <v>-631469.68000000005</v>
      </c>
      <c r="U57" s="336">
        <v>1946573.94</v>
      </c>
      <c r="X57" s="40">
        <v>827906.39</v>
      </c>
      <c r="Z57" s="40">
        <v>696.22</v>
      </c>
      <c r="AC57" s="40">
        <v>1780532.8</v>
      </c>
      <c r="AD57" s="337">
        <v>542449</v>
      </c>
      <c r="AE57" s="337">
        <v>29813</v>
      </c>
      <c r="AG57" s="337">
        <v>1735557.22</v>
      </c>
      <c r="AH57" s="337">
        <v>224214.54</v>
      </c>
      <c r="AJ57" s="337">
        <v>48384</v>
      </c>
      <c r="AK57" s="264">
        <f t="shared" si="7"/>
        <v>497290.17</v>
      </c>
      <c r="AL57" s="271">
        <f t="shared" si="8"/>
        <v>-8261.1</v>
      </c>
      <c r="AM57" s="266">
        <f t="shared" si="5"/>
        <v>505551.26999999996</v>
      </c>
      <c r="AN57" s="272">
        <f t="shared" si="9"/>
        <v>2609135.41</v>
      </c>
      <c r="AO57" s="273">
        <f t="shared" si="10"/>
        <v>2580417.7599999998</v>
      </c>
      <c r="AP57" s="266">
        <f t="shared" si="6"/>
        <v>28717.650000000373</v>
      </c>
    </row>
    <row r="58" spans="1:42" x14ac:dyDescent="0.25">
      <c r="A58" s="262" t="s">
        <v>186</v>
      </c>
      <c r="B58" s="262" t="s">
        <v>251</v>
      </c>
      <c r="C58" s="262">
        <v>3247</v>
      </c>
      <c r="D58" s="262" t="s">
        <v>257</v>
      </c>
      <c r="E58" s="262" t="s">
        <v>257</v>
      </c>
      <c r="F58" s="244">
        <v>363979.81</v>
      </c>
      <c r="G58" s="244">
        <v>0</v>
      </c>
      <c r="H58" s="244">
        <v>54880.38</v>
      </c>
      <c r="J58" s="250">
        <v>327567.33</v>
      </c>
      <c r="K58" s="250">
        <v>160935.76</v>
      </c>
      <c r="P58" s="245">
        <v>163735.51999999999</v>
      </c>
      <c r="Q58" s="245">
        <v>3693</v>
      </c>
      <c r="T58" s="250">
        <v>1449496.29</v>
      </c>
      <c r="U58" s="336">
        <v>-980950.37</v>
      </c>
      <c r="X58" s="40">
        <v>314143.53000000003</v>
      </c>
      <c r="Z58" s="40">
        <v>472.13</v>
      </c>
      <c r="AC58" s="40">
        <v>1036939.33</v>
      </c>
      <c r="AD58" s="337">
        <v>215177</v>
      </c>
      <c r="AE58" s="337">
        <v>12552</v>
      </c>
      <c r="AG58" s="337">
        <v>790124.59</v>
      </c>
      <c r="AH58" s="337">
        <v>62312.56</v>
      </c>
      <c r="AK58" s="264">
        <f t="shared" si="7"/>
        <v>418860.19</v>
      </c>
      <c r="AL58" s="271">
        <f t="shared" si="8"/>
        <v>167428.51999999999</v>
      </c>
      <c r="AM58" s="266">
        <f t="shared" si="5"/>
        <v>251431.67</v>
      </c>
      <c r="AN58" s="272">
        <f t="shared" si="9"/>
        <v>1351554.99</v>
      </c>
      <c r="AO58" s="273">
        <f t="shared" si="10"/>
        <v>1080166.1499999999</v>
      </c>
      <c r="AP58" s="266">
        <f t="shared" si="6"/>
        <v>271388.84000000008</v>
      </c>
    </row>
    <row r="59" spans="1:42" x14ac:dyDescent="0.25">
      <c r="A59" s="275" t="s">
        <v>186</v>
      </c>
      <c r="B59" s="275" t="s">
        <v>251</v>
      </c>
      <c r="C59" s="275">
        <v>1126</v>
      </c>
      <c r="D59" s="275" t="s">
        <v>258</v>
      </c>
      <c r="E59" s="262" t="s">
        <v>258</v>
      </c>
      <c r="F59" s="244">
        <v>413299.27</v>
      </c>
      <c r="G59" s="244">
        <v>287578</v>
      </c>
      <c r="H59" s="244">
        <v>22736.23</v>
      </c>
      <c r="J59" s="250">
        <v>864513.47</v>
      </c>
      <c r="K59" s="250">
        <v>93244.03</v>
      </c>
      <c r="L59" s="336">
        <v>0</v>
      </c>
      <c r="P59" s="245">
        <v>170945</v>
      </c>
      <c r="Q59" s="245">
        <v>203</v>
      </c>
      <c r="T59" s="250">
        <v>-341382.14</v>
      </c>
      <c r="U59" s="336">
        <v>1692734</v>
      </c>
      <c r="X59" s="40">
        <v>381559.41</v>
      </c>
      <c r="Z59" s="40">
        <v>501.15</v>
      </c>
      <c r="AC59" s="40">
        <v>468625.02</v>
      </c>
      <c r="AD59" s="337">
        <v>189029</v>
      </c>
      <c r="AE59" s="337">
        <v>5056</v>
      </c>
      <c r="AG59" s="337">
        <v>312750.96000000002</v>
      </c>
      <c r="AH59" s="337">
        <v>139026.48000000001</v>
      </c>
      <c r="AJ59" s="337">
        <v>45952</v>
      </c>
      <c r="AK59" s="264">
        <f t="shared" si="7"/>
        <v>723613.5</v>
      </c>
      <c r="AL59" s="271">
        <f t="shared" si="8"/>
        <v>171148</v>
      </c>
      <c r="AM59" s="266">
        <f t="shared" si="5"/>
        <v>552465.5</v>
      </c>
      <c r="AN59" s="272">
        <f t="shared" si="9"/>
        <v>850685.58000000007</v>
      </c>
      <c r="AO59" s="273">
        <f t="shared" si="10"/>
        <v>691814.44000000006</v>
      </c>
      <c r="AP59" s="266">
        <f t="shared" si="6"/>
        <v>158871.14000000001</v>
      </c>
    </row>
    <row r="60" spans="1:42" s="276" customFormat="1" x14ac:dyDescent="0.25">
      <c r="A60" s="262" t="s">
        <v>188</v>
      </c>
      <c r="B60" s="262" t="s">
        <v>260</v>
      </c>
      <c r="C60" s="262">
        <v>3728</v>
      </c>
      <c r="D60" s="262" t="s">
        <v>262</v>
      </c>
      <c r="E60" s="262" t="s">
        <v>262</v>
      </c>
      <c r="F60" s="244">
        <v>291083.21999999997</v>
      </c>
      <c r="G60" s="244">
        <v>22013</v>
      </c>
      <c r="H60" s="244">
        <v>35902.239999999998</v>
      </c>
      <c r="I60" s="250"/>
      <c r="J60" s="250">
        <v>612971.19999999995</v>
      </c>
      <c r="K60" s="250">
        <v>-775767.82</v>
      </c>
      <c r="L60" s="336"/>
      <c r="M60" s="245">
        <v>3000</v>
      </c>
      <c r="N60" s="245">
        <v>0</v>
      </c>
      <c r="O60" s="245"/>
      <c r="P60" s="245">
        <v>50000</v>
      </c>
      <c r="Q60" s="245">
        <v>53617</v>
      </c>
      <c r="R60" s="250"/>
      <c r="S60" s="250"/>
      <c r="T60" s="250">
        <v>-1822851.28</v>
      </c>
      <c r="U60" s="336">
        <v>2210713.7999999998</v>
      </c>
      <c r="V60" s="40"/>
      <c r="W60" s="40"/>
      <c r="X60" s="40">
        <v>1046710.51</v>
      </c>
      <c r="Y60" s="40"/>
      <c r="Z60" s="40">
        <v>274.58</v>
      </c>
      <c r="AA60" s="40">
        <v>831422</v>
      </c>
      <c r="AB60" s="40"/>
      <c r="AC60" s="40">
        <v>99971.41</v>
      </c>
      <c r="AD60" s="337">
        <v>1088660</v>
      </c>
      <c r="AE60" s="337">
        <v>2800</v>
      </c>
      <c r="AF60" s="337">
        <v>27915</v>
      </c>
      <c r="AG60" s="337">
        <v>748302.12</v>
      </c>
      <c r="AH60" s="337">
        <v>411091.06</v>
      </c>
      <c r="AI60" s="337"/>
      <c r="AJ60" s="337">
        <v>7888</v>
      </c>
      <c r="AK60" s="264">
        <f t="shared" si="7"/>
        <v>348998.45999999996</v>
      </c>
      <c r="AL60" s="271">
        <f t="shared" si="8"/>
        <v>106617</v>
      </c>
      <c r="AM60" s="266">
        <f t="shared" si="5"/>
        <v>242381.45999999996</v>
      </c>
      <c r="AN60" s="272">
        <f t="shared" si="9"/>
        <v>1978378.4999999998</v>
      </c>
      <c r="AO60" s="273">
        <f t="shared" si="10"/>
        <v>2286656.1800000002</v>
      </c>
      <c r="AP60" s="266">
        <f t="shared" si="6"/>
        <v>-308277.6800000004</v>
      </c>
    </row>
    <row r="61" spans="1:42" x14ac:dyDescent="0.25">
      <c r="A61" s="262" t="s">
        <v>188</v>
      </c>
      <c r="B61" s="262" t="s">
        <v>260</v>
      </c>
      <c r="C61" s="262">
        <v>3543</v>
      </c>
      <c r="D61" s="262" t="s">
        <v>263</v>
      </c>
      <c r="E61" s="262" t="s">
        <v>263</v>
      </c>
      <c r="F61" s="244">
        <v>555157.22</v>
      </c>
      <c r="G61" s="244">
        <v>126071</v>
      </c>
      <c r="H61" s="244">
        <v>307712.65999999997</v>
      </c>
      <c r="J61" s="250">
        <v>406143.04</v>
      </c>
      <c r="K61" s="250">
        <v>137162.28</v>
      </c>
      <c r="M61" s="245">
        <v>14080</v>
      </c>
      <c r="N61" s="245">
        <v>15575</v>
      </c>
      <c r="P61" s="245">
        <v>340449</v>
      </c>
      <c r="Q61" s="245">
        <v>-494</v>
      </c>
      <c r="R61" s="250">
        <v>100</v>
      </c>
      <c r="T61" s="250">
        <v>-345808.28</v>
      </c>
      <c r="U61" s="336">
        <v>1549075.07</v>
      </c>
      <c r="X61" s="40">
        <v>1888756.12</v>
      </c>
      <c r="Y61" s="40">
        <v>308980</v>
      </c>
      <c r="Z61" s="40">
        <v>1536.84</v>
      </c>
      <c r="AA61" s="40">
        <v>1099209.5</v>
      </c>
      <c r="AD61" s="337">
        <v>1569136.81</v>
      </c>
      <c r="AF61" s="337">
        <v>39898</v>
      </c>
      <c r="AG61" s="337">
        <v>1514768.78</v>
      </c>
      <c r="AH61" s="337">
        <v>215409.46</v>
      </c>
      <c r="AK61" s="264">
        <f t="shared" si="7"/>
        <v>988940.87999999989</v>
      </c>
      <c r="AL61" s="271">
        <f t="shared" si="8"/>
        <v>369610</v>
      </c>
      <c r="AM61" s="266">
        <f t="shared" si="5"/>
        <v>619330.87999999989</v>
      </c>
      <c r="AN61" s="272">
        <f t="shared" si="9"/>
        <v>3298482.46</v>
      </c>
      <c r="AO61" s="273">
        <f t="shared" si="10"/>
        <v>3339213.05</v>
      </c>
      <c r="AP61" s="266">
        <f t="shared" si="6"/>
        <v>-40730.589999999851</v>
      </c>
    </row>
    <row r="62" spans="1:42" x14ac:dyDescent="0.25">
      <c r="A62" s="262" t="s">
        <v>188</v>
      </c>
      <c r="B62" s="262" t="s">
        <v>260</v>
      </c>
      <c r="C62" s="262">
        <v>6330</v>
      </c>
      <c r="D62" s="262" t="s">
        <v>264</v>
      </c>
      <c r="E62" s="262" t="s">
        <v>264</v>
      </c>
      <c r="F62" s="244">
        <v>154077.47</v>
      </c>
      <c r="G62" s="244">
        <v>46877</v>
      </c>
      <c r="H62" s="244">
        <v>51740.51</v>
      </c>
      <c r="J62" s="250">
        <v>42148.52</v>
      </c>
      <c r="K62" s="250">
        <v>205352.42</v>
      </c>
      <c r="N62" s="245">
        <v>16250</v>
      </c>
      <c r="P62" s="245">
        <v>165845</v>
      </c>
      <c r="Q62" s="245">
        <v>-363.97</v>
      </c>
      <c r="T62" s="250">
        <v>-3273455.46</v>
      </c>
      <c r="U62" s="336">
        <v>3406179.86</v>
      </c>
      <c r="X62" s="40">
        <v>1840884.89</v>
      </c>
      <c r="Y62" s="40">
        <v>868440</v>
      </c>
      <c r="Z62" s="40">
        <v>1207.52</v>
      </c>
      <c r="AA62" s="40">
        <v>1550972.16</v>
      </c>
      <c r="AC62" s="40">
        <v>83266.070000000007</v>
      </c>
      <c r="AD62" s="337">
        <v>2087587.16</v>
      </c>
      <c r="AE62" s="337">
        <v>7152</v>
      </c>
      <c r="AF62" s="337">
        <v>12740</v>
      </c>
      <c r="AG62" s="337">
        <v>1944632.39</v>
      </c>
      <c r="AH62" s="337">
        <v>83573.600000000006</v>
      </c>
      <c r="AJ62" s="337">
        <v>23345</v>
      </c>
      <c r="AK62" s="264">
        <f t="shared" si="7"/>
        <v>252694.98</v>
      </c>
      <c r="AL62" s="271">
        <f t="shared" si="8"/>
        <v>181731.03</v>
      </c>
      <c r="AM62" s="266">
        <f t="shared" si="5"/>
        <v>70963.950000000012</v>
      </c>
      <c r="AN62" s="272">
        <f t="shared" si="9"/>
        <v>4344770.6399999997</v>
      </c>
      <c r="AO62" s="273">
        <f t="shared" si="10"/>
        <v>4159030.15</v>
      </c>
      <c r="AP62" s="266">
        <f t="shared" si="6"/>
        <v>185740.48999999976</v>
      </c>
    </row>
    <row r="63" spans="1:42" x14ac:dyDescent="0.25">
      <c r="A63" s="262" t="s">
        <v>188</v>
      </c>
      <c r="B63" s="262" t="s">
        <v>260</v>
      </c>
      <c r="C63" s="262">
        <v>3421</v>
      </c>
      <c r="D63" s="262" t="s">
        <v>265</v>
      </c>
      <c r="E63" s="262" t="s">
        <v>265</v>
      </c>
      <c r="F63" s="244">
        <v>454334.44</v>
      </c>
      <c r="G63" s="244">
        <v>43975</v>
      </c>
      <c r="H63" s="244">
        <v>10055.32</v>
      </c>
      <c r="J63" s="250">
        <v>178380.92</v>
      </c>
      <c r="K63" s="250">
        <v>214371.23</v>
      </c>
      <c r="M63" s="245">
        <v>43000</v>
      </c>
      <c r="N63" s="245">
        <v>152440</v>
      </c>
      <c r="P63" s="245">
        <v>393038</v>
      </c>
      <c r="Q63" s="245">
        <v>-531.64</v>
      </c>
      <c r="T63" s="250">
        <v>-1387931.56</v>
      </c>
      <c r="U63" s="336">
        <v>1679166.57</v>
      </c>
      <c r="X63" s="40">
        <v>1230300.81</v>
      </c>
      <c r="Y63" s="40">
        <v>48000</v>
      </c>
      <c r="Z63" s="40">
        <v>335.43</v>
      </c>
      <c r="AA63" s="40">
        <v>490025.24</v>
      </c>
      <c r="AD63" s="337">
        <v>1054420.24</v>
      </c>
      <c r="AE63" s="337">
        <v>4455</v>
      </c>
      <c r="AF63" s="337">
        <v>9630</v>
      </c>
      <c r="AG63" s="337">
        <v>618915.74</v>
      </c>
      <c r="AH63" s="337">
        <v>42924.959999999999</v>
      </c>
      <c r="AJ63" s="337">
        <v>16380</v>
      </c>
      <c r="AK63" s="264">
        <f t="shared" si="7"/>
        <v>508364.76</v>
      </c>
      <c r="AL63" s="271">
        <f t="shared" si="8"/>
        <v>587946.36</v>
      </c>
      <c r="AM63" s="266">
        <f t="shared" si="5"/>
        <v>-79581.599999999977</v>
      </c>
      <c r="AN63" s="272">
        <f t="shared" si="9"/>
        <v>1768661.48</v>
      </c>
      <c r="AO63" s="273">
        <f t="shared" si="10"/>
        <v>1746725.94</v>
      </c>
      <c r="AP63" s="266">
        <f t="shared" si="6"/>
        <v>21935.540000000037</v>
      </c>
    </row>
    <row r="64" spans="1:42" x14ac:dyDescent="0.25">
      <c r="A64" s="262" t="s">
        <v>188</v>
      </c>
      <c r="B64" s="262" t="s">
        <v>260</v>
      </c>
      <c r="C64" s="262">
        <v>3591</v>
      </c>
      <c r="D64" s="262" t="s">
        <v>266</v>
      </c>
      <c r="E64" s="262" t="s">
        <v>266</v>
      </c>
      <c r="F64" s="244">
        <v>624395.54</v>
      </c>
      <c r="G64" s="244">
        <v>0</v>
      </c>
      <c r="H64" s="244">
        <v>13124.1</v>
      </c>
      <c r="J64" s="250">
        <v>480200.24</v>
      </c>
      <c r="K64" s="250">
        <v>228901.69</v>
      </c>
      <c r="M64" s="245">
        <v>-6500</v>
      </c>
      <c r="N64" s="245">
        <v>93633.279999999999</v>
      </c>
      <c r="P64" s="245">
        <v>490310</v>
      </c>
      <c r="Q64" s="245">
        <v>21600</v>
      </c>
      <c r="T64" s="250">
        <v>-562130.85</v>
      </c>
      <c r="U64" s="336">
        <v>1290095.46</v>
      </c>
      <c r="X64" s="40">
        <v>1078948.8700000001</v>
      </c>
      <c r="Y64" s="40">
        <v>77400</v>
      </c>
      <c r="Z64" s="40">
        <v>207.43</v>
      </c>
      <c r="AA64" s="40">
        <v>1343289.7</v>
      </c>
      <c r="AC64" s="40">
        <v>95226.93</v>
      </c>
      <c r="AD64" s="337">
        <v>1688640.7</v>
      </c>
      <c r="AF64" s="337">
        <v>37940</v>
      </c>
      <c r="AG64" s="337">
        <v>702999</v>
      </c>
      <c r="AH64" s="337">
        <v>145879.54999999999</v>
      </c>
      <c r="AK64" s="264">
        <f t="shared" si="7"/>
        <v>637519.64</v>
      </c>
      <c r="AL64" s="271">
        <f t="shared" si="8"/>
        <v>599043.28</v>
      </c>
      <c r="AM64" s="266">
        <f t="shared" si="5"/>
        <v>38476.359999999986</v>
      </c>
      <c r="AN64" s="272">
        <f t="shared" si="9"/>
        <v>2595072.9300000002</v>
      </c>
      <c r="AO64" s="273">
        <f t="shared" si="10"/>
        <v>2575459.25</v>
      </c>
      <c r="AP64" s="266">
        <f t="shared" si="6"/>
        <v>19613.680000000168</v>
      </c>
    </row>
    <row r="65" spans="1:42" x14ac:dyDescent="0.25">
      <c r="A65" s="262" t="s">
        <v>188</v>
      </c>
      <c r="B65" s="262" t="s">
        <v>260</v>
      </c>
      <c r="C65" s="262">
        <v>4772</v>
      </c>
      <c r="D65" s="262" t="s">
        <v>267</v>
      </c>
      <c r="E65" s="262" t="s">
        <v>267</v>
      </c>
      <c r="F65" s="244">
        <v>640412.81999999995</v>
      </c>
      <c r="G65" s="244">
        <v>45929</v>
      </c>
      <c r="H65" s="244">
        <v>28928</v>
      </c>
      <c r="J65" s="250">
        <v>45962.76</v>
      </c>
      <c r="K65" s="250">
        <v>1698</v>
      </c>
      <c r="M65" s="245">
        <v>7734</v>
      </c>
      <c r="N65" s="245">
        <v>309780</v>
      </c>
      <c r="P65" s="245">
        <v>222924</v>
      </c>
      <c r="Q65" s="245">
        <v>23571</v>
      </c>
      <c r="T65" s="250">
        <v>-1769320.03</v>
      </c>
      <c r="U65" s="336">
        <v>2056145.55</v>
      </c>
      <c r="X65" s="40">
        <v>1510274.22</v>
      </c>
      <c r="Z65" s="40">
        <v>813.77</v>
      </c>
      <c r="AA65" s="40">
        <v>959937.52</v>
      </c>
      <c r="AD65" s="337">
        <v>1422262.52</v>
      </c>
      <c r="AF65" s="337">
        <v>24396</v>
      </c>
      <c r="AG65" s="337">
        <v>1013870.23</v>
      </c>
      <c r="AH65" s="337">
        <v>82474.7</v>
      </c>
      <c r="AJ65" s="337">
        <v>15926</v>
      </c>
      <c r="AK65" s="264">
        <f t="shared" si="7"/>
        <v>715269.82</v>
      </c>
      <c r="AL65" s="271">
        <f t="shared" si="8"/>
        <v>564009</v>
      </c>
      <c r="AM65" s="266">
        <f t="shared" si="5"/>
        <v>151260.81999999995</v>
      </c>
      <c r="AN65" s="272">
        <f t="shared" si="9"/>
        <v>2471025.5099999998</v>
      </c>
      <c r="AO65" s="273">
        <f t="shared" si="10"/>
        <v>2558929.4500000002</v>
      </c>
      <c r="AP65" s="266">
        <f t="shared" si="6"/>
        <v>-87903.94000000041</v>
      </c>
    </row>
    <row r="66" spans="1:42" x14ac:dyDescent="0.25">
      <c r="A66" s="262" t="s">
        <v>190</v>
      </c>
      <c r="B66" s="262" t="s">
        <v>269</v>
      </c>
      <c r="C66" s="262">
        <v>5834</v>
      </c>
      <c r="D66" s="262" t="s">
        <v>271</v>
      </c>
      <c r="E66" s="262" t="s">
        <v>271</v>
      </c>
      <c r="F66" s="244">
        <v>784345.71</v>
      </c>
      <c r="G66" s="244">
        <v>0</v>
      </c>
      <c r="H66" s="244">
        <v>87142.88</v>
      </c>
      <c r="J66" s="250">
        <v>516329.73</v>
      </c>
      <c r="K66" s="250">
        <v>334502.64</v>
      </c>
      <c r="M66" s="245">
        <v>35339</v>
      </c>
      <c r="N66" s="245">
        <v>38144.720000000001</v>
      </c>
      <c r="P66" s="245">
        <v>190660</v>
      </c>
      <c r="Q66" s="245">
        <v>19012</v>
      </c>
      <c r="T66" s="250">
        <v>-1271880.18</v>
      </c>
      <c r="U66" s="336">
        <v>2912713.08</v>
      </c>
      <c r="X66" s="40">
        <v>1760630.68</v>
      </c>
      <c r="Y66" s="40">
        <v>190014</v>
      </c>
      <c r="Z66" s="40">
        <v>814.12</v>
      </c>
      <c r="AC66" s="40">
        <v>5000</v>
      </c>
      <c r="AD66" s="337">
        <v>473657</v>
      </c>
      <c r="AE66" s="337">
        <v>7256</v>
      </c>
      <c r="AF66" s="337">
        <v>1384</v>
      </c>
      <c r="AG66" s="337">
        <v>1370189.24</v>
      </c>
      <c r="AH66" s="337">
        <v>253890.22</v>
      </c>
      <c r="AJ66" s="337">
        <v>51750</v>
      </c>
      <c r="AK66" s="264">
        <f t="shared" si="7"/>
        <v>871488.59</v>
      </c>
      <c r="AL66" s="271">
        <f t="shared" si="8"/>
        <v>283155.71999999997</v>
      </c>
      <c r="AM66" s="266">
        <f t="shared" si="5"/>
        <v>588332.87</v>
      </c>
      <c r="AN66" s="272">
        <f t="shared" si="9"/>
        <v>1956458.8</v>
      </c>
      <c r="AO66" s="273">
        <f t="shared" si="10"/>
        <v>2158126.46</v>
      </c>
      <c r="AP66" s="266">
        <f t="shared" si="6"/>
        <v>-201667.65999999992</v>
      </c>
    </row>
    <row r="67" spans="1:42" x14ac:dyDescent="0.25">
      <c r="A67" s="262" t="s">
        <v>190</v>
      </c>
      <c r="B67" s="262" t="s">
        <v>269</v>
      </c>
      <c r="C67" s="262">
        <v>4475</v>
      </c>
      <c r="D67" s="262" t="s">
        <v>272</v>
      </c>
      <c r="E67" s="262" t="s">
        <v>272</v>
      </c>
      <c r="F67" s="244">
        <v>618957.61</v>
      </c>
      <c r="G67" s="244">
        <v>0</v>
      </c>
      <c r="H67" s="244">
        <v>37820.35</v>
      </c>
      <c r="J67" s="250">
        <v>813467.6</v>
      </c>
      <c r="K67" s="250">
        <v>330282.49</v>
      </c>
      <c r="M67" s="245">
        <v>500</v>
      </c>
      <c r="N67" s="245">
        <v>73493.740000000005</v>
      </c>
      <c r="P67" s="245">
        <v>48600</v>
      </c>
      <c r="Q67" s="245">
        <v>1750</v>
      </c>
      <c r="T67" s="250">
        <v>326746.45</v>
      </c>
      <c r="U67" s="336">
        <v>1364480.05</v>
      </c>
      <c r="X67" s="40">
        <v>1093436.71</v>
      </c>
      <c r="Y67" s="40">
        <v>95100</v>
      </c>
      <c r="Z67" s="40">
        <v>799.96</v>
      </c>
      <c r="AD67" s="337">
        <v>423987</v>
      </c>
      <c r="AE67" s="337">
        <v>3560</v>
      </c>
      <c r="AF67" s="337">
        <v>3400</v>
      </c>
      <c r="AG67" s="337">
        <v>595402.01</v>
      </c>
      <c r="AH67" s="337">
        <v>178029.85</v>
      </c>
      <c r="AK67" s="264">
        <f t="shared" si="7"/>
        <v>656777.96</v>
      </c>
      <c r="AL67" s="271">
        <f t="shared" si="8"/>
        <v>124343.74</v>
      </c>
      <c r="AM67" s="266">
        <f t="shared" si="5"/>
        <v>532434.22</v>
      </c>
      <c r="AN67" s="272">
        <f t="shared" si="9"/>
        <v>1189336.67</v>
      </c>
      <c r="AO67" s="273">
        <f t="shared" si="10"/>
        <v>1204378.8600000001</v>
      </c>
      <c r="AP67" s="266">
        <f t="shared" si="6"/>
        <v>-15042.190000000177</v>
      </c>
    </row>
    <row r="68" spans="1:42" x14ac:dyDescent="0.25">
      <c r="A68" s="262" t="s">
        <v>190</v>
      </c>
      <c r="B68" s="262" t="s">
        <v>269</v>
      </c>
      <c r="C68" s="262">
        <v>1990</v>
      </c>
      <c r="D68" s="262" t="s">
        <v>273</v>
      </c>
      <c r="E68" s="262" t="s">
        <v>273</v>
      </c>
      <c r="F68" s="244">
        <v>313430.28000000003</v>
      </c>
      <c r="G68" s="244">
        <v>0</v>
      </c>
      <c r="H68" s="244">
        <v>17489.09</v>
      </c>
      <c r="J68" s="250">
        <v>775105.62</v>
      </c>
      <c r="K68" s="250">
        <v>213946.65</v>
      </c>
      <c r="M68" s="245">
        <v>9500</v>
      </c>
      <c r="N68" s="245">
        <v>24674.53</v>
      </c>
      <c r="Q68" s="245">
        <v>1750</v>
      </c>
      <c r="S68" s="250">
        <v>-955595.87</v>
      </c>
      <c r="U68" s="336">
        <v>2067672.51</v>
      </c>
      <c r="X68" s="40">
        <v>1148325.9099999999</v>
      </c>
      <c r="Y68" s="40">
        <v>35800</v>
      </c>
      <c r="Z68" s="40">
        <v>637.01</v>
      </c>
      <c r="AD68" s="337">
        <v>219182</v>
      </c>
      <c r="AE68" s="337">
        <v>3600</v>
      </c>
      <c r="AF68" s="337">
        <v>360</v>
      </c>
      <c r="AG68" s="337">
        <v>591595.66</v>
      </c>
      <c r="AH68" s="337">
        <v>198054.79</v>
      </c>
      <c r="AK68" s="264">
        <f t="shared" si="7"/>
        <v>330919.37000000005</v>
      </c>
      <c r="AL68" s="271">
        <f t="shared" si="8"/>
        <v>35924.53</v>
      </c>
      <c r="AM68" s="266">
        <f t="shared" si="5"/>
        <v>294994.84000000008</v>
      </c>
      <c r="AN68" s="272">
        <f t="shared" si="9"/>
        <v>1184762.92</v>
      </c>
      <c r="AO68" s="273">
        <f t="shared" si="10"/>
        <v>1012792.4500000001</v>
      </c>
      <c r="AP68" s="266">
        <f t="shared" si="6"/>
        <v>171970.46999999986</v>
      </c>
    </row>
    <row r="69" spans="1:42" x14ac:dyDescent="0.25">
      <c r="A69" s="262" t="s">
        <v>190</v>
      </c>
      <c r="B69" s="262" t="s">
        <v>269</v>
      </c>
      <c r="C69" s="262">
        <v>5043</v>
      </c>
      <c r="D69" s="262" t="s">
        <v>274</v>
      </c>
      <c r="E69" s="275" t="s">
        <v>274</v>
      </c>
      <c r="F69" s="244">
        <v>367632.06</v>
      </c>
      <c r="G69" s="244">
        <v>0</v>
      </c>
      <c r="H69" s="244">
        <v>6285.15</v>
      </c>
      <c r="J69" s="250">
        <v>1153989.17</v>
      </c>
      <c r="K69" s="250">
        <v>339788.2</v>
      </c>
      <c r="M69" s="245">
        <v>0</v>
      </c>
      <c r="N69" s="245">
        <v>61221.5</v>
      </c>
      <c r="Q69" s="245">
        <v>0</v>
      </c>
      <c r="T69" s="250">
        <v>-742556.07</v>
      </c>
      <c r="U69" s="336">
        <v>2226508.67</v>
      </c>
      <c r="X69" s="40">
        <v>1827042.84</v>
      </c>
      <c r="Z69" s="40">
        <v>507.15</v>
      </c>
      <c r="AA69" s="40">
        <v>160000</v>
      </c>
      <c r="AD69" s="337">
        <v>490507.77</v>
      </c>
      <c r="AE69" s="337">
        <v>2200</v>
      </c>
      <c r="AF69" s="337">
        <v>304</v>
      </c>
      <c r="AG69" s="337">
        <v>973547.54</v>
      </c>
      <c r="AH69" s="337">
        <v>198470.2</v>
      </c>
      <c r="AK69" s="264">
        <f t="shared" si="7"/>
        <v>373917.21</v>
      </c>
      <c r="AL69" s="271">
        <f t="shared" si="8"/>
        <v>61221.5</v>
      </c>
      <c r="AM69" s="266">
        <f t="shared" ref="AM69:AM71" si="11">AK69-AL69</f>
        <v>312695.71000000002</v>
      </c>
      <c r="AN69" s="272">
        <f t="shared" si="9"/>
        <v>1987549.99</v>
      </c>
      <c r="AO69" s="273">
        <f t="shared" si="10"/>
        <v>1665029.51</v>
      </c>
      <c r="AP69" s="266">
        <f t="shared" si="6"/>
        <v>322520.48</v>
      </c>
    </row>
    <row r="70" spans="1:42" x14ac:dyDescent="0.25">
      <c r="A70" s="262" t="s">
        <v>190</v>
      </c>
      <c r="B70" s="262" t="s">
        <v>269</v>
      </c>
      <c r="C70" s="262">
        <v>5442</v>
      </c>
      <c r="D70" s="262" t="s">
        <v>275</v>
      </c>
      <c r="E70" s="262" t="s">
        <v>275</v>
      </c>
      <c r="F70" s="244">
        <v>384050.25</v>
      </c>
      <c r="G70" s="244">
        <v>249696</v>
      </c>
      <c r="H70" s="244">
        <v>56436.41</v>
      </c>
      <c r="J70" s="250">
        <v>371996.57</v>
      </c>
      <c r="K70" s="250">
        <v>501278.54</v>
      </c>
      <c r="M70" s="245">
        <v>0</v>
      </c>
      <c r="N70" s="245">
        <v>22299.95</v>
      </c>
      <c r="P70" s="245">
        <v>241440</v>
      </c>
      <c r="Q70" s="245">
        <v>708</v>
      </c>
      <c r="T70" s="250">
        <v>-849421.03</v>
      </c>
      <c r="U70" s="336">
        <v>2114406.96</v>
      </c>
      <c r="X70" s="40">
        <v>1922157.14</v>
      </c>
      <c r="Z70" s="40">
        <v>542.16999999999996</v>
      </c>
      <c r="AC70" s="40">
        <v>10000</v>
      </c>
      <c r="AD70" s="337">
        <v>434679</v>
      </c>
      <c r="AE70" s="337">
        <v>6000</v>
      </c>
      <c r="AG70" s="337">
        <v>1261310.83</v>
      </c>
      <c r="AH70" s="337">
        <v>191685.59</v>
      </c>
      <c r="AJ70" s="337">
        <v>5000</v>
      </c>
      <c r="AK70" s="264">
        <f t="shared" si="7"/>
        <v>690182.66</v>
      </c>
      <c r="AL70" s="271">
        <f t="shared" si="8"/>
        <v>264447.95</v>
      </c>
      <c r="AM70" s="266">
        <f t="shared" si="11"/>
        <v>425734.71</v>
      </c>
      <c r="AN70" s="272">
        <f t="shared" si="9"/>
        <v>1932699.3099999998</v>
      </c>
      <c r="AO70" s="273">
        <f t="shared" si="10"/>
        <v>1898675.4200000002</v>
      </c>
      <c r="AP70" s="266">
        <f>AN70-AO70</f>
        <v>34023.889999999665</v>
      </c>
    </row>
    <row r="71" spans="1:42" ht="24.6" x14ac:dyDescent="0.7">
      <c r="D71" s="194"/>
      <c r="AK71" s="264">
        <f t="shared" si="7"/>
        <v>0</v>
      </c>
      <c r="AL71" s="271">
        <f t="shared" si="8"/>
        <v>0</v>
      </c>
      <c r="AM71" s="266">
        <f t="shared" si="11"/>
        <v>0</v>
      </c>
      <c r="AN71" s="272">
        <f t="shared" si="9"/>
        <v>0</v>
      </c>
      <c r="AO71" s="273">
        <f t="shared" si="10"/>
        <v>0</v>
      </c>
      <c r="AP71" s="266">
        <f>AN71-AO71</f>
        <v>0</v>
      </c>
    </row>
    <row r="72" spans="1:42" x14ac:dyDescent="0.25">
      <c r="AL72" s="271"/>
      <c r="AN72" s="272"/>
      <c r="AO72" s="273"/>
    </row>
    <row r="73" spans="1:42" ht="24.6" x14ac:dyDescent="0.7">
      <c r="E73" s="194"/>
      <c r="AL73" s="271"/>
      <c r="AN73" s="272"/>
      <c r="AO73" s="273"/>
    </row>
    <row r="74" spans="1:42" x14ac:dyDescent="0.25">
      <c r="AL74" s="271"/>
      <c r="AN74" s="272"/>
      <c r="AO74" s="273"/>
    </row>
    <row r="75" spans="1:42" x14ac:dyDescent="0.25">
      <c r="AL75" s="271"/>
      <c r="AN75" s="272"/>
      <c r="AO75" s="273"/>
    </row>
    <row r="76" spans="1:42" x14ac:dyDescent="0.25">
      <c r="AL76" s="271"/>
      <c r="AN76" s="272"/>
      <c r="AO76" s="273"/>
    </row>
    <row r="77" spans="1:42" x14ac:dyDescent="0.25">
      <c r="AL77" s="271"/>
      <c r="AN77" s="272"/>
      <c r="AO77" s="273"/>
    </row>
    <row r="78" spans="1:42" x14ac:dyDescent="0.25">
      <c r="AL78" s="271"/>
      <c r="AN78" s="272"/>
      <c r="AO78" s="273"/>
    </row>
    <row r="79" spans="1:42" x14ac:dyDescent="0.25">
      <c r="AL79" s="271"/>
      <c r="AN79" s="272"/>
      <c r="AO79" s="273"/>
    </row>
    <row r="80" spans="1:42" x14ac:dyDescent="0.25">
      <c r="AL80" s="271"/>
      <c r="AN80" s="272"/>
      <c r="AO80" s="273"/>
    </row>
    <row r="81" spans="38:41" x14ac:dyDescent="0.25">
      <c r="AL81" s="271"/>
      <c r="AN81" s="272"/>
      <c r="AO81" s="273"/>
    </row>
    <row r="82" spans="38:41" x14ac:dyDescent="0.25">
      <c r="AL82" s="271"/>
      <c r="AN82" s="272"/>
      <c r="AO82" s="273"/>
    </row>
    <row r="83" spans="38:41" x14ac:dyDescent="0.25">
      <c r="AL83" s="271"/>
      <c r="AN83" s="272"/>
      <c r="AO83" s="273"/>
    </row>
    <row r="84" spans="38:41" x14ac:dyDescent="0.25">
      <c r="AL84" s="271"/>
      <c r="AN84" s="272"/>
      <c r="AO84" s="273"/>
    </row>
    <row r="85" spans="38:41" x14ac:dyDescent="0.25">
      <c r="AL85" s="271"/>
      <c r="AN85" s="272"/>
      <c r="AO85" s="273"/>
    </row>
    <row r="86" spans="38:41" x14ac:dyDescent="0.25">
      <c r="AL86" s="271"/>
      <c r="AN86" s="272"/>
      <c r="AO86" s="273"/>
    </row>
    <row r="87" spans="38:41" x14ac:dyDescent="0.25">
      <c r="AL87" s="271"/>
      <c r="AN87" s="272"/>
      <c r="AO87" s="273"/>
    </row>
    <row r="88" spans="38:41" x14ac:dyDescent="0.25">
      <c r="AL88" s="271"/>
      <c r="AN88" s="272"/>
      <c r="AO88" s="273"/>
    </row>
    <row r="89" spans="38:41" x14ac:dyDescent="0.25">
      <c r="AL89" s="271"/>
      <c r="AN89" s="272"/>
      <c r="AO89" s="273"/>
    </row>
    <row r="90" spans="38:41" x14ac:dyDescent="0.25">
      <c r="AL90" s="271"/>
      <c r="AN90" s="272"/>
      <c r="AO90" s="273"/>
    </row>
    <row r="91" spans="38:41" x14ac:dyDescent="0.25">
      <c r="AL91" s="271"/>
      <c r="AN91" s="272"/>
      <c r="AO91" s="273"/>
    </row>
    <row r="92" spans="38:41" x14ac:dyDescent="0.25">
      <c r="AL92" s="271"/>
      <c r="AN92" s="272"/>
      <c r="AO92" s="273"/>
    </row>
    <row r="93" spans="38:41" x14ac:dyDescent="0.25">
      <c r="AL93" s="271"/>
      <c r="AN93" s="272"/>
      <c r="AO93" s="273"/>
    </row>
    <row r="94" spans="38:41" x14ac:dyDescent="0.25">
      <c r="AL94" s="271"/>
      <c r="AN94" s="272"/>
      <c r="AO94" s="273"/>
    </row>
    <row r="95" spans="38:41" x14ac:dyDescent="0.25">
      <c r="AL95" s="271"/>
      <c r="AN95" s="272"/>
      <c r="AO95" s="273"/>
    </row>
    <row r="96" spans="38:41" x14ac:dyDescent="0.25">
      <c r="AL96" s="271"/>
      <c r="AN96" s="272"/>
      <c r="AO96" s="273"/>
    </row>
    <row r="97" spans="38:41" x14ac:dyDescent="0.25">
      <c r="AL97" s="271"/>
      <c r="AN97" s="272"/>
      <c r="AO97" s="273"/>
    </row>
    <row r="98" spans="38:41" x14ac:dyDescent="0.25">
      <c r="AL98" s="271"/>
      <c r="AN98" s="272"/>
      <c r="AO98" s="273"/>
    </row>
    <row r="99" spans="38:41" x14ac:dyDescent="0.25">
      <c r="AL99" s="271"/>
      <c r="AN99" s="272"/>
      <c r="AO99" s="273"/>
    </row>
    <row r="100" spans="38:41" x14ac:dyDescent="0.25">
      <c r="AL100" s="271"/>
      <c r="AN100" s="272"/>
      <c r="AO100" s="273"/>
    </row>
    <row r="101" spans="38:41" x14ac:dyDescent="0.25">
      <c r="AL101" s="271"/>
      <c r="AN101" s="272"/>
      <c r="AO101" s="273"/>
    </row>
    <row r="102" spans="38:41" x14ac:dyDescent="0.25">
      <c r="AL102" s="271"/>
      <c r="AN102" s="272"/>
      <c r="AO102" s="273"/>
    </row>
    <row r="103" spans="38:41" x14ac:dyDescent="0.25">
      <c r="AL103" s="271"/>
      <c r="AN103" s="272"/>
      <c r="AO103" s="273"/>
    </row>
    <row r="104" spans="38:41" x14ac:dyDescent="0.25">
      <c r="AL104" s="271"/>
      <c r="AN104" s="272"/>
      <c r="AO104" s="273"/>
    </row>
    <row r="105" spans="38:41" x14ac:dyDescent="0.25">
      <c r="AL105" s="271"/>
      <c r="AN105" s="272"/>
      <c r="AO105" s="273"/>
    </row>
    <row r="106" spans="38:41" x14ac:dyDescent="0.25">
      <c r="AL106" s="271"/>
      <c r="AN106" s="272"/>
      <c r="AO106" s="273"/>
    </row>
    <row r="107" spans="38:41" x14ac:dyDescent="0.25">
      <c r="AL107" s="271"/>
      <c r="AN107" s="272"/>
      <c r="AO107" s="273"/>
    </row>
    <row r="108" spans="38:41" x14ac:dyDescent="0.25">
      <c r="AL108" s="271"/>
      <c r="AN108" s="272"/>
      <c r="AO108" s="273"/>
    </row>
    <row r="109" spans="38:41" x14ac:dyDescent="0.25">
      <c r="AL109" s="271"/>
      <c r="AN109" s="272"/>
      <c r="AO109" s="273"/>
    </row>
    <row r="110" spans="38:41" x14ac:dyDescent="0.25">
      <c r="AL110" s="271"/>
      <c r="AN110" s="272"/>
      <c r="AO110" s="273"/>
    </row>
    <row r="111" spans="38:41" x14ac:dyDescent="0.25">
      <c r="AL111" s="271"/>
      <c r="AN111" s="272"/>
      <c r="AO111" s="273"/>
    </row>
    <row r="112" spans="38:41" x14ac:dyDescent="0.25">
      <c r="AL112" s="271"/>
      <c r="AN112" s="272"/>
      <c r="AO112" s="273"/>
    </row>
    <row r="113" spans="38:41" x14ac:dyDescent="0.25">
      <c r="AL113" s="271"/>
      <c r="AN113" s="272"/>
      <c r="AO113" s="273"/>
    </row>
    <row r="114" spans="38:41" x14ac:dyDescent="0.25">
      <c r="AL114" s="271"/>
      <c r="AN114" s="272"/>
      <c r="AO114" s="273"/>
    </row>
    <row r="115" spans="38:41" x14ac:dyDescent="0.25">
      <c r="AL115" s="271"/>
      <c r="AN115" s="272"/>
      <c r="AO115" s="273"/>
    </row>
    <row r="116" spans="38:41" x14ac:dyDescent="0.25">
      <c r="AL116" s="271"/>
      <c r="AN116" s="272"/>
      <c r="AO116" s="273"/>
    </row>
    <row r="117" spans="38:41" x14ac:dyDescent="0.25">
      <c r="AL117" s="271"/>
      <c r="AN117" s="272"/>
      <c r="AO117" s="273"/>
    </row>
    <row r="118" spans="38:41" x14ac:dyDescent="0.25">
      <c r="AL118" s="271"/>
      <c r="AN118" s="272"/>
      <c r="AO118" s="273"/>
    </row>
    <row r="119" spans="38:41" x14ac:dyDescent="0.25">
      <c r="AL119" s="271"/>
      <c r="AN119" s="272"/>
      <c r="AO119" s="273"/>
    </row>
    <row r="120" spans="38:41" x14ac:dyDescent="0.25">
      <c r="AL120" s="271"/>
      <c r="AN120" s="272"/>
      <c r="AO120" s="273"/>
    </row>
    <row r="121" spans="38:41" x14ac:dyDescent="0.25">
      <c r="AL121" s="271"/>
      <c r="AN121" s="272"/>
      <c r="AO121" s="273"/>
    </row>
    <row r="122" spans="38:41" x14ac:dyDescent="0.25">
      <c r="AL122" s="271"/>
      <c r="AN122" s="272"/>
      <c r="AO122" s="273"/>
    </row>
    <row r="123" spans="38:41" x14ac:dyDescent="0.25">
      <c r="AL123" s="271"/>
      <c r="AN123" s="272"/>
      <c r="AO123" s="273"/>
    </row>
    <row r="124" spans="38:41" x14ac:dyDescent="0.25">
      <c r="AL124" s="271"/>
      <c r="AN124" s="272"/>
      <c r="AO124" s="273"/>
    </row>
    <row r="125" spans="38:41" x14ac:dyDescent="0.25">
      <c r="AL125" s="271"/>
      <c r="AN125" s="272"/>
      <c r="AO125" s="273"/>
    </row>
    <row r="126" spans="38:41" x14ac:dyDescent="0.25">
      <c r="AL126" s="271"/>
      <c r="AN126" s="272"/>
      <c r="AO126" s="273"/>
    </row>
    <row r="127" spans="38:41" x14ac:dyDescent="0.25">
      <c r="AL127" s="271"/>
      <c r="AN127" s="272"/>
      <c r="AO127" s="273"/>
    </row>
    <row r="128" spans="38:41" x14ac:dyDescent="0.25">
      <c r="AL128" s="271"/>
      <c r="AN128" s="272"/>
      <c r="AO128" s="273"/>
    </row>
    <row r="129" spans="38:41" x14ac:dyDescent="0.25">
      <c r="AL129" s="271"/>
      <c r="AN129" s="272"/>
      <c r="AO129" s="273"/>
    </row>
    <row r="130" spans="38:41" x14ac:dyDescent="0.25">
      <c r="AL130" s="271"/>
      <c r="AN130" s="272"/>
      <c r="AO130" s="273"/>
    </row>
    <row r="131" spans="38:41" x14ac:dyDescent="0.25">
      <c r="AL131" s="271"/>
      <c r="AN131" s="272"/>
      <c r="AO131" s="273"/>
    </row>
    <row r="132" spans="38:41" x14ac:dyDescent="0.25">
      <c r="AL132" s="271"/>
      <c r="AN132" s="272"/>
      <c r="AO132" s="273"/>
    </row>
    <row r="133" spans="38:41" x14ac:dyDescent="0.25">
      <c r="AL133" s="271"/>
      <c r="AN133" s="272"/>
      <c r="AO133" s="273"/>
    </row>
    <row r="134" spans="38:41" x14ac:dyDescent="0.25">
      <c r="AL134" s="271"/>
      <c r="AN134" s="272"/>
      <c r="AO134" s="273"/>
    </row>
    <row r="135" spans="38:41" x14ac:dyDescent="0.25">
      <c r="AL135" s="271"/>
      <c r="AN135" s="272"/>
      <c r="AO135" s="273"/>
    </row>
    <row r="136" spans="38:41" x14ac:dyDescent="0.25">
      <c r="AL136" s="271"/>
      <c r="AN136" s="272"/>
      <c r="AO136" s="273"/>
    </row>
    <row r="137" spans="38:41" x14ac:dyDescent="0.25">
      <c r="AL137" s="271"/>
      <c r="AN137" s="272"/>
      <c r="AO137" s="273"/>
    </row>
    <row r="138" spans="38:41" x14ac:dyDescent="0.25">
      <c r="AL138" s="271"/>
      <c r="AN138" s="272"/>
      <c r="AO138" s="273"/>
    </row>
    <row r="139" spans="38:41" x14ac:dyDescent="0.25">
      <c r="AL139" s="271"/>
      <c r="AN139" s="272"/>
      <c r="AO139" s="273"/>
    </row>
    <row r="140" spans="38:41" x14ac:dyDescent="0.25">
      <c r="AL140" s="271"/>
      <c r="AN140" s="272"/>
      <c r="AO140" s="273"/>
    </row>
    <row r="141" spans="38:41" x14ac:dyDescent="0.25">
      <c r="AL141" s="271"/>
      <c r="AN141" s="272"/>
      <c r="AO141" s="273"/>
    </row>
    <row r="142" spans="38:41" x14ac:dyDescent="0.25">
      <c r="AL142" s="271"/>
      <c r="AN142" s="272"/>
      <c r="AO142" s="273"/>
    </row>
    <row r="143" spans="38:41" x14ac:dyDescent="0.25">
      <c r="AL143" s="271"/>
      <c r="AN143" s="272"/>
      <c r="AO143" s="273"/>
    </row>
    <row r="144" spans="38:41" x14ac:dyDescent="0.25">
      <c r="AL144" s="271"/>
      <c r="AN144" s="272"/>
      <c r="AO144" s="273"/>
    </row>
    <row r="145" spans="38:41" x14ac:dyDescent="0.25">
      <c r="AL145" s="271"/>
      <c r="AN145" s="272"/>
      <c r="AO145" s="273"/>
    </row>
    <row r="146" spans="38:41" x14ac:dyDescent="0.25">
      <c r="AL146" s="271"/>
      <c r="AN146" s="272"/>
      <c r="AO146" s="273"/>
    </row>
    <row r="147" spans="38:41" x14ac:dyDescent="0.25">
      <c r="AL147" s="271"/>
      <c r="AN147" s="272"/>
      <c r="AO147" s="273"/>
    </row>
    <row r="148" spans="38:41" x14ac:dyDescent="0.25">
      <c r="AL148" s="271"/>
      <c r="AN148" s="272"/>
      <c r="AO148" s="273"/>
    </row>
    <row r="149" spans="38:41" x14ac:dyDescent="0.25">
      <c r="AL149" s="271"/>
      <c r="AN149" s="272"/>
      <c r="AO149" s="273"/>
    </row>
    <row r="150" spans="38:41" x14ac:dyDescent="0.25">
      <c r="AL150" s="271"/>
      <c r="AN150" s="272"/>
      <c r="AO150" s="273"/>
    </row>
    <row r="151" spans="38:41" x14ac:dyDescent="0.25">
      <c r="AL151" s="271"/>
      <c r="AN151" s="272"/>
      <c r="AO151" s="273"/>
    </row>
  </sheetData>
  <autoFilter ref="A1:AP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U1" zoomScale="102" zoomScaleNormal="102" workbookViewId="0">
      <selection sqref="A1:X1048576"/>
    </sheetView>
  </sheetViews>
  <sheetFormatPr defaultColWidth="29" defaultRowHeight="13.8" x14ac:dyDescent="0.25"/>
  <cols>
    <col min="1" max="1" width="29" style="251"/>
    <col min="2" max="4" width="29" style="89"/>
    <col min="5" max="6" width="29" style="251"/>
    <col min="7" max="10" width="29" style="232"/>
    <col min="11" max="14" width="29" style="251"/>
    <col min="15" max="19" width="29" style="73"/>
    <col min="20" max="24" width="29" style="90"/>
    <col min="25" max="25" width="34.8984375" style="90" customWidth="1"/>
    <col min="26" max="16384" width="29" style="251"/>
  </cols>
  <sheetData>
    <row r="1" spans="1:24" x14ac:dyDescent="0.25">
      <c r="A1" s="251" t="s">
        <v>2458</v>
      </c>
      <c r="B1" s="89" t="s">
        <v>2459</v>
      </c>
      <c r="C1" s="89" t="s">
        <v>2460</v>
      </c>
      <c r="D1" s="89" t="s">
        <v>2461</v>
      </c>
      <c r="E1" s="251" t="s">
        <v>2463</v>
      </c>
      <c r="F1" s="251" t="s">
        <v>2464</v>
      </c>
      <c r="G1" s="232" t="s">
        <v>2467</v>
      </c>
      <c r="H1" s="232" t="s">
        <v>2470</v>
      </c>
      <c r="I1" s="232" t="s">
        <v>2471</v>
      </c>
      <c r="J1" s="232" t="s">
        <v>2472</v>
      </c>
      <c r="K1" s="251" t="s">
        <v>2473</v>
      </c>
      <c r="L1" s="251" t="s">
        <v>2474</v>
      </c>
      <c r="M1" s="251" t="s">
        <v>2477</v>
      </c>
      <c r="N1" s="251" t="s">
        <v>2478</v>
      </c>
      <c r="O1" s="73" t="s">
        <v>2479</v>
      </c>
      <c r="P1" s="73" t="s">
        <v>2480</v>
      </c>
      <c r="Q1" s="73" t="s">
        <v>2482</v>
      </c>
      <c r="R1" s="73" t="s">
        <v>2483</v>
      </c>
      <c r="S1" s="73" t="s">
        <v>2484</v>
      </c>
      <c r="T1" s="90" t="s">
        <v>2485</v>
      </c>
      <c r="U1" s="90" t="s">
        <v>2486</v>
      </c>
      <c r="V1" s="90" t="s">
        <v>2487</v>
      </c>
      <c r="W1" s="90" t="s">
        <v>2527</v>
      </c>
      <c r="X1" s="90" t="s">
        <v>2489</v>
      </c>
    </row>
    <row r="2" spans="1:24" x14ac:dyDescent="0.25">
      <c r="A2" s="251" t="s">
        <v>2490</v>
      </c>
      <c r="B2" s="89" t="s">
        <v>2491</v>
      </c>
      <c r="C2" s="89" t="s">
        <v>2492</v>
      </c>
      <c r="D2" s="89" t="s">
        <v>2493</v>
      </c>
      <c r="E2" s="251" t="s">
        <v>2495</v>
      </c>
      <c r="F2" s="251" t="s">
        <v>2496</v>
      </c>
      <c r="G2" s="232" t="s">
        <v>2499</v>
      </c>
      <c r="H2" s="232" t="s">
        <v>2502</v>
      </c>
      <c r="I2" s="232" t="s">
        <v>2503</v>
      </c>
      <c r="J2" s="232" t="s">
        <v>2504</v>
      </c>
      <c r="K2" s="251" t="s">
        <v>2505</v>
      </c>
      <c r="L2" s="251" t="s">
        <v>2506</v>
      </c>
      <c r="M2" s="251" t="s">
        <v>2509</v>
      </c>
      <c r="N2" s="251" t="s">
        <v>2510</v>
      </c>
      <c r="O2" s="73" t="s">
        <v>2511</v>
      </c>
      <c r="P2" s="73" t="s">
        <v>2512</v>
      </c>
      <c r="Q2" s="73" t="s">
        <v>2514</v>
      </c>
      <c r="R2" s="73" t="s">
        <v>2515</v>
      </c>
      <c r="S2" s="73" t="s">
        <v>2516</v>
      </c>
      <c r="T2" s="90" t="s">
        <v>2517</v>
      </c>
      <c r="U2" s="90" t="s">
        <v>2518</v>
      </c>
      <c r="V2" s="90" t="s">
        <v>2519</v>
      </c>
      <c r="W2" s="90" t="s">
        <v>2528</v>
      </c>
      <c r="X2" s="90" t="s">
        <v>2521</v>
      </c>
    </row>
    <row r="3" spans="1:24" x14ac:dyDescent="0.25">
      <c r="A3" s="251" t="s">
        <v>2522</v>
      </c>
      <c r="B3" s="89">
        <v>58271666.619999997</v>
      </c>
      <c r="C3" s="89">
        <v>4376812.53</v>
      </c>
      <c r="D3" s="89">
        <v>5564800.0999999996</v>
      </c>
      <c r="E3" s="251">
        <v>43979771.140000001</v>
      </c>
      <c r="F3" s="251">
        <v>29960936.93</v>
      </c>
      <c r="G3" s="232">
        <v>2281366.54</v>
      </c>
      <c r="H3" s="232">
        <v>-1958.38</v>
      </c>
      <c r="I3" s="232">
        <v>22659</v>
      </c>
      <c r="J3" s="232">
        <v>-4651491.17</v>
      </c>
      <c r="K3" s="251">
        <v>-41406367.289999999</v>
      </c>
      <c r="L3" s="251">
        <v>181350186.34999999</v>
      </c>
      <c r="M3" s="251">
        <v>84786074.969999999</v>
      </c>
      <c r="N3" s="251">
        <v>16793255</v>
      </c>
      <c r="O3" s="73">
        <v>193127.49</v>
      </c>
      <c r="P3" s="73">
        <v>108092354.43000001</v>
      </c>
      <c r="Q3" s="73">
        <v>2370819.73</v>
      </c>
      <c r="R3" s="73">
        <v>135670462.97</v>
      </c>
      <c r="S3" s="73">
        <v>365550.9</v>
      </c>
      <c r="T3" s="90">
        <v>119724</v>
      </c>
      <c r="U3" s="90">
        <v>58786273.890000001</v>
      </c>
      <c r="V3" s="90">
        <v>12549967.59</v>
      </c>
      <c r="W3" s="90">
        <v>30000</v>
      </c>
      <c r="X3" s="90">
        <v>154060</v>
      </c>
    </row>
    <row r="4" spans="1:24" x14ac:dyDescent="0.25">
      <c r="A4" s="251" t="s">
        <v>2529</v>
      </c>
      <c r="B4" s="89">
        <v>939011.28</v>
      </c>
      <c r="C4" s="89">
        <v>57776</v>
      </c>
      <c r="D4" s="89">
        <v>58190.13</v>
      </c>
      <c r="E4" s="251">
        <v>2620783.2799999998</v>
      </c>
      <c r="F4" s="251">
        <v>166808.84</v>
      </c>
      <c r="G4" s="232">
        <v>37300</v>
      </c>
      <c r="H4" s="232">
        <v>0</v>
      </c>
      <c r="J4" s="232">
        <v>3998879.78</v>
      </c>
      <c r="K4" s="251">
        <v>342458.58</v>
      </c>
      <c r="L4" s="251">
        <v>198336.84</v>
      </c>
      <c r="M4" s="251">
        <v>765417.16</v>
      </c>
      <c r="N4" s="251">
        <v>239100</v>
      </c>
      <c r="O4" s="73">
        <v>1200.32</v>
      </c>
      <c r="P4" s="73">
        <v>1106810</v>
      </c>
      <c r="Q4" s="73">
        <v>200445.79</v>
      </c>
      <c r="R4" s="73">
        <v>1606655</v>
      </c>
      <c r="S4" s="73">
        <v>320</v>
      </c>
      <c r="T4" s="90">
        <v>20664</v>
      </c>
      <c r="U4" s="90">
        <v>1185862.8899999999</v>
      </c>
      <c r="V4" s="90">
        <v>233877.05</v>
      </c>
    </row>
    <row r="5" spans="1:24" x14ac:dyDescent="0.25">
      <c r="A5" s="251" t="s">
        <v>2530</v>
      </c>
      <c r="B5" s="89">
        <v>772804.53</v>
      </c>
      <c r="C5" s="89">
        <v>145260.29</v>
      </c>
      <c r="D5" s="89">
        <v>99106.82</v>
      </c>
      <c r="E5" s="251">
        <v>449945.11</v>
      </c>
      <c r="F5" s="251">
        <v>222044.12</v>
      </c>
      <c r="G5" s="232">
        <v>21300</v>
      </c>
      <c r="H5" s="232">
        <v>0</v>
      </c>
      <c r="J5" s="232">
        <v>-972932.47</v>
      </c>
      <c r="K5" s="251">
        <v>488063.15</v>
      </c>
      <c r="L5" s="251">
        <v>2159407.13</v>
      </c>
      <c r="M5" s="251">
        <v>1063878.6299999999</v>
      </c>
      <c r="N5" s="251">
        <v>158800</v>
      </c>
      <c r="O5" s="73">
        <v>776.85</v>
      </c>
      <c r="P5" s="73">
        <v>1056360</v>
      </c>
      <c r="R5" s="73">
        <v>1450329</v>
      </c>
      <c r="S5" s="73">
        <v>7840</v>
      </c>
      <c r="U5" s="90">
        <v>682166.82</v>
      </c>
      <c r="V5" s="90">
        <v>146156.6</v>
      </c>
    </row>
    <row r="6" spans="1:24" x14ac:dyDescent="0.25">
      <c r="A6" s="251" t="s">
        <v>2531</v>
      </c>
      <c r="B6" s="89">
        <v>801983.99</v>
      </c>
      <c r="C6" s="89">
        <v>76511.69</v>
      </c>
      <c r="D6" s="89">
        <v>53385.79</v>
      </c>
      <c r="E6" s="251">
        <v>727726.61</v>
      </c>
      <c r="F6" s="251">
        <v>804287.42</v>
      </c>
      <c r="G6" s="232">
        <v>11340</v>
      </c>
      <c r="H6" s="232">
        <v>0</v>
      </c>
      <c r="J6" s="232">
        <v>-909033.75</v>
      </c>
      <c r="K6" s="251">
        <v>320382.63</v>
      </c>
      <c r="L6" s="251">
        <v>3104237.14</v>
      </c>
      <c r="M6" s="251">
        <v>857170.59</v>
      </c>
      <c r="N6" s="251">
        <v>205800</v>
      </c>
      <c r="O6" s="73">
        <v>1004.49</v>
      </c>
      <c r="P6" s="73">
        <v>2003640</v>
      </c>
      <c r="Q6" s="73">
        <v>128080.61</v>
      </c>
      <c r="R6" s="73">
        <v>2314924.6800000002</v>
      </c>
      <c r="S6" s="73">
        <v>10420</v>
      </c>
      <c r="T6" s="90">
        <v>1400</v>
      </c>
      <c r="U6" s="90">
        <v>817236.28</v>
      </c>
      <c r="V6" s="90">
        <v>114745.25</v>
      </c>
    </row>
    <row r="7" spans="1:24" x14ac:dyDescent="0.25">
      <c r="A7" s="251" t="s">
        <v>2532</v>
      </c>
      <c r="B7" s="89">
        <v>1252868.56</v>
      </c>
      <c r="C7" s="89">
        <v>136275.25</v>
      </c>
      <c r="D7" s="89">
        <v>21810.62</v>
      </c>
      <c r="E7" s="251">
        <v>3</v>
      </c>
      <c r="F7" s="251">
        <v>256262.36</v>
      </c>
      <c r="H7" s="232">
        <v>0</v>
      </c>
      <c r="J7" s="232">
        <v>-510631.36</v>
      </c>
      <c r="K7" s="251">
        <v>494389.91</v>
      </c>
      <c r="L7" s="251">
        <v>1481598.18</v>
      </c>
      <c r="M7" s="251">
        <v>1431985.14</v>
      </c>
      <c r="N7" s="251">
        <v>1315905</v>
      </c>
      <c r="O7" s="73">
        <v>134523.91</v>
      </c>
      <c r="P7" s="73">
        <v>2175580</v>
      </c>
      <c r="R7" s="73">
        <v>3062889</v>
      </c>
      <c r="S7" s="73">
        <v>5316</v>
      </c>
      <c r="U7" s="90">
        <v>1704448.2</v>
      </c>
      <c r="V7" s="90">
        <v>83477.789999999994</v>
      </c>
    </row>
    <row r="8" spans="1:24" x14ac:dyDescent="0.25">
      <c r="A8" s="251" t="s">
        <v>2533</v>
      </c>
      <c r="B8" s="89">
        <v>1197855.0900000001</v>
      </c>
      <c r="C8" s="89">
        <v>110706.71</v>
      </c>
      <c r="D8" s="89">
        <v>25915.040000000001</v>
      </c>
      <c r="E8" s="251">
        <v>3</v>
      </c>
      <c r="F8" s="251">
        <v>942692.44</v>
      </c>
      <c r="G8" s="232">
        <v>43350</v>
      </c>
      <c r="H8" s="232">
        <v>0</v>
      </c>
      <c r="J8" s="232">
        <v>-1838293.15</v>
      </c>
      <c r="K8" s="251">
        <v>361103.34</v>
      </c>
      <c r="L8" s="251">
        <v>3577514.61</v>
      </c>
      <c r="M8" s="251">
        <v>1174405.4099999999</v>
      </c>
      <c r="N8" s="251">
        <v>322625</v>
      </c>
      <c r="O8" s="73">
        <v>1324.85</v>
      </c>
      <c r="P8" s="73">
        <v>1021490</v>
      </c>
      <c r="Q8" s="73">
        <v>198920</v>
      </c>
      <c r="R8" s="73">
        <v>1631914</v>
      </c>
      <c r="U8" s="90">
        <v>895738.01</v>
      </c>
      <c r="V8" s="90">
        <v>57615.77</v>
      </c>
    </row>
    <row r="9" spans="1:24" x14ac:dyDescent="0.25">
      <c r="A9" s="251" t="s">
        <v>2534</v>
      </c>
      <c r="B9" s="89">
        <v>495040.71</v>
      </c>
      <c r="C9" s="89">
        <v>1198.79</v>
      </c>
      <c r="D9" s="89">
        <v>35467.19</v>
      </c>
      <c r="E9" s="251">
        <v>228352.31</v>
      </c>
      <c r="F9" s="251">
        <v>218655.21</v>
      </c>
      <c r="G9" s="232">
        <v>21210.75</v>
      </c>
      <c r="H9" s="232">
        <v>0</v>
      </c>
      <c r="J9" s="232">
        <v>882758.94</v>
      </c>
      <c r="K9" s="251">
        <v>73896.679999999993</v>
      </c>
      <c r="L9" s="251">
        <v>80851.62</v>
      </c>
      <c r="M9" s="251">
        <v>414302.66</v>
      </c>
      <c r="N9" s="251">
        <v>277000</v>
      </c>
      <c r="P9" s="73">
        <v>756020</v>
      </c>
      <c r="R9" s="73">
        <v>910742</v>
      </c>
      <c r="U9" s="90">
        <v>510838.44</v>
      </c>
      <c r="V9" s="90">
        <v>105746</v>
      </c>
    </row>
    <row r="10" spans="1:24" x14ac:dyDescent="0.25">
      <c r="A10" s="251" t="s">
        <v>2535</v>
      </c>
      <c r="B10" s="89">
        <v>1207231.76</v>
      </c>
      <c r="C10" s="89">
        <v>21467</v>
      </c>
      <c r="D10" s="89">
        <v>189671.45</v>
      </c>
      <c r="E10" s="251">
        <v>943879.6</v>
      </c>
      <c r="F10" s="251">
        <v>1347742.62</v>
      </c>
      <c r="G10" s="232">
        <v>37650</v>
      </c>
      <c r="H10" s="232">
        <v>0</v>
      </c>
      <c r="J10" s="232">
        <v>830004.63</v>
      </c>
      <c r="K10" s="251">
        <v>243947.27</v>
      </c>
      <c r="L10" s="251">
        <v>2359303.7200000002</v>
      </c>
      <c r="M10" s="251">
        <v>1057477.99</v>
      </c>
      <c r="N10" s="251">
        <v>153800</v>
      </c>
      <c r="O10" s="73">
        <v>1055.57</v>
      </c>
      <c r="P10" s="73">
        <v>1713240</v>
      </c>
      <c r="Q10" s="73">
        <v>530000</v>
      </c>
      <c r="R10" s="73">
        <v>2135063</v>
      </c>
      <c r="S10" s="73">
        <v>6080</v>
      </c>
      <c r="U10" s="90">
        <v>754758.3</v>
      </c>
      <c r="V10" s="90">
        <v>320585.45</v>
      </c>
    </row>
    <row r="11" spans="1:24" x14ac:dyDescent="0.25">
      <c r="A11" s="251" t="s">
        <v>2536</v>
      </c>
      <c r="B11" s="89">
        <v>685741.54</v>
      </c>
      <c r="C11" s="89">
        <v>23349.91</v>
      </c>
      <c r="D11" s="89">
        <v>42830.55</v>
      </c>
      <c r="E11" s="251">
        <v>717594.3</v>
      </c>
      <c r="F11" s="251">
        <v>163726.60999999999</v>
      </c>
      <c r="H11" s="232">
        <v>0</v>
      </c>
      <c r="J11" s="232">
        <v>-891788.64</v>
      </c>
      <c r="K11" s="251">
        <v>487225.16</v>
      </c>
      <c r="L11" s="251">
        <v>2243800.1</v>
      </c>
      <c r="M11" s="251">
        <v>445495.63</v>
      </c>
      <c r="N11" s="251">
        <v>359480</v>
      </c>
      <c r="P11" s="73">
        <v>400228</v>
      </c>
      <c r="R11" s="73">
        <v>716417</v>
      </c>
      <c r="U11" s="90">
        <v>636182.59</v>
      </c>
      <c r="V11" s="90">
        <v>58597.75</v>
      </c>
    </row>
    <row r="12" spans="1:24" x14ac:dyDescent="0.25">
      <c r="A12" s="251" t="s">
        <v>2537</v>
      </c>
      <c r="B12" s="89">
        <v>1422917.02</v>
      </c>
      <c r="C12" s="89">
        <v>29600.81</v>
      </c>
      <c r="D12" s="89">
        <v>201077.28</v>
      </c>
      <c r="E12" s="251">
        <v>3</v>
      </c>
      <c r="F12" s="251">
        <v>215583.06</v>
      </c>
      <c r="G12" s="232">
        <v>178050</v>
      </c>
      <c r="H12" s="232">
        <v>0</v>
      </c>
      <c r="J12" s="232">
        <v>-1311381.32</v>
      </c>
      <c r="K12" s="251">
        <v>293100.59000000003</v>
      </c>
      <c r="L12" s="251">
        <v>2541297.98</v>
      </c>
      <c r="M12" s="251">
        <v>874213.1</v>
      </c>
      <c r="N12" s="251">
        <v>686750</v>
      </c>
      <c r="O12" s="73">
        <v>1228.93</v>
      </c>
      <c r="P12" s="73">
        <v>1280880</v>
      </c>
      <c r="R12" s="73">
        <v>1631306</v>
      </c>
      <c r="U12" s="90">
        <v>978233.22</v>
      </c>
      <c r="V12" s="90">
        <v>65418.89</v>
      </c>
    </row>
    <row r="13" spans="1:24" x14ac:dyDescent="0.25">
      <c r="A13" s="251" t="s">
        <v>2538</v>
      </c>
      <c r="B13" s="89">
        <v>327329.08</v>
      </c>
      <c r="C13" s="89">
        <v>33867.879999999997</v>
      </c>
      <c r="D13" s="89">
        <v>25637.35</v>
      </c>
      <c r="E13" s="251">
        <v>1795917.22</v>
      </c>
      <c r="F13" s="251">
        <v>226597.11</v>
      </c>
      <c r="G13" s="232">
        <v>104144.28</v>
      </c>
      <c r="H13" s="232">
        <v>0</v>
      </c>
      <c r="J13" s="232">
        <v>-49978.7</v>
      </c>
      <c r="K13" s="251">
        <v>83385.3</v>
      </c>
      <c r="L13" s="251">
        <v>2357450.56</v>
      </c>
      <c r="M13" s="251">
        <v>593102.07999999996</v>
      </c>
      <c r="N13" s="251">
        <v>60000</v>
      </c>
      <c r="O13" s="73">
        <v>386.23</v>
      </c>
      <c r="P13" s="73">
        <v>420700</v>
      </c>
      <c r="R13" s="73">
        <v>604085</v>
      </c>
      <c r="S13" s="73">
        <v>6088</v>
      </c>
      <c r="U13" s="90">
        <v>446535.84</v>
      </c>
      <c r="V13" s="90">
        <v>103132.27</v>
      </c>
    </row>
    <row r="14" spans="1:24" x14ac:dyDescent="0.25">
      <c r="A14" s="251" t="s">
        <v>2539</v>
      </c>
      <c r="B14" s="89">
        <v>539783.03</v>
      </c>
      <c r="C14" s="89">
        <v>41676.74</v>
      </c>
      <c r="D14" s="89">
        <v>84415.59</v>
      </c>
      <c r="E14" s="251">
        <v>782172.61</v>
      </c>
      <c r="F14" s="251">
        <v>453031.91</v>
      </c>
      <c r="G14" s="232">
        <v>45926.35</v>
      </c>
      <c r="H14" s="232">
        <v>0</v>
      </c>
      <c r="J14" s="232">
        <v>-1445598.15</v>
      </c>
      <c r="K14" s="251">
        <v>95815.23</v>
      </c>
      <c r="L14" s="251">
        <v>3416597.09</v>
      </c>
      <c r="M14" s="251">
        <v>673254.22</v>
      </c>
      <c r="N14" s="251">
        <v>125000</v>
      </c>
      <c r="O14" s="73">
        <v>666.25</v>
      </c>
      <c r="P14" s="73">
        <v>1018800</v>
      </c>
      <c r="Q14" s="73">
        <v>520</v>
      </c>
      <c r="R14" s="73">
        <v>1384224</v>
      </c>
      <c r="U14" s="90">
        <v>378339.98</v>
      </c>
      <c r="V14" s="90">
        <v>267337.13</v>
      </c>
    </row>
    <row r="15" spans="1:24" x14ac:dyDescent="0.25">
      <c r="A15" s="251" t="s">
        <v>2540</v>
      </c>
      <c r="B15" s="89">
        <v>1103960.24</v>
      </c>
      <c r="C15" s="89">
        <v>174036.81</v>
      </c>
      <c r="D15" s="89">
        <v>38983.919999999998</v>
      </c>
      <c r="E15" s="251">
        <v>2123754.0699999998</v>
      </c>
      <c r="F15" s="251">
        <v>275906.56</v>
      </c>
      <c r="G15" s="232">
        <v>23998.94</v>
      </c>
      <c r="H15" s="232">
        <v>0</v>
      </c>
      <c r="J15" s="232">
        <v>135096.57999999999</v>
      </c>
      <c r="K15" s="251">
        <v>272435.38</v>
      </c>
      <c r="L15" s="251">
        <v>3110817.16</v>
      </c>
      <c r="M15" s="251">
        <v>1352349.79</v>
      </c>
      <c r="N15" s="251">
        <v>491050</v>
      </c>
      <c r="O15" s="73">
        <v>1062.27</v>
      </c>
      <c r="P15" s="73">
        <v>1086840</v>
      </c>
      <c r="R15" s="73">
        <v>1519639</v>
      </c>
      <c r="S15" s="73">
        <v>480</v>
      </c>
      <c r="T15" s="90">
        <v>860</v>
      </c>
      <c r="U15" s="90">
        <v>1073572.1200000001</v>
      </c>
      <c r="V15" s="90">
        <v>162457.4</v>
      </c>
    </row>
    <row r="16" spans="1:24" x14ac:dyDescent="0.25">
      <c r="A16" s="251" t="s">
        <v>2541</v>
      </c>
      <c r="B16" s="89">
        <v>823268.02</v>
      </c>
      <c r="C16" s="89">
        <v>198704.4</v>
      </c>
      <c r="D16" s="89">
        <v>58886.66</v>
      </c>
      <c r="E16" s="251">
        <v>1397569.26</v>
      </c>
      <c r="F16" s="251">
        <v>590266.79</v>
      </c>
      <c r="G16" s="232">
        <v>48360</v>
      </c>
      <c r="H16" s="232">
        <v>0</v>
      </c>
      <c r="J16" s="232">
        <v>-1896073.39</v>
      </c>
      <c r="K16" s="251">
        <v>287542.98</v>
      </c>
      <c r="L16" s="251">
        <v>4381554.71</v>
      </c>
      <c r="M16" s="251">
        <v>1079641.24</v>
      </c>
      <c r="N16" s="251">
        <v>580000</v>
      </c>
      <c r="O16" s="73">
        <v>575.91999999999996</v>
      </c>
      <c r="P16" s="73">
        <v>1833228</v>
      </c>
      <c r="R16" s="73">
        <v>2267547</v>
      </c>
      <c r="S16" s="73">
        <v>905</v>
      </c>
      <c r="U16" s="90">
        <v>783354.29</v>
      </c>
      <c r="V16" s="90">
        <v>194328.04</v>
      </c>
    </row>
    <row r="17" spans="1:23" x14ac:dyDescent="0.25">
      <c r="A17" s="251" t="s">
        <v>2542</v>
      </c>
      <c r="B17" s="89">
        <v>1433198.17</v>
      </c>
      <c r="C17" s="89">
        <v>13837.1</v>
      </c>
      <c r="D17" s="89">
        <v>22133.279999999999</v>
      </c>
      <c r="E17" s="251">
        <v>57023.53</v>
      </c>
      <c r="F17" s="251">
        <v>188799.93</v>
      </c>
      <c r="G17" s="232">
        <v>63300</v>
      </c>
      <c r="H17" s="232">
        <v>0</v>
      </c>
      <c r="J17" s="232">
        <v>-1702424.15</v>
      </c>
      <c r="K17" s="251">
        <v>216864.78</v>
      </c>
      <c r="L17" s="251">
        <v>2824820.87</v>
      </c>
      <c r="M17" s="251">
        <v>856085.36</v>
      </c>
      <c r="N17" s="251">
        <v>600800</v>
      </c>
      <c r="O17" s="73">
        <v>1150.43</v>
      </c>
      <c r="P17" s="73">
        <v>1487580</v>
      </c>
      <c r="Q17" s="73">
        <v>3000</v>
      </c>
      <c r="R17" s="73">
        <v>1967938</v>
      </c>
      <c r="T17" s="90">
        <v>7180</v>
      </c>
      <c r="U17" s="90">
        <v>533822.13</v>
      </c>
      <c r="V17" s="90">
        <v>127245.15</v>
      </c>
    </row>
    <row r="18" spans="1:23" x14ac:dyDescent="0.25">
      <c r="A18" s="251" t="s">
        <v>2543</v>
      </c>
      <c r="B18" s="89">
        <v>911086.27</v>
      </c>
      <c r="C18" s="89">
        <v>43893.07</v>
      </c>
      <c r="D18" s="89">
        <v>42923.77</v>
      </c>
      <c r="E18" s="251">
        <v>26763.74</v>
      </c>
      <c r="F18" s="251">
        <v>342384.45</v>
      </c>
      <c r="G18" s="232">
        <v>24300</v>
      </c>
      <c r="H18" s="232">
        <v>0</v>
      </c>
      <c r="J18" s="232">
        <v>-1141080.3700000001</v>
      </c>
      <c r="K18" s="251">
        <v>478516.95</v>
      </c>
      <c r="L18" s="251">
        <v>2287611.84</v>
      </c>
      <c r="M18" s="251">
        <v>1290695.77</v>
      </c>
      <c r="N18" s="251">
        <v>195000</v>
      </c>
      <c r="O18" s="73">
        <v>1151.33</v>
      </c>
      <c r="P18" s="73">
        <v>1032891.03</v>
      </c>
      <c r="R18" s="73">
        <v>1668649.03</v>
      </c>
      <c r="S18" s="73">
        <v>8730</v>
      </c>
      <c r="U18" s="90">
        <v>1022180.57</v>
      </c>
      <c r="V18" s="90">
        <v>102475.65</v>
      </c>
    </row>
    <row r="19" spans="1:23" x14ac:dyDescent="0.25">
      <c r="A19" s="251" t="s">
        <v>2544</v>
      </c>
      <c r="B19" s="89">
        <v>873150.56</v>
      </c>
      <c r="C19" s="89">
        <v>24350.240000000002</v>
      </c>
      <c r="D19" s="89">
        <v>49744.58</v>
      </c>
      <c r="E19" s="251">
        <v>4</v>
      </c>
      <c r="F19" s="251">
        <v>129021.25</v>
      </c>
      <c r="G19" s="232">
        <v>52800</v>
      </c>
      <c r="H19" s="232">
        <v>0</v>
      </c>
      <c r="J19" s="232">
        <v>-2106293.4500000002</v>
      </c>
      <c r="K19" s="251">
        <v>370945.46</v>
      </c>
      <c r="L19" s="251">
        <v>2658489.6</v>
      </c>
      <c r="M19" s="251">
        <v>784013.19</v>
      </c>
      <c r="N19" s="251">
        <v>381310</v>
      </c>
      <c r="P19" s="73">
        <v>2090700</v>
      </c>
      <c r="Q19" s="73">
        <v>28350</v>
      </c>
      <c r="R19" s="73">
        <v>2373567</v>
      </c>
      <c r="S19" s="73">
        <v>5400</v>
      </c>
      <c r="U19" s="90">
        <v>782049.12</v>
      </c>
      <c r="V19" s="90">
        <v>23028.05</v>
      </c>
    </row>
    <row r="20" spans="1:23" x14ac:dyDescent="0.25">
      <c r="A20" s="251" t="s">
        <v>2545</v>
      </c>
      <c r="B20" s="89">
        <v>900783.64</v>
      </c>
      <c r="C20" s="89">
        <v>60005.17</v>
      </c>
      <c r="D20" s="89">
        <v>47412.45</v>
      </c>
      <c r="E20" s="251">
        <v>4063190</v>
      </c>
      <c r="F20" s="251">
        <v>155248.43</v>
      </c>
      <c r="G20" s="232">
        <v>21792.12</v>
      </c>
      <c r="H20" s="232">
        <v>0</v>
      </c>
      <c r="J20" s="232">
        <v>4644845.13</v>
      </c>
      <c r="K20" s="251">
        <v>82998.86</v>
      </c>
      <c r="L20" s="251">
        <v>712043.8</v>
      </c>
      <c r="M20" s="251">
        <v>510231.01</v>
      </c>
      <c r="O20" s="73">
        <v>1242.31</v>
      </c>
      <c r="P20" s="73">
        <v>1651990</v>
      </c>
      <c r="Q20" s="73">
        <v>21104.91</v>
      </c>
      <c r="R20" s="73">
        <v>1824257.76</v>
      </c>
      <c r="U20" s="90">
        <v>435484.54</v>
      </c>
      <c r="V20" s="90">
        <v>159866.15</v>
      </c>
    </row>
    <row r="21" spans="1:23" x14ac:dyDescent="0.25">
      <c r="A21" s="251" t="s">
        <v>2546</v>
      </c>
      <c r="B21" s="89">
        <v>465550.33</v>
      </c>
      <c r="C21" s="89">
        <v>31822.53</v>
      </c>
      <c r="D21" s="89">
        <v>32372.15</v>
      </c>
      <c r="E21" s="251">
        <v>154626.46</v>
      </c>
      <c r="F21" s="251">
        <v>510899.58</v>
      </c>
      <c r="G21" s="232">
        <v>13862.6</v>
      </c>
      <c r="H21" s="232">
        <v>0</v>
      </c>
      <c r="J21" s="232">
        <v>-2815489.87</v>
      </c>
      <c r="K21" s="251">
        <v>133079</v>
      </c>
      <c r="L21" s="251">
        <v>4272663.5999999996</v>
      </c>
      <c r="M21" s="251">
        <v>686732.71</v>
      </c>
      <c r="O21" s="73">
        <v>773.5</v>
      </c>
      <c r="P21" s="73">
        <v>1354040</v>
      </c>
      <c r="R21" s="73">
        <v>1608624</v>
      </c>
      <c r="S21" s="73">
        <v>1500</v>
      </c>
      <c r="U21" s="90">
        <v>676302.94</v>
      </c>
      <c r="V21" s="90">
        <v>163963.54999999999</v>
      </c>
    </row>
    <row r="22" spans="1:23" x14ac:dyDescent="0.25">
      <c r="A22" s="251" t="s">
        <v>2547</v>
      </c>
      <c r="B22" s="89">
        <v>974560.63</v>
      </c>
      <c r="C22" s="89">
        <v>47152.480000000003</v>
      </c>
      <c r="D22" s="89">
        <v>33254.53</v>
      </c>
      <c r="E22" s="251">
        <v>1091182.1399999999</v>
      </c>
      <c r="F22" s="251">
        <v>244673.37</v>
      </c>
      <c r="G22" s="232">
        <v>27120</v>
      </c>
      <c r="H22" s="232">
        <v>0</v>
      </c>
      <c r="J22" s="232">
        <v>-314674.13</v>
      </c>
      <c r="K22" s="251">
        <v>236650.09</v>
      </c>
      <c r="L22" s="251">
        <v>2054348.01</v>
      </c>
      <c r="M22" s="251">
        <v>844488.68</v>
      </c>
      <c r="N22" s="251">
        <v>136000</v>
      </c>
      <c r="O22" s="73">
        <v>670.74</v>
      </c>
      <c r="P22" s="73">
        <v>1124950</v>
      </c>
      <c r="Q22" s="73">
        <v>600000</v>
      </c>
      <c r="R22" s="73">
        <v>1388101.58</v>
      </c>
      <c r="U22" s="90">
        <v>763850.39</v>
      </c>
      <c r="V22" s="90">
        <v>136778.26999999999</v>
      </c>
      <c r="W22" s="90">
        <v>30000</v>
      </c>
    </row>
    <row r="23" spans="1:23" x14ac:dyDescent="0.25">
      <c r="A23" s="251" t="s">
        <v>2608</v>
      </c>
      <c r="B23" s="89">
        <v>1626736.57</v>
      </c>
      <c r="C23" s="89">
        <v>93308.05</v>
      </c>
      <c r="D23" s="89">
        <v>14738.87</v>
      </c>
      <c r="E23" s="251">
        <v>4</v>
      </c>
      <c r="F23" s="251">
        <v>81211.17</v>
      </c>
      <c r="G23" s="232">
        <v>18363.7</v>
      </c>
      <c r="H23" s="232">
        <v>0</v>
      </c>
      <c r="J23" s="232">
        <v>-778520.55</v>
      </c>
      <c r="K23" s="251">
        <v>264294.02</v>
      </c>
      <c r="L23" s="251">
        <v>2203520.5099999998</v>
      </c>
      <c r="M23" s="251">
        <v>971284</v>
      </c>
      <c r="N23" s="251">
        <v>437715</v>
      </c>
      <c r="O23" s="73">
        <v>1990.1</v>
      </c>
      <c r="P23" s="73">
        <v>680490</v>
      </c>
      <c r="Q23" s="73">
        <v>770</v>
      </c>
      <c r="R23" s="73">
        <v>1220720</v>
      </c>
      <c r="S23" s="73">
        <v>6312</v>
      </c>
      <c r="U23" s="90">
        <v>694373.97</v>
      </c>
      <c r="V23" s="90">
        <v>62502.15</v>
      </c>
    </row>
    <row r="24" spans="1:23" x14ac:dyDescent="0.25">
      <c r="A24" s="251" t="s">
        <v>2548</v>
      </c>
      <c r="B24" s="89">
        <v>1163809.76</v>
      </c>
      <c r="C24" s="89">
        <v>29844</v>
      </c>
      <c r="D24" s="89">
        <v>118417.67</v>
      </c>
      <c r="E24" s="251">
        <v>135348.65</v>
      </c>
      <c r="F24" s="251">
        <v>1232546.76</v>
      </c>
      <c r="G24" s="232">
        <v>35831.300000000003</v>
      </c>
      <c r="H24" s="232">
        <v>0</v>
      </c>
      <c r="K24" s="251">
        <v>614541.22</v>
      </c>
      <c r="L24" s="251">
        <v>2350727.5299999998</v>
      </c>
      <c r="M24" s="251">
        <v>1311093.04</v>
      </c>
      <c r="N24" s="251">
        <v>381415</v>
      </c>
      <c r="O24" s="73">
        <v>1585.57</v>
      </c>
      <c r="P24" s="73">
        <v>1269610</v>
      </c>
      <c r="R24" s="73">
        <v>1640728</v>
      </c>
      <c r="S24" s="73">
        <v>5714</v>
      </c>
      <c r="U24" s="90">
        <v>1302276.6299999999</v>
      </c>
      <c r="V24" s="90">
        <v>336118.19</v>
      </c>
    </row>
    <row r="25" spans="1:23" x14ac:dyDescent="0.25">
      <c r="A25" s="251" t="s">
        <v>2549</v>
      </c>
      <c r="B25" s="89">
        <v>121908.56</v>
      </c>
      <c r="C25" s="89">
        <v>24254.69</v>
      </c>
      <c r="D25" s="89">
        <v>62134.400000000001</v>
      </c>
      <c r="E25" s="251">
        <v>494278.77</v>
      </c>
      <c r="F25" s="251">
        <v>340121.87</v>
      </c>
      <c r="G25" s="232">
        <v>29705.34</v>
      </c>
      <c r="H25" s="232">
        <v>0</v>
      </c>
      <c r="K25" s="251">
        <v>-2010245.8</v>
      </c>
      <c r="L25" s="251">
        <v>3163898.35</v>
      </c>
      <c r="M25" s="251">
        <v>893734.05</v>
      </c>
      <c r="N25" s="251">
        <v>250310</v>
      </c>
      <c r="O25" s="73">
        <v>188.26</v>
      </c>
      <c r="P25" s="73">
        <v>1200080</v>
      </c>
      <c r="R25" s="73">
        <v>1514423</v>
      </c>
      <c r="S25" s="73">
        <v>13184</v>
      </c>
      <c r="U25" s="90">
        <v>839837.71</v>
      </c>
      <c r="V25" s="90">
        <v>117527.2</v>
      </c>
    </row>
    <row r="26" spans="1:23" x14ac:dyDescent="0.25">
      <c r="A26" s="251" t="s">
        <v>2550</v>
      </c>
      <c r="B26" s="89">
        <v>582011.30000000005</v>
      </c>
      <c r="C26" s="89">
        <v>107085.5</v>
      </c>
      <c r="D26" s="89">
        <v>72755.8</v>
      </c>
      <c r="E26" s="251">
        <v>1191556.6299999999</v>
      </c>
      <c r="F26" s="251">
        <v>231424.16</v>
      </c>
      <c r="G26" s="232">
        <v>36309</v>
      </c>
      <c r="H26" s="232">
        <v>357.41</v>
      </c>
      <c r="K26" s="251">
        <v>4246229.76</v>
      </c>
      <c r="L26" s="251">
        <v>-2060186.09</v>
      </c>
      <c r="M26" s="251">
        <v>1466403.07</v>
      </c>
      <c r="N26" s="251">
        <v>458498</v>
      </c>
      <c r="O26" s="73">
        <v>738.46</v>
      </c>
      <c r="P26" s="73">
        <v>3124430</v>
      </c>
      <c r="R26" s="73">
        <v>3433715</v>
      </c>
      <c r="S26" s="73">
        <v>6858</v>
      </c>
      <c r="U26" s="90">
        <v>1345421.6</v>
      </c>
      <c r="V26" s="90">
        <v>301951.62</v>
      </c>
    </row>
    <row r="27" spans="1:23" x14ac:dyDescent="0.25">
      <c r="A27" s="251" t="s">
        <v>2551</v>
      </c>
      <c r="B27" s="89">
        <v>998376.87</v>
      </c>
      <c r="C27" s="89">
        <v>76178.64</v>
      </c>
      <c r="D27" s="89">
        <v>56434.9</v>
      </c>
      <c r="E27" s="251">
        <v>558103.54</v>
      </c>
      <c r="F27" s="251">
        <v>524510.48</v>
      </c>
      <c r="G27" s="232">
        <v>25814.51</v>
      </c>
      <c r="H27" s="232">
        <v>0</v>
      </c>
      <c r="K27" s="251">
        <v>-1017097.24</v>
      </c>
      <c r="L27" s="251">
        <v>2920599.11</v>
      </c>
      <c r="M27" s="251">
        <v>1011548.05</v>
      </c>
      <c r="N27" s="251">
        <v>444980</v>
      </c>
      <c r="O27" s="73">
        <v>811.45</v>
      </c>
      <c r="P27" s="73">
        <v>1567813.5</v>
      </c>
      <c r="R27" s="73">
        <v>1830807.4</v>
      </c>
      <c r="S27" s="73">
        <v>32402</v>
      </c>
      <c r="U27" s="90">
        <v>702210.75</v>
      </c>
      <c r="V27" s="90">
        <v>175444.8</v>
      </c>
    </row>
    <row r="28" spans="1:23" x14ac:dyDescent="0.25">
      <c r="A28" s="251" t="s">
        <v>2552</v>
      </c>
      <c r="B28" s="89">
        <v>448931.34</v>
      </c>
      <c r="C28" s="89">
        <v>56255.72</v>
      </c>
      <c r="D28" s="89">
        <v>24349.91</v>
      </c>
      <c r="E28" s="251">
        <v>506541.7</v>
      </c>
      <c r="F28" s="251">
        <v>181959.45</v>
      </c>
      <c r="G28" s="232">
        <v>13134.4</v>
      </c>
      <c r="H28" s="232">
        <v>0</v>
      </c>
      <c r="K28" s="251">
        <v>2796.3</v>
      </c>
      <c r="L28" s="251">
        <v>1187021.07</v>
      </c>
      <c r="M28" s="251">
        <v>1065760.77</v>
      </c>
      <c r="O28" s="73">
        <v>550.17999999999995</v>
      </c>
      <c r="P28" s="73">
        <v>1759256.8</v>
      </c>
      <c r="R28" s="73">
        <v>2088904.8</v>
      </c>
      <c r="S28" s="73">
        <v>22740</v>
      </c>
      <c r="U28" s="90">
        <v>511410</v>
      </c>
      <c r="V28" s="90">
        <v>187426.6</v>
      </c>
    </row>
    <row r="29" spans="1:23" x14ac:dyDescent="0.25">
      <c r="A29" s="251" t="s">
        <v>2553</v>
      </c>
      <c r="B29" s="89">
        <v>389331.25</v>
      </c>
      <c r="C29" s="89">
        <v>35496.15</v>
      </c>
      <c r="D29" s="89">
        <v>93343.24</v>
      </c>
      <c r="E29" s="251">
        <v>329813.73</v>
      </c>
      <c r="F29" s="251">
        <v>204659.95</v>
      </c>
      <c r="G29" s="232">
        <v>19701.650000000001</v>
      </c>
      <c r="H29" s="232">
        <v>0</v>
      </c>
      <c r="K29" s="251">
        <v>-1427894.37</v>
      </c>
      <c r="L29" s="251">
        <v>2650223.29</v>
      </c>
      <c r="M29" s="251">
        <v>923929.93</v>
      </c>
      <c r="N29" s="251">
        <v>196205</v>
      </c>
      <c r="O29" s="73">
        <v>660.38</v>
      </c>
      <c r="P29" s="73">
        <v>1424096.6</v>
      </c>
      <c r="R29" s="73">
        <v>1602478.6</v>
      </c>
      <c r="S29" s="73">
        <v>3660</v>
      </c>
      <c r="U29" s="90">
        <v>892169.56</v>
      </c>
      <c r="V29" s="90">
        <v>235970</v>
      </c>
    </row>
    <row r="30" spans="1:23" x14ac:dyDescent="0.25">
      <c r="A30" s="251" t="s">
        <v>2554</v>
      </c>
      <c r="B30" s="89">
        <v>571589.65</v>
      </c>
      <c r="C30" s="89">
        <v>44467.68</v>
      </c>
      <c r="D30" s="89">
        <v>139491.79999999999</v>
      </c>
      <c r="E30" s="251">
        <v>1637048.45</v>
      </c>
      <c r="F30" s="251">
        <v>153442.32999999999</v>
      </c>
      <c r="G30" s="232">
        <v>39900</v>
      </c>
      <c r="H30" s="232">
        <v>0</v>
      </c>
      <c r="K30" s="251">
        <v>596697.07999999996</v>
      </c>
      <c r="L30" s="251">
        <v>1714501.17</v>
      </c>
      <c r="M30" s="251">
        <v>869711.02</v>
      </c>
      <c r="N30" s="251">
        <v>412400</v>
      </c>
      <c r="O30" s="73">
        <v>430.42</v>
      </c>
      <c r="P30" s="73">
        <v>713200</v>
      </c>
      <c r="Q30" s="73">
        <v>1587</v>
      </c>
      <c r="R30" s="73">
        <v>955878.33</v>
      </c>
      <c r="S30" s="73">
        <v>1230</v>
      </c>
      <c r="T30" s="90">
        <v>1928</v>
      </c>
      <c r="U30" s="90">
        <v>608845.35</v>
      </c>
      <c r="V30" s="90">
        <v>234505.1</v>
      </c>
    </row>
    <row r="31" spans="1:23" x14ac:dyDescent="0.25">
      <c r="A31" s="251" t="s">
        <v>2555</v>
      </c>
      <c r="B31" s="89">
        <v>806311.37</v>
      </c>
      <c r="C31" s="89">
        <v>40992.559999999998</v>
      </c>
      <c r="D31" s="89">
        <v>93359.18</v>
      </c>
      <c r="E31" s="251">
        <v>686776.61</v>
      </c>
      <c r="F31" s="251">
        <v>460342.1</v>
      </c>
      <c r="G31" s="232">
        <v>23377.55</v>
      </c>
      <c r="H31" s="232">
        <v>0</v>
      </c>
      <c r="K31" s="251">
        <v>-400710.09</v>
      </c>
      <c r="L31" s="251">
        <v>2482860.59</v>
      </c>
      <c r="M31" s="251">
        <v>1102185.97</v>
      </c>
      <c r="N31" s="251">
        <v>246300</v>
      </c>
      <c r="O31" s="73">
        <v>2084.06</v>
      </c>
      <c r="P31" s="73">
        <v>1427465</v>
      </c>
      <c r="R31" s="73">
        <v>1768692</v>
      </c>
      <c r="S31" s="73">
        <v>12744</v>
      </c>
      <c r="U31" s="90">
        <v>753170.16</v>
      </c>
      <c r="V31" s="90">
        <v>261175.1</v>
      </c>
    </row>
    <row r="32" spans="1:23" x14ac:dyDescent="0.25">
      <c r="A32" s="251" t="s">
        <v>2556</v>
      </c>
      <c r="B32" s="89">
        <v>291401.8</v>
      </c>
      <c r="C32" s="89">
        <v>29167.14</v>
      </c>
      <c r="D32" s="89">
        <v>47604.35</v>
      </c>
      <c r="E32" s="251">
        <v>476663.71</v>
      </c>
      <c r="F32" s="251">
        <v>139983.04999999999</v>
      </c>
      <c r="G32" s="232">
        <v>16750</v>
      </c>
      <c r="H32" s="232">
        <v>3624</v>
      </c>
      <c r="K32" s="251">
        <v>-1251879.96</v>
      </c>
      <c r="L32" s="251">
        <v>2102364.12</v>
      </c>
      <c r="M32" s="251">
        <v>739040.91</v>
      </c>
      <c r="N32" s="251">
        <v>276995</v>
      </c>
      <c r="O32" s="73">
        <v>289.72000000000003</v>
      </c>
      <c r="P32" s="73">
        <v>1020859.6</v>
      </c>
      <c r="R32" s="73">
        <v>1184228.6000000001</v>
      </c>
      <c r="S32" s="73">
        <v>4922</v>
      </c>
      <c r="U32" s="90">
        <v>601143.93999999994</v>
      </c>
      <c r="V32" s="90">
        <v>132928.79999999999</v>
      </c>
    </row>
    <row r="33" spans="1:24" x14ac:dyDescent="0.25">
      <c r="A33" s="251" t="s">
        <v>2557</v>
      </c>
      <c r="B33" s="89">
        <v>167121.34</v>
      </c>
      <c r="C33" s="89">
        <v>146552.01</v>
      </c>
      <c r="D33" s="89">
        <v>55338.63</v>
      </c>
      <c r="E33" s="251">
        <v>551495.93000000005</v>
      </c>
      <c r="F33" s="251">
        <v>666389.56000000006</v>
      </c>
      <c r="G33" s="232">
        <v>40865.660000000003</v>
      </c>
      <c r="H33" s="232">
        <v>0</v>
      </c>
      <c r="K33" s="251">
        <v>656614.76</v>
      </c>
      <c r="L33" s="251">
        <v>923152.19</v>
      </c>
      <c r="M33" s="251">
        <v>1280495.21</v>
      </c>
      <c r="N33" s="251">
        <v>359785</v>
      </c>
      <c r="O33" s="73">
        <v>303.16000000000003</v>
      </c>
      <c r="P33" s="73">
        <v>1844360</v>
      </c>
      <c r="R33" s="73">
        <v>2189995.92</v>
      </c>
      <c r="S33" s="73">
        <v>1096</v>
      </c>
      <c r="T33" s="90">
        <v>18908</v>
      </c>
      <c r="U33" s="90">
        <v>1156627.8899999999</v>
      </c>
      <c r="V33" s="90">
        <v>152050.70000000001</v>
      </c>
    </row>
    <row r="34" spans="1:24" x14ac:dyDescent="0.25">
      <c r="A34" s="251" t="s">
        <v>2558</v>
      </c>
      <c r="B34" s="89">
        <v>573320.06000000006</v>
      </c>
      <c r="C34" s="89">
        <v>20794</v>
      </c>
      <c r="D34" s="89">
        <v>66995.59</v>
      </c>
      <c r="E34" s="251">
        <v>1154801.1599999999</v>
      </c>
      <c r="F34" s="251">
        <v>378182.75</v>
      </c>
      <c r="G34" s="232">
        <v>24331.3</v>
      </c>
      <c r="H34" s="232">
        <v>0</v>
      </c>
      <c r="K34" s="251">
        <v>-252516.86</v>
      </c>
      <c r="L34" s="251">
        <v>2548141.21</v>
      </c>
      <c r="M34" s="251">
        <v>1207537.5900000001</v>
      </c>
      <c r="N34" s="251">
        <v>384550</v>
      </c>
      <c r="O34" s="73">
        <v>843.06</v>
      </c>
      <c r="P34" s="73">
        <v>2011276.1</v>
      </c>
      <c r="Q34" s="73">
        <v>1594</v>
      </c>
      <c r="R34" s="73">
        <v>2380873.1</v>
      </c>
      <c r="S34" s="73">
        <v>13404</v>
      </c>
      <c r="U34" s="90">
        <v>1072639.8400000001</v>
      </c>
      <c r="V34" s="90">
        <v>264745.90000000002</v>
      </c>
    </row>
    <row r="35" spans="1:24" x14ac:dyDescent="0.25">
      <c r="A35" s="251" t="s">
        <v>2611</v>
      </c>
      <c r="B35" s="89">
        <v>567359.66</v>
      </c>
      <c r="C35" s="89">
        <v>16145.74</v>
      </c>
      <c r="D35" s="89">
        <v>175757.4</v>
      </c>
      <c r="E35" s="251">
        <v>354309.27</v>
      </c>
      <c r="F35" s="251">
        <v>425679.3</v>
      </c>
      <c r="G35" s="232">
        <v>17100</v>
      </c>
      <c r="H35" s="232">
        <v>231</v>
      </c>
      <c r="K35" s="251">
        <v>-362579.61</v>
      </c>
      <c r="L35" s="251">
        <v>1650244.41</v>
      </c>
      <c r="M35" s="251">
        <v>915253.81</v>
      </c>
      <c r="N35" s="251">
        <v>367190</v>
      </c>
      <c r="O35" s="73">
        <v>586.91999999999996</v>
      </c>
      <c r="P35" s="73">
        <v>1156190</v>
      </c>
      <c r="Q35" s="73">
        <v>1195</v>
      </c>
      <c r="R35" s="73">
        <v>1304469</v>
      </c>
      <c r="S35" s="73">
        <v>32356</v>
      </c>
      <c r="U35" s="90">
        <v>702537.06</v>
      </c>
      <c r="V35" s="90">
        <v>166798.1</v>
      </c>
    </row>
    <row r="36" spans="1:24" x14ac:dyDescent="0.25">
      <c r="A36" s="251" t="s">
        <v>2559</v>
      </c>
      <c r="B36" s="89">
        <v>412204.85</v>
      </c>
      <c r="C36" s="89">
        <v>33345.72</v>
      </c>
      <c r="D36" s="89">
        <v>20585.759999999998</v>
      </c>
      <c r="E36" s="251">
        <v>54225.14</v>
      </c>
      <c r="F36" s="251">
        <v>281121.76</v>
      </c>
      <c r="G36" s="232">
        <v>15800</v>
      </c>
      <c r="K36" s="251">
        <v>-1212860.1399999999</v>
      </c>
      <c r="L36" s="251">
        <v>1948644.79</v>
      </c>
      <c r="M36" s="251">
        <v>550973.34</v>
      </c>
      <c r="N36" s="251">
        <v>90000</v>
      </c>
      <c r="O36" s="73">
        <v>413.11</v>
      </c>
      <c r="P36" s="73">
        <v>1083600</v>
      </c>
      <c r="R36" s="73">
        <v>1260699</v>
      </c>
      <c r="U36" s="90">
        <v>357754.87</v>
      </c>
      <c r="V36" s="90">
        <v>56634</v>
      </c>
    </row>
    <row r="37" spans="1:24" x14ac:dyDescent="0.25">
      <c r="A37" s="251" t="s">
        <v>2560</v>
      </c>
      <c r="B37" s="89">
        <v>643278.43999999994</v>
      </c>
      <c r="C37" s="89">
        <v>105807.71</v>
      </c>
      <c r="D37" s="89">
        <v>140315.21</v>
      </c>
      <c r="E37" s="251">
        <v>136877.07</v>
      </c>
      <c r="F37" s="251">
        <v>941134.03</v>
      </c>
      <c r="G37" s="232">
        <v>41650</v>
      </c>
      <c r="K37" s="251">
        <v>-371496.79</v>
      </c>
      <c r="L37" s="251">
        <v>2125603</v>
      </c>
      <c r="M37" s="251">
        <v>1076171</v>
      </c>
      <c r="N37" s="251">
        <v>126000</v>
      </c>
      <c r="O37" s="73">
        <v>785.54</v>
      </c>
      <c r="P37" s="73">
        <v>1839550</v>
      </c>
      <c r="Q37" s="73">
        <v>4842</v>
      </c>
      <c r="R37" s="73">
        <v>2133632</v>
      </c>
      <c r="S37" s="73">
        <v>2160</v>
      </c>
      <c r="T37" s="90">
        <v>6400</v>
      </c>
      <c r="U37" s="90">
        <v>700965.29</v>
      </c>
      <c r="V37" s="90">
        <v>32441</v>
      </c>
      <c r="X37" s="90">
        <v>94</v>
      </c>
    </row>
    <row r="38" spans="1:24" x14ac:dyDescent="0.25">
      <c r="A38" s="251" t="s">
        <v>2561</v>
      </c>
      <c r="B38" s="89">
        <v>482666.91</v>
      </c>
      <c r="C38" s="89">
        <v>17497.2</v>
      </c>
      <c r="D38" s="89">
        <v>43661.35</v>
      </c>
      <c r="E38" s="251">
        <v>43355.48</v>
      </c>
      <c r="F38" s="251">
        <v>282955.31</v>
      </c>
      <c r="G38" s="232">
        <v>2000</v>
      </c>
      <c r="K38" s="251">
        <v>-1095122.0900000001</v>
      </c>
      <c r="L38" s="251">
        <v>1917883.16</v>
      </c>
      <c r="M38" s="251">
        <v>752597.15</v>
      </c>
      <c r="N38" s="251">
        <v>59790</v>
      </c>
      <c r="O38" s="73">
        <v>424.85</v>
      </c>
      <c r="P38" s="73">
        <v>915890</v>
      </c>
      <c r="R38" s="73">
        <v>1338504</v>
      </c>
      <c r="U38" s="90">
        <v>248087.02</v>
      </c>
      <c r="V38" s="90">
        <v>96735.8</v>
      </c>
    </row>
    <row r="39" spans="1:24" x14ac:dyDescent="0.25">
      <c r="A39" s="251" t="s">
        <v>2562</v>
      </c>
      <c r="B39" s="89">
        <v>873337.25</v>
      </c>
      <c r="C39" s="89">
        <v>18592.5</v>
      </c>
      <c r="D39" s="89">
        <v>54938.41</v>
      </c>
      <c r="E39" s="251">
        <v>159713</v>
      </c>
      <c r="F39" s="251">
        <v>993391.32</v>
      </c>
      <c r="G39" s="232">
        <v>28160</v>
      </c>
      <c r="K39" s="251">
        <v>193597.01</v>
      </c>
      <c r="L39" s="251">
        <v>2205072.4900000002</v>
      </c>
      <c r="M39" s="251">
        <v>92179.41</v>
      </c>
      <c r="Q39" s="73">
        <v>3000</v>
      </c>
      <c r="R39" s="73">
        <v>69415</v>
      </c>
      <c r="U39" s="90">
        <v>177619.63</v>
      </c>
      <c r="V39" s="90">
        <v>175001.8</v>
      </c>
    </row>
    <row r="40" spans="1:24" x14ac:dyDescent="0.25">
      <c r="A40" s="251" t="s">
        <v>2563</v>
      </c>
      <c r="B40" s="89">
        <v>1021113.17</v>
      </c>
      <c r="C40" s="89">
        <v>58518.36</v>
      </c>
      <c r="D40" s="89">
        <v>141801.35999999999</v>
      </c>
      <c r="E40" s="251">
        <v>2121716.66</v>
      </c>
      <c r="F40" s="251">
        <v>616952.1</v>
      </c>
      <c r="G40" s="232">
        <v>3000</v>
      </c>
      <c r="H40" s="232">
        <v>132.71</v>
      </c>
      <c r="K40" s="251">
        <v>1945386.42</v>
      </c>
      <c r="L40" s="251">
        <v>1879861.02</v>
      </c>
      <c r="M40" s="251">
        <v>1088993.6200000001</v>
      </c>
      <c r="N40" s="251">
        <v>248350</v>
      </c>
      <c r="O40" s="73">
        <v>1191.51</v>
      </c>
      <c r="P40" s="73">
        <v>1281820</v>
      </c>
      <c r="R40" s="73">
        <v>1568914.24</v>
      </c>
      <c r="S40" s="73">
        <v>15860</v>
      </c>
      <c r="U40" s="90">
        <v>646267.68999999994</v>
      </c>
      <c r="V40" s="90">
        <v>109241.7</v>
      </c>
      <c r="X40" s="90">
        <v>148350</v>
      </c>
    </row>
    <row r="41" spans="1:24" x14ac:dyDescent="0.25">
      <c r="A41" s="251" t="s">
        <v>2564</v>
      </c>
      <c r="B41" s="89">
        <v>949775.44</v>
      </c>
      <c r="C41" s="89">
        <v>137537.04</v>
      </c>
      <c r="D41" s="89">
        <v>164277.98000000001</v>
      </c>
      <c r="E41" s="251">
        <v>565996.71</v>
      </c>
      <c r="F41" s="251">
        <v>542667.25</v>
      </c>
      <c r="H41" s="232">
        <v>0</v>
      </c>
      <c r="K41" s="251">
        <v>-1685020.02</v>
      </c>
      <c r="L41" s="251">
        <v>3832429.73</v>
      </c>
      <c r="M41" s="251">
        <v>990963.79</v>
      </c>
      <c r="N41" s="251">
        <v>345660</v>
      </c>
      <c r="O41" s="73">
        <v>1342.72</v>
      </c>
      <c r="P41" s="73">
        <v>2153050</v>
      </c>
      <c r="Q41" s="73">
        <v>25000</v>
      </c>
      <c r="R41" s="73">
        <v>2431315</v>
      </c>
      <c r="U41" s="90">
        <v>760305.7</v>
      </c>
      <c r="V41" s="90">
        <v>111551.1</v>
      </c>
    </row>
    <row r="42" spans="1:24" x14ac:dyDescent="0.25">
      <c r="A42" s="251" t="s">
        <v>2565</v>
      </c>
      <c r="B42" s="89">
        <v>486743.72</v>
      </c>
      <c r="C42" s="89">
        <v>73067.14</v>
      </c>
      <c r="D42" s="89">
        <v>70429.509999999995</v>
      </c>
      <c r="E42" s="251">
        <v>89655.25</v>
      </c>
      <c r="F42" s="251">
        <v>1529920.7</v>
      </c>
      <c r="G42" s="232">
        <v>28350</v>
      </c>
      <c r="K42" s="251">
        <v>252523.2</v>
      </c>
      <c r="L42" s="251">
        <v>1975418.72</v>
      </c>
      <c r="M42" s="251">
        <v>708020.02</v>
      </c>
      <c r="N42" s="251">
        <v>116800</v>
      </c>
      <c r="O42" s="73">
        <v>540.94000000000005</v>
      </c>
      <c r="P42" s="73">
        <v>1128045</v>
      </c>
      <c r="R42" s="73">
        <v>1364092</v>
      </c>
      <c r="U42" s="90">
        <v>430204.36</v>
      </c>
      <c r="V42" s="90">
        <v>165585.20000000001</v>
      </c>
    </row>
    <row r="43" spans="1:24" x14ac:dyDescent="0.25">
      <c r="A43" s="251" t="s">
        <v>2566</v>
      </c>
      <c r="B43" s="89">
        <v>569898.5</v>
      </c>
      <c r="C43" s="89">
        <v>48630.96</v>
      </c>
      <c r="D43" s="89">
        <v>39211.29</v>
      </c>
      <c r="E43" s="251">
        <v>646675.48</v>
      </c>
      <c r="F43" s="251">
        <v>123701.36</v>
      </c>
      <c r="G43" s="232">
        <v>16650</v>
      </c>
      <c r="K43" s="251">
        <v>-351114.96</v>
      </c>
      <c r="L43" s="251">
        <v>1580455.21</v>
      </c>
      <c r="M43" s="251">
        <v>617221</v>
      </c>
      <c r="N43" s="251">
        <v>55800</v>
      </c>
      <c r="O43" s="73">
        <v>527.16</v>
      </c>
      <c r="P43" s="73">
        <v>807550</v>
      </c>
      <c r="R43" s="73">
        <v>951057</v>
      </c>
      <c r="U43" s="90">
        <v>299020.42</v>
      </c>
      <c r="V43" s="90">
        <v>48893.4</v>
      </c>
    </row>
    <row r="44" spans="1:24" x14ac:dyDescent="0.25">
      <c r="A44" s="251" t="s">
        <v>2567</v>
      </c>
      <c r="B44" s="89">
        <v>1087636.6200000001</v>
      </c>
      <c r="C44" s="89">
        <v>69702.22</v>
      </c>
      <c r="D44" s="89">
        <v>78889.53</v>
      </c>
      <c r="E44" s="251">
        <v>320956.28000000003</v>
      </c>
      <c r="F44" s="251">
        <v>589872.63</v>
      </c>
      <c r="G44" s="232">
        <v>23614.26</v>
      </c>
      <c r="K44" s="251">
        <v>-563328.88</v>
      </c>
      <c r="L44" s="251">
        <v>2583577.5299999998</v>
      </c>
      <c r="M44" s="251">
        <v>869223.89</v>
      </c>
      <c r="O44" s="73">
        <v>1149.45</v>
      </c>
      <c r="P44" s="73">
        <v>1319460</v>
      </c>
      <c r="R44" s="73">
        <v>1520927</v>
      </c>
      <c r="S44" s="73">
        <v>1980</v>
      </c>
      <c r="U44" s="90">
        <v>396371.97</v>
      </c>
      <c r="V44" s="90">
        <v>167360</v>
      </c>
    </row>
    <row r="45" spans="1:24" x14ac:dyDescent="0.25">
      <c r="A45" s="251" t="s">
        <v>2568</v>
      </c>
      <c r="B45" s="89">
        <v>476109.39</v>
      </c>
      <c r="C45" s="89">
        <v>152265.24</v>
      </c>
      <c r="D45" s="89">
        <v>110106.73</v>
      </c>
      <c r="E45" s="251">
        <v>170018.51</v>
      </c>
      <c r="F45" s="251">
        <v>640108.26</v>
      </c>
      <c r="H45" s="232">
        <v>578.5</v>
      </c>
      <c r="K45" s="251">
        <v>-499743.89</v>
      </c>
      <c r="L45" s="251">
        <v>1850667.12</v>
      </c>
      <c r="M45" s="251">
        <v>747544.85</v>
      </c>
      <c r="N45" s="251">
        <v>42400</v>
      </c>
      <c r="O45" s="73">
        <v>75.94</v>
      </c>
      <c r="P45" s="73">
        <v>709360</v>
      </c>
      <c r="R45" s="73">
        <v>921958</v>
      </c>
      <c r="U45" s="90">
        <v>332003.59000000003</v>
      </c>
      <c r="V45" s="90">
        <v>48312.800000000003</v>
      </c>
    </row>
    <row r="46" spans="1:24" x14ac:dyDescent="0.25">
      <c r="A46" s="251" t="s">
        <v>2569</v>
      </c>
      <c r="B46" s="89">
        <v>511558.1</v>
      </c>
      <c r="C46" s="89">
        <v>53065.8</v>
      </c>
      <c r="D46" s="89">
        <v>85160.68</v>
      </c>
      <c r="E46" s="251">
        <v>203982.74</v>
      </c>
      <c r="F46" s="251">
        <v>415822.44</v>
      </c>
      <c r="G46" s="232">
        <v>22161.14</v>
      </c>
      <c r="K46" s="251">
        <v>-2180229.0099999998</v>
      </c>
      <c r="L46" s="251">
        <v>3139393.79</v>
      </c>
      <c r="M46" s="251">
        <v>969989.35</v>
      </c>
      <c r="N46" s="251">
        <v>255000</v>
      </c>
      <c r="O46" s="73">
        <v>296.75</v>
      </c>
      <c r="P46" s="73">
        <v>819870</v>
      </c>
      <c r="R46" s="73">
        <v>1103311</v>
      </c>
      <c r="S46" s="73">
        <v>160</v>
      </c>
      <c r="T46" s="90">
        <v>1220</v>
      </c>
      <c r="U46" s="90">
        <v>543818.46</v>
      </c>
      <c r="V46" s="90">
        <v>108382.8</v>
      </c>
    </row>
    <row r="47" spans="1:24" x14ac:dyDescent="0.25">
      <c r="A47" s="251" t="s">
        <v>2570</v>
      </c>
      <c r="B47" s="89">
        <v>192434.4</v>
      </c>
      <c r="C47" s="89">
        <v>11422</v>
      </c>
      <c r="D47" s="89">
        <v>14315.78</v>
      </c>
      <c r="E47" s="251">
        <v>118113.12</v>
      </c>
      <c r="F47" s="251">
        <v>786948.61</v>
      </c>
      <c r="H47" s="232">
        <v>492</v>
      </c>
      <c r="K47" s="251">
        <v>-1239519.8600000001</v>
      </c>
      <c r="L47" s="251">
        <v>2592803.14</v>
      </c>
      <c r="M47" s="251">
        <v>600924.86</v>
      </c>
      <c r="O47" s="73">
        <v>287.16000000000003</v>
      </c>
      <c r="P47" s="73">
        <v>1010560</v>
      </c>
      <c r="R47" s="73">
        <v>1204226</v>
      </c>
      <c r="U47" s="90">
        <v>448557.57</v>
      </c>
      <c r="V47" s="90">
        <v>189529.82</v>
      </c>
    </row>
    <row r="48" spans="1:24" x14ac:dyDescent="0.25">
      <c r="A48" s="251" t="s">
        <v>2571</v>
      </c>
      <c r="B48" s="89">
        <v>568057.5</v>
      </c>
      <c r="C48" s="89">
        <v>36879.949999999997</v>
      </c>
      <c r="D48" s="89">
        <v>143012.47</v>
      </c>
      <c r="E48" s="251">
        <v>-295349.03999999998</v>
      </c>
      <c r="F48" s="251">
        <v>286954.08</v>
      </c>
      <c r="G48" s="232">
        <v>130050</v>
      </c>
      <c r="K48" s="251">
        <v>-1629897.18</v>
      </c>
      <c r="L48" s="251">
        <v>2213150.63</v>
      </c>
      <c r="M48" s="251">
        <v>424957.07</v>
      </c>
      <c r="N48" s="251">
        <v>80000</v>
      </c>
      <c r="O48" s="73">
        <v>607.46</v>
      </c>
      <c r="P48" s="73">
        <v>801720</v>
      </c>
      <c r="Q48" s="73">
        <v>12000</v>
      </c>
      <c r="R48" s="73">
        <v>881446</v>
      </c>
      <c r="U48" s="90">
        <v>360740.02</v>
      </c>
      <c r="V48" s="90">
        <v>50847</v>
      </c>
    </row>
    <row r="49" spans="1:24" x14ac:dyDescent="0.25">
      <c r="A49" s="251" t="s">
        <v>2572</v>
      </c>
      <c r="B49" s="89">
        <v>231017.74</v>
      </c>
      <c r="D49" s="89">
        <v>29253.78</v>
      </c>
      <c r="E49" s="251">
        <v>1304553.6399999999</v>
      </c>
      <c r="F49" s="251">
        <v>494543.84</v>
      </c>
      <c r="G49" s="232">
        <v>3400</v>
      </c>
      <c r="K49" s="251">
        <v>200915.46</v>
      </c>
      <c r="L49" s="251">
        <v>2118686.35</v>
      </c>
      <c r="M49" s="251">
        <v>47637.74</v>
      </c>
      <c r="R49" s="73">
        <v>40669</v>
      </c>
      <c r="U49" s="90">
        <v>128887.95</v>
      </c>
      <c r="V49" s="90">
        <v>141713.60000000001</v>
      </c>
    </row>
    <row r="50" spans="1:24" x14ac:dyDescent="0.25">
      <c r="A50" s="251" t="s">
        <v>2573</v>
      </c>
      <c r="B50" s="89">
        <v>793729.48</v>
      </c>
      <c r="C50" s="89">
        <v>30085.48</v>
      </c>
      <c r="D50" s="89">
        <v>30289.07</v>
      </c>
      <c r="E50" s="251">
        <v>771783.29</v>
      </c>
      <c r="F50" s="251">
        <v>257748.13</v>
      </c>
      <c r="G50" s="232">
        <v>25560</v>
      </c>
      <c r="H50" s="232">
        <v>0</v>
      </c>
      <c r="I50" s="232">
        <v>1409</v>
      </c>
      <c r="K50" s="251">
        <v>-1193012.6499999999</v>
      </c>
      <c r="L50" s="251">
        <v>3206691.97</v>
      </c>
      <c r="M50" s="251">
        <v>1592808.26</v>
      </c>
      <c r="N50" s="251">
        <v>280600</v>
      </c>
      <c r="O50" s="73">
        <v>1068.21</v>
      </c>
      <c r="P50" s="73">
        <v>2166155</v>
      </c>
      <c r="R50" s="73">
        <v>2587298</v>
      </c>
      <c r="S50" s="73">
        <v>4000</v>
      </c>
      <c r="U50" s="90">
        <v>1412718.91</v>
      </c>
      <c r="V50" s="90">
        <v>193627.43</v>
      </c>
    </row>
    <row r="51" spans="1:24" x14ac:dyDescent="0.25">
      <c r="A51" s="251" t="s">
        <v>2574</v>
      </c>
      <c r="B51" s="89">
        <v>1180128.17</v>
      </c>
      <c r="C51" s="89">
        <v>26493.05</v>
      </c>
      <c r="D51" s="89">
        <v>83279.429999999993</v>
      </c>
      <c r="E51" s="251">
        <v>4</v>
      </c>
      <c r="F51" s="251">
        <v>877578.46</v>
      </c>
      <c r="G51" s="232">
        <v>24165.54</v>
      </c>
      <c r="H51" s="232">
        <v>0</v>
      </c>
      <c r="K51" s="251">
        <v>-772789.24</v>
      </c>
      <c r="L51" s="251">
        <v>2598703.46</v>
      </c>
      <c r="M51" s="251">
        <v>1962864.72</v>
      </c>
      <c r="O51" s="73">
        <v>1275.22</v>
      </c>
      <c r="P51" s="73">
        <v>2088716</v>
      </c>
      <c r="R51" s="73">
        <v>2727422.52</v>
      </c>
      <c r="S51" s="73">
        <v>240</v>
      </c>
      <c r="U51" s="90">
        <v>704456.55</v>
      </c>
      <c r="V51" s="90">
        <v>303333.52</v>
      </c>
    </row>
    <row r="52" spans="1:24" x14ac:dyDescent="0.25">
      <c r="A52" s="251" t="s">
        <v>2575</v>
      </c>
      <c r="B52" s="89">
        <v>693217.74</v>
      </c>
      <c r="C52" s="89">
        <v>28753.9</v>
      </c>
      <c r="D52" s="89">
        <v>51474.07</v>
      </c>
      <c r="E52" s="251">
        <v>106357.62</v>
      </c>
      <c r="F52" s="251">
        <v>128776</v>
      </c>
      <c r="H52" s="232">
        <v>0</v>
      </c>
      <c r="K52" s="251">
        <v>-1412465.94</v>
      </c>
      <c r="L52" s="251">
        <v>2341456.5299999998</v>
      </c>
      <c r="M52" s="251">
        <v>1418440.68</v>
      </c>
      <c r="N52" s="251">
        <v>83080</v>
      </c>
      <c r="O52" s="73">
        <v>893.54</v>
      </c>
      <c r="P52" s="73">
        <v>673542.3</v>
      </c>
      <c r="R52" s="73">
        <v>1217396.1000000001</v>
      </c>
      <c r="S52" s="73">
        <v>28314</v>
      </c>
      <c r="T52" s="90">
        <v>8544</v>
      </c>
      <c r="U52" s="90">
        <v>666903.99</v>
      </c>
      <c r="V52" s="90">
        <v>175209.69</v>
      </c>
    </row>
    <row r="53" spans="1:24" x14ac:dyDescent="0.25">
      <c r="A53" s="251" t="s">
        <v>2576</v>
      </c>
      <c r="B53" s="89">
        <v>1031085.66</v>
      </c>
      <c r="C53" s="89">
        <v>24663.08</v>
      </c>
      <c r="D53" s="89">
        <v>103852.82</v>
      </c>
      <c r="E53" s="251">
        <v>1700594.79</v>
      </c>
      <c r="F53" s="251">
        <v>597747.57999999996</v>
      </c>
      <c r="H53" s="232">
        <v>0</v>
      </c>
      <c r="K53" s="251">
        <v>1614750.46</v>
      </c>
      <c r="L53" s="251">
        <v>1574485.41</v>
      </c>
      <c r="M53" s="251">
        <v>2767924.63</v>
      </c>
      <c r="N53" s="251">
        <v>317400</v>
      </c>
      <c r="O53" s="73">
        <v>1103.58</v>
      </c>
      <c r="P53" s="73">
        <v>1436232.6</v>
      </c>
      <c r="R53" s="73">
        <v>2349591.4</v>
      </c>
      <c r="S53" s="73">
        <v>400</v>
      </c>
      <c r="T53" s="90">
        <v>968</v>
      </c>
      <c r="U53" s="90">
        <v>1531197.9</v>
      </c>
      <c r="V53" s="90">
        <v>371795.45</v>
      </c>
    </row>
    <row r="54" spans="1:24" x14ac:dyDescent="0.25">
      <c r="A54" s="251" t="s">
        <v>2577</v>
      </c>
      <c r="B54" s="89">
        <v>630150.17000000004</v>
      </c>
      <c r="C54" s="89">
        <v>3184.65</v>
      </c>
      <c r="D54" s="89">
        <v>42903.86</v>
      </c>
      <c r="E54" s="251">
        <v>2</v>
      </c>
      <c r="F54" s="251">
        <v>94197.25</v>
      </c>
      <c r="G54" s="232">
        <v>13050</v>
      </c>
      <c r="H54" s="232">
        <v>0</v>
      </c>
      <c r="K54" s="251">
        <v>-1038578.8</v>
      </c>
      <c r="L54" s="251">
        <v>1566508.7</v>
      </c>
      <c r="M54" s="251">
        <v>783407.88</v>
      </c>
      <c r="N54" s="251">
        <v>40000</v>
      </c>
      <c r="O54" s="73">
        <v>565.25</v>
      </c>
      <c r="P54" s="73">
        <v>1297427.5</v>
      </c>
      <c r="R54" s="73">
        <v>1531995.5</v>
      </c>
      <c r="U54" s="90">
        <v>338070.2</v>
      </c>
      <c r="V54" s="90">
        <v>21876.9</v>
      </c>
    </row>
    <row r="55" spans="1:24" x14ac:dyDescent="0.25">
      <c r="A55" s="251" t="s">
        <v>2578</v>
      </c>
      <c r="B55" s="89">
        <v>377870.77</v>
      </c>
      <c r="C55" s="89">
        <v>29777.27</v>
      </c>
      <c r="D55" s="89">
        <v>24629.52</v>
      </c>
      <c r="E55" s="251">
        <v>11010.8</v>
      </c>
      <c r="F55" s="251">
        <v>78358.94</v>
      </c>
      <c r="G55" s="232">
        <v>17248</v>
      </c>
      <c r="H55" s="232">
        <v>0</v>
      </c>
      <c r="K55" s="251">
        <v>-2095328.65</v>
      </c>
      <c r="L55" s="251">
        <v>2534998.48</v>
      </c>
      <c r="M55" s="251">
        <v>1142059.57</v>
      </c>
      <c r="O55" s="73">
        <v>541.15</v>
      </c>
      <c r="P55" s="73">
        <v>2224857.5</v>
      </c>
      <c r="R55" s="73">
        <v>2572033.5</v>
      </c>
      <c r="S55" s="73">
        <v>440</v>
      </c>
      <c r="U55" s="90">
        <v>692158.55</v>
      </c>
      <c r="V55" s="90">
        <v>38096.699999999997</v>
      </c>
    </row>
    <row r="56" spans="1:24" x14ac:dyDescent="0.25">
      <c r="A56" s="251" t="s">
        <v>2579</v>
      </c>
      <c r="B56" s="89">
        <v>656240.38</v>
      </c>
      <c r="C56" s="89">
        <v>73093.3</v>
      </c>
      <c r="D56" s="89">
        <v>61411.45</v>
      </c>
      <c r="E56" s="251">
        <v>146496.5</v>
      </c>
      <c r="F56" s="251">
        <v>177943.59</v>
      </c>
      <c r="G56" s="232">
        <v>0</v>
      </c>
      <c r="H56" s="232">
        <v>0</v>
      </c>
      <c r="K56" s="251">
        <v>-1400985.75</v>
      </c>
      <c r="L56" s="251">
        <v>2415193.5099999998</v>
      </c>
      <c r="M56" s="251">
        <v>1599118.3</v>
      </c>
      <c r="O56" s="73">
        <v>1037.3</v>
      </c>
      <c r="P56" s="73">
        <v>1276593.5</v>
      </c>
      <c r="R56" s="73">
        <v>1637862.5</v>
      </c>
      <c r="S56" s="73">
        <v>16132.9</v>
      </c>
      <c r="U56" s="90">
        <v>1059889.5900000001</v>
      </c>
      <c r="V56" s="90">
        <v>61886.65</v>
      </c>
    </row>
    <row r="57" spans="1:24" x14ac:dyDescent="0.25">
      <c r="A57" s="251" t="s">
        <v>2580</v>
      </c>
      <c r="B57" s="89">
        <v>423323.05</v>
      </c>
      <c r="C57" s="89">
        <v>33</v>
      </c>
      <c r="D57" s="89">
        <v>29241.52</v>
      </c>
      <c r="E57" s="251">
        <v>158338.16</v>
      </c>
      <c r="F57" s="251">
        <v>58757.58</v>
      </c>
      <c r="H57" s="232">
        <v>0</v>
      </c>
      <c r="K57" s="251">
        <v>-695333.11</v>
      </c>
      <c r="L57" s="251">
        <v>1430245.31</v>
      </c>
      <c r="M57" s="251">
        <v>966197.57</v>
      </c>
      <c r="N57" s="251">
        <v>29700</v>
      </c>
      <c r="O57" s="73">
        <v>480.19</v>
      </c>
      <c r="P57" s="73">
        <v>1469037.5</v>
      </c>
      <c r="R57" s="73">
        <v>1719151.5</v>
      </c>
      <c r="S57" s="73">
        <v>3000</v>
      </c>
      <c r="U57" s="90">
        <v>600555.86</v>
      </c>
      <c r="V57" s="90">
        <v>207926.79</v>
      </c>
    </row>
    <row r="58" spans="1:24" x14ac:dyDescent="0.25">
      <c r="A58" s="251" t="s">
        <v>2581</v>
      </c>
      <c r="B58" s="89">
        <v>496763.94</v>
      </c>
      <c r="C58" s="89">
        <v>171012.95</v>
      </c>
      <c r="D58" s="89">
        <v>94821.34</v>
      </c>
      <c r="E58" s="251">
        <v>3</v>
      </c>
      <c r="F58" s="251">
        <v>1227196.69</v>
      </c>
      <c r="H58" s="232">
        <v>0</v>
      </c>
      <c r="K58" s="251">
        <v>-1194587.6599999999</v>
      </c>
      <c r="L58" s="251">
        <v>2897338.69</v>
      </c>
      <c r="M58" s="251">
        <v>2058741.82</v>
      </c>
      <c r="N58" s="251">
        <v>608390</v>
      </c>
      <c r="O58" s="73">
        <v>479.28</v>
      </c>
      <c r="P58" s="73">
        <v>1613086.4</v>
      </c>
      <c r="Q58" s="73">
        <v>896</v>
      </c>
      <c r="R58" s="73">
        <v>1963029.4</v>
      </c>
      <c r="S58" s="73">
        <v>15351</v>
      </c>
      <c r="T58" s="90">
        <v>4036</v>
      </c>
      <c r="U58" s="90">
        <v>1772596.19</v>
      </c>
      <c r="V58" s="90">
        <v>238818.02</v>
      </c>
      <c r="X58" s="90">
        <v>716</v>
      </c>
    </row>
    <row r="59" spans="1:24" x14ac:dyDescent="0.25">
      <c r="A59" s="251" t="s">
        <v>2582</v>
      </c>
      <c r="B59" s="89">
        <v>591256.93000000005</v>
      </c>
      <c r="C59" s="89">
        <v>82828</v>
      </c>
      <c r="D59" s="89">
        <v>126009.19</v>
      </c>
      <c r="E59" s="251">
        <v>2</v>
      </c>
      <c r="F59" s="251">
        <v>109528.08</v>
      </c>
      <c r="G59" s="232">
        <v>20100</v>
      </c>
      <c r="H59" s="232">
        <v>0</v>
      </c>
      <c r="K59" s="251">
        <v>-2919281.03</v>
      </c>
      <c r="L59" s="251">
        <v>3457082.1</v>
      </c>
      <c r="M59" s="251">
        <v>1093951.45</v>
      </c>
      <c r="N59" s="251">
        <v>72000</v>
      </c>
      <c r="O59" s="73">
        <v>521.59</v>
      </c>
      <c r="P59" s="73">
        <v>1096033.5</v>
      </c>
      <c r="R59" s="73">
        <v>1409754.1</v>
      </c>
      <c r="S59" s="73">
        <v>6975</v>
      </c>
      <c r="T59" s="90">
        <v>2006</v>
      </c>
      <c r="U59" s="90">
        <v>397482.77</v>
      </c>
      <c r="V59" s="90">
        <v>94565.54</v>
      </c>
    </row>
    <row r="60" spans="1:24" x14ac:dyDescent="0.25">
      <c r="A60" s="251" t="s">
        <v>2583</v>
      </c>
      <c r="B60" s="89">
        <v>292502.15000000002</v>
      </c>
      <c r="C60" s="89">
        <v>74053</v>
      </c>
      <c r="D60" s="89">
        <v>6060</v>
      </c>
      <c r="E60" s="251">
        <v>866099.67</v>
      </c>
      <c r="F60" s="251">
        <v>114345.33</v>
      </c>
      <c r="H60" s="232">
        <v>0</v>
      </c>
      <c r="K60" s="251">
        <v>886521.56</v>
      </c>
      <c r="L60" s="251">
        <v>339109.18</v>
      </c>
      <c r="M60" s="251">
        <v>1092176.8400000001</v>
      </c>
      <c r="N60" s="251">
        <v>98000</v>
      </c>
      <c r="O60" s="73">
        <v>294.87</v>
      </c>
      <c r="P60" s="73">
        <v>880691</v>
      </c>
      <c r="R60" s="73">
        <v>1221498</v>
      </c>
      <c r="U60" s="90">
        <v>604114</v>
      </c>
      <c r="V60" s="90">
        <v>118121.3</v>
      </c>
    </row>
    <row r="61" spans="1:24" x14ac:dyDescent="0.25">
      <c r="A61" s="251" t="s">
        <v>2584</v>
      </c>
      <c r="B61" s="89">
        <v>469703.5</v>
      </c>
      <c r="C61" s="89">
        <v>6597.22</v>
      </c>
      <c r="D61" s="89">
        <v>88207.05</v>
      </c>
      <c r="E61" s="251">
        <v>1032403.49</v>
      </c>
      <c r="F61" s="251">
        <v>55892.87</v>
      </c>
      <c r="H61" s="232">
        <v>0</v>
      </c>
      <c r="K61" s="251">
        <v>-265217.33</v>
      </c>
      <c r="L61" s="251">
        <v>1695206.85</v>
      </c>
      <c r="M61" s="251">
        <v>856138.42</v>
      </c>
      <c r="O61" s="73">
        <v>381.18</v>
      </c>
      <c r="P61" s="73">
        <v>1037813</v>
      </c>
      <c r="R61" s="73">
        <v>1362358.9</v>
      </c>
      <c r="U61" s="90">
        <v>227344.99</v>
      </c>
      <c r="V61" s="90">
        <v>81814.100000000006</v>
      </c>
    </row>
    <row r="62" spans="1:24" x14ac:dyDescent="0.25">
      <c r="A62" s="251" t="s">
        <v>2585</v>
      </c>
      <c r="B62" s="89">
        <v>658614.44999999995</v>
      </c>
      <c r="C62" s="89">
        <v>22412.560000000001</v>
      </c>
      <c r="D62" s="89">
        <v>78023.929999999993</v>
      </c>
      <c r="E62" s="251">
        <v>72670.679999999993</v>
      </c>
      <c r="F62" s="251">
        <v>119759.15</v>
      </c>
      <c r="G62" s="232">
        <v>39370.25</v>
      </c>
      <c r="H62" s="232">
        <v>0</v>
      </c>
      <c r="K62" s="251">
        <v>-1875604.12</v>
      </c>
      <c r="L62" s="251">
        <v>2729343.72</v>
      </c>
      <c r="M62" s="251">
        <v>1208705.95</v>
      </c>
      <c r="O62" s="73">
        <v>776.84</v>
      </c>
      <c r="P62" s="73">
        <v>1233100.5</v>
      </c>
      <c r="R62" s="73">
        <v>1525768.78</v>
      </c>
      <c r="S62" s="73">
        <v>4000</v>
      </c>
      <c r="T62" s="90">
        <v>1660</v>
      </c>
      <c r="U62" s="90">
        <v>717870.59</v>
      </c>
      <c r="V62" s="90">
        <v>134913</v>
      </c>
    </row>
    <row r="63" spans="1:24" x14ac:dyDescent="0.25">
      <c r="A63" s="251" t="s">
        <v>2586</v>
      </c>
      <c r="B63" s="89">
        <v>1075362.7</v>
      </c>
      <c r="C63" s="89">
        <v>36364.879999999997</v>
      </c>
      <c r="D63" s="89">
        <v>21236.73</v>
      </c>
      <c r="E63" s="251">
        <v>12042</v>
      </c>
      <c r="F63" s="251">
        <v>497282.54</v>
      </c>
      <c r="G63" s="232">
        <v>22760</v>
      </c>
      <c r="H63" s="232">
        <v>0</v>
      </c>
      <c r="K63" s="251">
        <v>-1812144.48</v>
      </c>
      <c r="L63" s="251">
        <v>3207310.61</v>
      </c>
      <c r="M63" s="251">
        <v>1657494.27</v>
      </c>
      <c r="N63" s="251">
        <v>93780</v>
      </c>
      <c r="O63" s="73">
        <v>1102.29</v>
      </c>
      <c r="P63" s="73">
        <v>2278076.5</v>
      </c>
      <c r="R63" s="73">
        <v>2630998.5</v>
      </c>
      <c r="S63" s="73">
        <v>5490</v>
      </c>
      <c r="T63" s="90">
        <v>3040</v>
      </c>
      <c r="U63" s="90">
        <v>911202.04</v>
      </c>
      <c r="V63" s="90">
        <v>255359.8</v>
      </c>
    </row>
    <row r="64" spans="1:24" x14ac:dyDescent="0.25">
      <c r="A64" s="251" t="s">
        <v>2587</v>
      </c>
      <c r="B64" s="89">
        <v>1246349.3600000001</v>
      </c>
      <c r="C64" s="89">
        <v>18992.12</v>
      </c>
      <c r="D64" s="89">
        <v>193299.1</v>
      </c>
      <c r="E64" s="251">
        <v>1092887.49</v>
      </c>
      <c r="F64" s="251">
        <v>177728.67</v>
      </c>
      <c r="H64" s="232">
        <v>0</v>
      </c>
      <c r="K64" s="251">
        <v>-431265.11</v>
      </c>
      <c r="L64" s="251">
        <v>2601971.02</v>
      </c>
      <c r="M64" s="251">
        <v>1608518.17</v>
      </c>
      <c r="N64" s="251">
        <v>393400</v>
      </c>
      <c r="O64" s="73">
        <v>1047.8599999999999</v>
      </c>
      <c r="P64" s="73">
        <v>1246595</v>
      </c>
      <c r="R64" s="73">
        <v>1676882</v>
      </c>
      <c r="T64" s="90">
        <v>8680</v>
      </c>
      <c r="U64" s="90">
        <v>796344.37</v>
      </c>
      <c r="V64" s="90">
        <v>209103.83</v>
      </c>
    </row>
    <row r="65" spans="1:24" x14ac:dyDescent="0.25">
      <c r="A65" s="251" t="s">
        <v>2588</v>
      </c>
      <c r="B65" s="89">
        <v>718519.18</v>
      </c>
      <c r="C65" s="89">
        <v>47010.2</v>
      </c>
      <c r="D65" s="89">
        <v>61051.06</v>
      </c>
      <c r="E65" s="251">
        <v>793472.58</v>
      </c>
      <c r="F65" s="251">
        <v>65382.11</v>
      </c>
      <c r="G65" s="232">
        <v>15000</v>
      </c>
      <c r="H65" s="232">
        <v>0</v>
      </c>
      <c r="K65" s="251">
        <v>-1644258.13</v>
      </c>
      <c r="L65" s="251">
        <v>3048211.32</v>
      </c>
      <c r="M65" s="251">
        <v>1237046.57</v>
      </c>
      <c r="N65" s="251">
        <v>127000</v>
      </c>
      <c r="O65" s="73">
        <v>757.2</v>
      </c>
      <c r="P65" s="73">
        <v>1679768</v>
      </c>
      <c r="Q65" s="73">
        <v>5910</v>
      </c>
      <c r="R65" s="73">
        <v>2039199.6</v>
      </c>
      <c r="S65" s="73">
        <v>4000</v>
      </c>
      <c r="U65" s="90">
        <v>690395.6</v>
      </c>
      <c r="V65" s="90">
        <v>50404.63</v>
      </c>
    </row>
    <row r="66" spans="1:24" x14ac:dyDescent="0.25">
      <c r="A66" s="251" t="s">
        <v>2609</v>
      </c>
      <c r="B66" s="89">
        <v>947685.65</v>
      </c>
      <c r="C66" s="89">
        <v>14498.42</v>
      </c>
      <c r="D66" s="89">
        <v>39177.07</v>
      </c>
      <c r="E66" s="251">
        <v>317582.65000000002</v>
      </c>
      <c r="F66" s="251">
        <v>117573.39</v>
      </c>
      <c r="G66" s="232">
        <v>8940</v>
      </c>
      <c r="H66" s="232">
        <v>0</v>
      </c>
      <c r="K66" s="251">
        <v>-207995.26</v>
      </c>
      <c r="L66" s="251">
        <v>1312112.72</v>
      </c>
      <c r="M66" s="251">
        <v>1236794.5</v>
      </c>
      <c r="N66" s="251">
        <v>262220</v>
      </c>
      <c r="O66" s="73">
        <v>833.58</v>
      </c>
      <c r="P66" s="73">
        <v>955089.5</v>
      </c>
      <c r="R66" s="73">
        <v>1345394.5</v>
      </c>
      <c r="U66" s="90">
        <v>610718.66</v>
      </c>
      <c r="V66" s="90">
        <v>175364.7</v>
      </c>
    </row>
    <row r="67" spans="1:24" x14ac:dyDescent="0.25">
      <c r="A67" s="251" t="s">
        <v>2589</v>
      </c>
      <c r="B67" s="89">
        <v>974652.02</v>
      </c>
      <c r="C67" s="89">
        <v>26265.51</v>
      </c>
      <c r="D67" s="89">
        <v>55621.53</v>
      </c>
      <c r="E67" s="251">
        <v>686638.25</v>
      </c>
      <c r="F67" s="251">
        <v>239796.64</v>
      </c>
      <c r="G67" s="232">
        <v>22500</v>
      </c>
      <c r="H67" s="232">
        <v>0</v>
      </c>
      <c r="K67" s="251">
        <v>952499.98</v>
      </c>
      <c r="L67" s="251">
        <v>997975.02</v>
      </c>
      <c r="M67" s="251">
        <v>806471.04</v>
      </c>
      <c r="N67" s="251">
        <v>65740</v>
      </c>
      <c r="O67" s="73">
        <v>1124.48</v>
      </c>
      <c r="P67" s="73">
        <v>1200680</v>
      </c>
      <c r="Q67" s="73">
        <v>26839</v>
      </c>
      <c r="R67" s="73">
        <v>1446194</v>
      </c>
      <c r="U67" s="90">
        <v>534391.17000000004</v>
      </c>
      <c r="V67" s="90">
        <v>110270.39999999999</v>
      </c>
    </row>
    <row r="68" spans="1:24" x14ac:dyDescent="0.25">
      <c r="A68" s="251" t="s">
        <v>2590</v>
      </c>
      <c r="B68" s="89">
        <v>477925.54</v>
      </c>
      <c r="C68" s="89">
        <v>84998.87</v>
      </c>
      <c r="D68" s="89">
        <v>48549.02</v>
      </c>
      <c r="E68" s="251">
        <v>540139.19999999995</v>
      </c>
      <c r="F68" s="251">
        <v>261785.71</v>
      </c>
      <c r="G68" s="232">
        <v>50570</v>
      </c>
      <c r="H68" s="232">
        <v>0</v>
      </c>
      <c r="J68" s="232">
        <v>4031791.24</v>
      </c>
      <c r="K68" s="251">
        <v>-2735364.35</v>
      </c>
      <c r="M68" s="251">
        <v>1042957.22</v>
      </c>
      <c r="N68" s="251">
        <v>106310</v>
      </c>
      <c r="O68" s="73">
        <v>736.35</v>
      </c>
      <c r="P68" s="73">
        <v>1027820</v>
      </c>
      <c r="R68" s="73">
        <v>1281323</v>
      </c>
      <c r="U68" s="90">
        <v>750888.62</v>
      </c>
      <c r="V68" s="90">
        <v>79210.5</v>
      </c>
    </row>
    <row r="69" spans="1:24" x14ac:dyDescent="0.25">
      <c r="A69" s="251" t="s">
        <v>2591</v>
      </c>
      <c r="B69" s="89">
        <v>1124852.79</v>
      </c>
      <c r="C69" s="89">
        <v>21477.47</v>
      </c>
      <c r="D69" s="89">
        <v>84139.17</v>
      </c>
      <c r="E69" s="251">
        <v>212852.86</v>
      </c>
      <c r="F69" s="251">
        <v>613132.14</v>
      </c>
      <c r="G69" s="232">
        <v>87650</v>
      </c>
      <c r="H69" s="232">
        <v>-7374</v>
      </c>
      <c r="K69" s="251">
        <v>1283097.27</v>
      </c>
      <c r="L69" s="251">
        <v>73641.19</v>
      </c>
      <c r="M69" s="251">
        <v>1929676.14</v>
      </c>
      <c r="N69" s="251">
        <v>558100</v>
      </c>
      <c r="O69" s="73">
        <v>1129.25</v>
      </c>
      <c r="P69" s="73">
        <v>1944180</v>
      </c>
      <c r="Q69" s="73">
        <v>69683</v>
      </c>
      <c r="R69" s="73">
        <v>2435611</v>
      </c>
      <c r="S69" s="73">
        <v>3280</v>
      </c>
      <c r="T69" s="90">
        <v>5607</v>
      </c>
      <c r="U69" s="90">
        <v>1341819.22</v>
      </c>
      <c r="V69" s="90">
        <v>97011.199999999997</v>
      </c>
    </row>
    <row r="70" spans="1:24" x14ac:dyDescent="0.25">
      <c r="A70" s="251" t="s">
        <v>2592</v>
      </c>
      <c r="B70" s="89">
        <v>201318.41</v>
      </c>
      <c r="C70" s="89">
        <v>28120</v>
      </c>
      <c r="D70" s="89">
        <v>57357.42</v>
      </c>
      <c r="E70" s="251">
        <v>3</v>
      </c>
      <c r="F70" s="251">
        <v>-269588.3</v>
      </c>
      <c r="J70" s="232">
        <v>-490674.02</v>
      </c>
      <c r="L70" s="251">
        <v>607615.71</v>
      </c>
      <c r="M70" s="251">
        <v>751081.77</v>
      </c>
      <c r="N70" s="251">
        <v>94600</v>
      </c>
      <c r="O70" s="73">
        <v>179.34</v>
      </c>
      <c r="P70" s="73">
        <v>998120</v>
      </c>
      <c r="R70" s="73">
        <v>1237892</v>
      </c>
      <c r="U70" s="90">
        <v>498439.27</v>
      </c>
      <c r="V70" s="90">
        <v>207381</v>
      </c>
    </row>
    <row r="71" spans="1:24" x14ac:dyDescent="0.25">
      <c r="A71" s="251" t="s">
        <v>2593</v>
      </c>
      <c r="B71" s="89">
        <v>603928.36</v>
      </c>
      <c r="C71" s="89">
        <v>0</v>
      </c>
      <c r="D71" s="89">
        <v>55073.89</v>
      </c>
      <c r="E71" s="251">
        <v>-594906.39</v>
      </c>
      <c r="F71" s="251">
        <v>644900.99</v>
      </c>
      <c r="G71" s="232">
        <v>-201186.37</v>
      </c>
      <c r="K71" s="251">
        <v>-2738270.77</v>
      </c>
      <c r="L71" s="251">
        <v>3812852.35</v>
      </c>
      <c r="M71" s="251">
        <v>866788.49</v>
      </c>
      <c r="O71" s="73">
        <v>267</v>
      </c>
      <c r="P71" s="73">
        <v>2014556</v>
      </c>
      <c r="Q71" s="73">
        <v>13870.42</v>
      </c>
      <c r="R71" s="73">
        <v>2191434</v>
      </c>
      <c r="U71" s="90">
        <v>472258.87</v>
      </c>
      <c r="V71" s="90">
        <v>391287.4</v>
      </c>
      <c r="X71" s="90">
        <v>4900</v>
      </c>
    </row>
    <row r="72" spans="1:24" x14ac:dyDescent="0.25">
      <c r="A72" s="251" t="s">
        <v>2594</v>
      </c>
      <c r="B72" s="89">
        <v>543197.54</v>
      </c>
      <c r="C72" s="89">
        <v>167061.17000000001</v>
      </c>
      <c r="D72" s="89">
        <v>100033.91</v>
      </c>
      <c r="E72" s="251">
        <v>404259.75</v>
      </c>
      <c r="F72" s="251">
        <v>164492.35</v>
      </c>
      <c r="G72" s="232">
        <v>134424</v>
      </c>
      <c r="H72" s="232">
        <v>0</v>
      </c>
      <c r="K72" s="251">
        <v>-863061.86</v>
      </c>
      <c r="L72" s="251">
        <v>1909993.72</v>
      </c>
      <c r="M72" s="251">
        <v>1119225.17</v>
      </c>
      <c r="O72" s="73">
        <v>550.52</v>
      </c>
      <c r="P72" s="73">
        <v>1342760</v>
      </c>
      <c r="Q72" s="73">
        <v>136715</v>
      </c>
      <c r="R72" s="73">
        <v>1715172</v>
      </c>
      <c r="U72" s="90">
        <v>552485.94999999995</v>
      </c>
      <c r="V72" s="90">
        <v>133903.88</v>
      </c>
    </row>
    <row r="73" spans="1:24" x14ac:dyDescent="0.25">
      <c r="A73" s="252" t="s">
        <v>2595</v>
      </c>
      <c r="B73" s="89">
        <v>658167.89</v>
      </c>
      <c r="C73" s="89">
        <v>60532.11</v>
      </c>
      <c r="D73" s="89">
        <v>87853.440000000002</v>
      </c>
      <c r="E73" s="251">
        <v>155194.63</v>
      </c>
      <c r="F73" s="251">
        <v>-5438.28</v>
      </c>
      <c r="G73" s="232">
        <v>8125</v>
      </c>
      <c r="H73" s="232">
        <v>0</v>
      </c>
      <c r="K73" s="251">
        <v>-759973.81</v>
      </c>
      <c r="L73" s="251">
        <v>1439320.15</v>
      </c>
      <c r="M73" s="251">
        <v>1213154.8400000001</v>
      </c>
      <c r="O73" s="73">
        <v>494.32</v>
      </c>
      <c r="P73" s="73">
        <v>972900</v>
      </c>
      <c r="Q73" s="73">
        <v>56813</v>
      </c>
      <c r="R73" s="73">
        <v>1412682</v>
      </c>
      <c r="U73" s="90">
        <v>432622.62</v>
      </c>
      <c r="V73" s="90">
        <v>129219.09</v>
      </c>
    </row>
    <row r="74" spans="1:24" x14ac:dyDescent="0.25">
      <c r="A74" s="251" t="s">
        <v>2596</v>
      </c>
      <c r="B74" s="89">
        <v>697837.9</v>
      </c>
      <c r="C74" s="89">
        <v>92157.29</v>
      </c>
      <c r="D74" s="89">
        <v>72329.55</v>
      </c>
      <c r="E74" s="251">
        <v>797800.69</v>
      </c>
      <c r="F74" s="251">
        <v>219850.09</v>
      </c>
      <c r="G74" s="232">
        <v>385935</v>
      </c>
      <c r="H74" s="232">
        <v>0</v>
      </c>
      <c r="K74" s="251">
        <v>-3320369.32</v>
      </c>
      <c r="L74" s="251">
        <v>4868817.07</v>
      </c>
      <c r="M74" s="251">
        <v>1124075.46</v>
      </c>
      <c r="N74" s="251">
        <v>105590</v>
      </c>
      <c r="O74" s="73">
        <v>711.45</v>
      </c>
      <c r="P74" s="73">
        <v>1469980</v>
      </c>
      <c r="Q74" s="73">
        <v>252790</v>
      </c>
      <c r="R74" s="73">
        <v>2030859</v>
      </c>
      <c r="T74" s="90">
        <v>1632</v>
      </c>
      <c r="U74" s="90">
        <v>865719.64</v>
      </c>
      <c r="V74" s="90">
        <v>109343.5</v>
      </c>
    </row>
    <row r="75" spans="1:24" x14ac:dyDescent="0.25">
      <c r="A75" s="251" t="s">
        <v>2597</v>
      </c>
      <c r="B75" s="89">
        <v>478828.31</v>
      </c>
      <c r="C75" s="89">
        <v>0</v>
      </c>
      <c r="D75" s="89">
        <v>61286.42</v>
      </c>
      <c r="E75" s="251">
        <v>139446.5</v>
      </c>
      <c r="F75" s="251">
        <v>119222.37</v>
      </c>
      <c r="H75" s="232">
        <v>0</v>
      </c>
      <c r="K75" s="251">
        <v>282674.23</v>
      </c>
      <c r="L75" s="251">
        <v>310741.76000000001</v>
      </c>
      <c r="M75" s="251">
        <v>904899.92</v>
      </c>
      <c r="N75" s="251">
        <v>94770</v>
      </c>
      <c r="O75" s="73">
        <v>343.38</v>
      </c>
      <c r="P75" s="73">
        <v>1280120</v>
      </c>
      <c r="R75" s="73">
        <v>1595312</v>
      </c>
      <c r="U75" s="90">
        <v>412045.89</v>
      </c>
      <c r="V75" s="90">
        <v>67407.8</v>
      </c>
    </row>
    <row r="76" spans="1:24" x14ac:dyDescent="0.25">
      <c r="A76" s="251" t="s">
        <v>2598</v>
      </c>
      <c r="B76" s="89">
        <v>199155.26</v>
      </c>
      <c r="C76" s="89">
        <v>21455</v>
      </c>
      <c r="D76" s="89">
        <v>37148.19</v>
      </c>
      <c r="E76" s="251">
        <v>61934.37</v>
      </c>
      <c r="F76" s="251">
        <v>108278.74</v>
      </c>
      <c r="G76" s="232">
        <v>-3288</v>
      </c>
      <c r="H76" s="232">
        <v>0</v>
      </c>
      <c r="K76" s="251">
        <v>-2831361.3</v>
      </c>
      <c r="L76" s="251">
        <v>3226080.14</v>
      </c>
      <c r="M76" s="251">
        <v>869136.18</v>
      </c>
      <c r="N76" s="251">
        <v>109932</v>
      </c>
      <c r="O76" s="73">
        <v>33.299999999999997</v>
      </c>
      <c r="P76" s="73">
        <v>1291340</v>
      </c>
      <c r="Q76" s="73">
        <v>544</v>
      </c>
      <c r="R76" s="73">
        <v>1650064</v>
      </c>
      <c r="T76" s="90">
        <v>10640</v>
      </c>
      <c r="U76" s="90">
        <v>456596.16</v>
      </c>
      <c r="V76" s="90">
        <v>117144.6</v>
      </c>
    </row>
    <row r="77" spans="1:24" x14ac:dyDescent="0.25">
      <c r="A77" s="251" t="s">
        <v>2599</v>
      </c>
      <c r="B77" s="89">
        <v>654814.29</v>
      </c>
      <c r="C77" s="89">
        <v>89035.32</v>
      </c>
      <c r="D77" s="89">
        <v>33041.82</v>
      </c>
      <c r="E77" s="251">
        <v>408933.61</v>
      </c>
      <c r="F77" s="251">
        <v>151860.32</v>
      </c>
      <c r="H77" s="232">
        <v>0</v>
      </c>
      <c r="K77" s="251">
        <v>-1319614.56</v>
      </c>
      <c r="L77" s="251">
        <v>2484321.89</v>
      </c>
      <c r="M77" s="251">
        <v>1442981.59</v>
      </c>
      <c r="N77" s="251">
        <v>121000</v>
      </c>
      <c r="O77" s="73">
        <v>712.59</v>
      </c>
      <c r="P77" s="73">
        <v>1716620</v>
      </c>
      <c r="R77" s="73">
        <v>2056932</v>
      </c>
      <c r="T77" s="90">
        <v>541</v>
      </c>
      <c r="U77" s="90">
        <v>999910.35</v>
      </c>
      <c r="V77" s="90">
        <v>50952.800000000003</v>
      </c>
    </row>
    <row r="78" spans="1:24" x14ac:dyDescent="0.25">
      <c r="A78" s="251" t="s">
        <v>2607</v>
      </c>
      <c r="B78" s="89">
        <v>308209.76</v>
      </c>
      <c r="C78" s="89">
        <v>13300</v>
      </c>
      <c r="D78" s="89">
        <v>26741.23</v>
      </c>
      <c r="E78" s="251">
        <v>122864.51</v>
      </c>
      <c r="F78" s="251">
        <v>-5503.57</v>
      </c>
      <c r="H78" s="232">
        <v>0</v>
      </c>
      <c r="K78" s="251">
        <v>-933912.4</v>
      </c>
      <c r="L78" s="251">
        <v>1219746.8700000001</v>
      </c>
      <c r="M78" s="251">
        <v>635825.51</v>
      </c>
      <c r="N78" s="251">
        <v>29400</v>
      </c>
      <c r="P78" s="73">
        <v>931800</v>
      </c>
      <c r="R78" s="73">
        <v>1116027.6299999999</v>
      </c>
      <c r="U78" s="90">
        <v>185456.32</v>
      </c>
      <c r="V78" s="90">
        <v>115764.1</v>
      </c>
    </row>
    <row r="79" spans="1:24" x14ac:dyDescent="0.25">
      <c r="A79" s="251" t="s">
        <v>2610</v>
      </c>
      <c r="B79" s="89">
        <v>424913.65</v>
      </c>
      <c r="C79" s="89">
        <v>0</v>
      </c>
      <c r="D79" s="89">
        <v>71460.36</v>
      </c>
      <c r="E79" s="251">
        <v>434732.97</v>
      </c>
      <c r="F79" s="251">
        <v>29442.16</v>
      </c>
      <c r="H79" s="232">
        <v>0</v>
      </c>
      <c r="K79" s="251">
        <v>-1431006.14</v>
      </c>
      <c r="L79" s="251">
        <v>2368149.29</v>
      </c>
      <c r="M79" s="251">
        <v>767250.79</v>
      </c>
      <c r="N79" s="251">
        <v>122000</v>
      </c>
      <c r="O79" s="73">
        <v>492.76</v>
      </c>
      <c r="P79" s="73">
        <v>1738160</v>
      </c>
      <c r="Q79" s="73">
        <v>46350</v>
      </c>
      <c r="R79" s="73">
        <v>1977077</v>
      </c>
      <c r="U79" s="90">
        <v>566103.86</v>
      </c>
      <c r="V79" s="90">
        <v>107666.7</v>
      </c>
    </row>
    <row r="80" spans="1:24" x14ac:dyDescent="0.25">
      <c r="A80" s="251" t="s">
        <v>2600</v>
      </c>
      <c r="B80" s="89">
        <v>668365.91</v>
      </c>
      <c r="C80" s="89">
        <v>31200.959999999999</v>
      </c>
      <c r="D80" s="89">
        <v>23567.33</v>
      </c>
      <c r="E80" s="251">
        <v>369815.12</v>
      </c>
      <c r="F80" s="251">
        <v>456963.56</v>
      </c>
      <c r="G80" s="232">
        <v>22275</v>
      </c>
      <c r="H80" s="232">
        <v>0</v>
      </c>
      <c r="I80" s="232">
        <v>21250</v>
      </c>
      <c r="K80" s="251">
        <v>-719785.74</v>
      </c>
      <c r="L80" s="251">
        <v>2500428.33</v>
      </c>
      <c r="M80" s="251">
        <v>1100308.8600000001</v>
      </c>
      <c r="N80" s="251">
        <v>2500</v>
      </c>
      <c r="O80" s="73">
        <v>1014.96</v>
      </c>
      <c r="P80" s="73">
        <v>1466900</v>
      </c>
      <c r="R80" s="73">
        <v>1876046</v>
      </c>
      <c r="S80" s="73">
        <v>3595</v>
      </c>
      <c r="T80" s="90">
        <v>5444</v>
      </c>
      <c r="U80" s="90">
        <v>766920.18</v>
      </c>
      <c r="V80" s="90">
        <v>192973.35</v>
      </c>
    </row>
    <row r="81" spans="1:22" x14ac:dyDescent="0.25">
      <c r="A81" s="251" t="s">
        <v>2601</v>
      </c>
      <c r="B81" s="89">
        <v>472191.54</v>
      </c>
      <c r="C81" s="89">
        <v>17962.84</v>
      </c>
      <c r="D81" s="89">
        <v>36234.46</v>
      </c>
      <c r="E81" s="251">
        <v>5</v>
      </c>
      <c r="F81" s="251">
        <v>186123.57</v>
      </c>
      <c r="G81" s="232">
        <v>12000</v>
      </c>
      <c r="H81" s="232">
        <v>0</v>
      </c>
      <c r="K81" s="251">
        <v>-1517598.91</v>
      </c>
      <c r="L81" s="251">
        <v>2140561.41</v>
      </c>
      <c r="M81" s="251">
        <v>723664.98</v>
      </c>
      <c r="N81" s="251">
        <v>228990</v>
      </c>
      <c r="O81" s="73">
        <v>523.58000000000004</v>
      </c>
      <c r="P81" s="73">
        <v>1072443.5</v>
      </c>
      <c r="R81" s="73">
        <v>1443251.5</v>
      </c>
      <c r="S81" s="73">
        <v>860</v>
      </c>
      <c r="U81" s="90">
        <v>434220.65</v>
      </c>
      <c r="V81" s="90">
        <v>69735</v>
      </c>
    </row>
    <row r="82" spans="1:22" x14ac:dyDescent="0.25">
      <c r="A82" s="251" t="s">
        <v>2602</v>
      </c>
      <c r="B82" s="89">
        <v>848403.46</v>
      </c>
      <c r="C82" s="89">
        <v>64081.61</v>
      </c>
      <c r="D82" s="89">
        <v>63749.1</v>
      </c>
      <c r="E82" s="251">
        <v>701842.69</v>
      </c>
      <c r="F82" s="251">
        <v>511965.1</v>
      </c>
      <c r="G82" s="232">
        <v>43050</v>
      </c>
      <c r="H82" s="232">
        <v>0</v>
      </c>
      <c r="K82" s="251">
        <v>-222004.21</v>
      </c>
      <c r="L82" s="251">
        <v>2191938.59</v>
      </c>
      <c r="M82" s="251">
        <v>1213834.53</v>
      </c>
      <c r="N82" s="251">
        <v>129090</v>
      </c>
      <c r="O82" s="73">
        <v>1216.45</v>
      </c>
      <c r="P82" s="73">
        <v>601230</v>
      </c>
      <c r="R82" s="73">
        <v>884501</v>
      </c>
      <c r="S82" s="73">
        <v>16414</v>
      </c>
      <c r="U82" s="90">
        <v>643286.81999999995</v>
      </c>
      <c r="V82" s="90">
        <v>224111.58</v>
      </c>
    </row>
    <row r="83" spans="1:22" x14ac:dyDescent="0.25">
      <c r="A83" s="251" t="s">
        <v>2603</v>
      </c>
      <c r="B83" s="89">
        <v>824500.17</v>
      </c>
      <c r="C83" s="89">
        <v>63098.73</v>
      </c>
      <c r="D83" s="89">
        <v>50925.33</v>
      </c>
      <c r="E83" s="251">
        <v>817559.91</v>
      </c>
      <c r="F83" s="251">
        <v>280025.83</v>
      </c>
      <c r="G83" s="232">
        <v>25981.3</v>
      </c>
      <c r="H83" s="232">
        <v>0</v>
      </c>
      <c r="K83" s="251">
        <v>-2000930.72</v>
      </c>
      <c r="L83" s="251">
        <v>4194803.6500000004</v>
      </c>
      <c r="M83" s="251">
        <v>1090573.42</v>
      </c>
      <c r="N83" s="251">
        <v>27000</v>
      </c>
      <c r="O83" s="73">
        <v>1204.52</v>
      </c>
      <c r="P83" s="73">
        <v>1484960</v>
      </c>
      <c r="R83" s="73">
        <v>1795114</v>
      </c>
      <c r="S83" s="73">
        <v>18693</v>
      </c>
      <c r="T83" s="90">
        <v>1536</v>
      </c>
      <c r="U83" s="90">
        <v>677417.42</v>
      </c>
      <c r="V83" s="90">
        <v>294721.78000000003</v>
      </c>
    </row>
    <row r="84" spans="1:22" x14ac:dyDescent="0.25">
      <c r="A84" s="251" t="s">
        <v>2604</v>
      </c>
      <c r="B84" s="89">
        <v>178774.72</v>
      </c>
      <c r="C84" s="89">
        <v>11877.03</v>
      </c>
      <c r="D84" s="89">
        <v>25216.3</v>
      </c>
      <c r="E84" s="251">
        <v>460194.35</v>
      </c>
      <c r="F84" s="251">
        <v>124135.93</v>
      </c>
      <c r="G84" s="232">
        <v>16050</v>
      </c>
      <c r="H84" s="232">
        <v>0</v>
      </c>
      <c r="K84" s="251">
        <v>-1071479.23</v>
      </c>
      <c r="L84" s="251">
        <v>2119139.65</v>
      </c>
      <c r="M84" s="251">
        <v>562010.29</v>
      </c>
      <c r="N84" s="251">
        <v>70200</v>
      </c>
      <c r="O84" s="73">
        <v>396.06</v>
      </c>
      <c r="P84" s="73">
        <v>1033840</v>
      </c>
      <c r="R84" s="73">
        <v>1322131</v>
      </c>
      <c r="U84" s="90">
        <v>441808.24</v>
      </c>
      <c r="V84" s="90">
        <v>166019.20000000001</v>
      </c>
    </row>
    <row r="85" spans="1:22" x14ac:dyDescent="0.25">
      <c r="A85" s="251" t="s">
        <v>2605</v>
      </c>
      <c r="B85" s="89">
        <v>532034.39</v>
      </c>
      <c r="C85" s="89">
        <v>24601.85</v>
      </c>
      <c r="D85" s="89">
        <v>70907.48</v>
      </c>
      <c r="E85" s="251">
        <v>163834.19</v>
      </c>
      <c r="F85" s="251">
        <v>171505</v>
      </c>
      <c r="G85" s="232">
        <v>33196.07</v>
      </c>
      <c r="H85" s="232">
        <v>0</v>
      </c>
      <c r="K85" s="251">
        <v>1297.99</v>
      </c>
      <c r="L85" s="251">
        <v>1096893.17</v>
      </c>
      <c r="M85" s="251">
        <v>912223.47</v>
      </c>
      <c r="N85" s="251">
        <v>597900</v>
      </c>
      <c r="P85" s="73">
        <v>1062360</v>
      </c>
      <c r="R85" s="73">
        <v>1464995</v>
      </c>
      <c r="T85" s="90">
        <v>2230</v>
      </c>
      <c r="U85" s="90">
        <v>1066398.8899999999</v>
      </c>
      <c r="V85" s="90">
        <v>207363.9</v>
      </c>
    </row>
    <row r="86" spans="1:22" x14ac:dyDescent="0.25">
      <c r="A86" s="251" t="s">
        <v>2606</v>
      </c>
      <c r="B86" s="89">
        <v>1174925.42</v>
      </c>
      <c r="C86" s="89">
        <v>61367.1</v>
      </c>
      <c r="D86" s="89">
        <v>48696.21</v>
      </c>
      <c r="E86" s="251">
        <v>117149.78</v>
      </c>
      <c r="F86" s="251">
        <v>201011.54</v>
      </c>
      <c r="G86" s="232">
        <v>26065.9</v>
      </c>
      <c r="H86" s="232">
        <v>0</v>
      </c>
      <c r="K86" s="251">
        <v>-1788768.02</v>
      </c>
      <c r="L86" s="251">
        <v>3207738.11</v>
      </c>
      <c r="M86" s="251">
        <v>1377230.83</v>
      </c>
      <c r="O86" s="73">
        <v>1339.82</v>
      </c>
      <c r="P86" s="73">
        <v>1103200</v>
      </c>
      <c r="R86" s="73">
        <v>1247259</v>
      </c>
      <c r="S86" s="73">
        <v>4505</v>
      </c>
      <c r="T86" s="90">
        <v>4600</v>
      </c>
      <c r="U86" s="90">
        <v>879237.32</v>
      </c>
      <c r="V86" s="90">
        <v>188055.27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H86"/>
  <sheetViews>
    <sheetView topLeftCell="X1" zoomScale="60" zoomScaleNormal="60" workbookViewId="0">
      <selection activeCell="AG4" sqref="AG4:AG86"/>
    </sheetView>
  </sheetViews>
  <sheetFormatPr defaultColWidth="2.69921875" defaultRowHeight="13.8" x14ac:dyDescent="0.25"/>
  <cols>
    <col min="1" max="1" width="5.5" style="270" bestFit="1" customWidth="1"/>
    <col min="2" max="2" width="14.69921875" style="270" customWidth="1"/>
    <col min="3" max="3" width="7.5" style="280" bestFit="1" customWidth="1"/>
    <col min="4" max="4" width="44.59765625" style="280" bestFit="1" customWidth="1"/>
    <col min="5" max="5" width="29" style="251"/>
    <col min="6" max="8" width="29" style="89"/>
    <col min="9" max="10" width="29" style="251"/>
    <col min="11" max="12" width="29" style="338"/>
    <col min="13" max="14" width="29" style="44"/>
    <col min="15" max="16" width="29" style="251"/>
    <col min="17" max="21" width="29" style="16"/>
    <col min="22" max="28" width="29" style="339"/>
    <col min="29" max="29" width="16.3984375" style="264" customWidth="1"/>
    <col min="30" max="30" width="15.8984375" style="287" bestFit="1" customWidth="1"/>
    <col min="31" max="31" width="17.3984375" style="281" bestFit="1" customWidth="1"/>
    <col min="32" max="32" width="17.59765625" style="283" bestFit="1" customWidth="1"/>
    <col min="33" max="33" width="19.09765625" style="284" bestFit="1" customWidth="1"/>
    <col min="34" max="34" width="14.59765625" style="288" bestFit="1" customWidth="1"/>
    <col min="35" max="16384" width="2.69921875" style="270"/>
  </cols>
  <sheetData>
    <row r="1" spans="1:34" x14ac:dyDescent="0.25">
      <c r="E1" s="251" t="s">
        <v>2458</v>
      </c>
      <c r="F1" s="89" t="s">
        <v>2459</v>
      </c>
      <c r="G1" s="89" t="s">
        <v>2460</v>
      </c>
      <c r="H1" s="89" t="s">
        <v>2461</v>
      </c>
      <c r="I1" s="251" t="s">
        <v>2463</v>
      </c>
      <c r="J1" s="251" t="s">
        <v>2464</v>
      </c>
      <c r="K1" s="338" t="s">
        <v>2467</v>
      </c>
      <c r="L1" s="338" t="s">
        <v>2470</v>
      </c>
      <c r="M1" s="44" t="s">
        <v>2471</v>
      </c>
      <c r="N1" s="44" t="s">
        <v>2472</v>
      </c>
      <c r="O1" s="251" t="s">
        <v>2473</v>
      </c>
      <c r="P1" s="251" t="s">
        <v>2474</v>
      </c>
      <c r="Q1" s="16" t="s">
        <v>2477</v>
      </c>
      <c r="R1" s="16" t="s">
        <v>2478</v>
      </c>
      <c r="S1" s="16" t="s">
        <v>2479</v>
      </c>
      <c r="T1" s="16" t="s">
        <v>2480</v>
      </c>
      <c r="U1" s="16" t="s">
        <v>2482</v>
      </c>
      <c r="V1" s="339" t="s">
        <v>2483</v>
      </c>
      <c r="W1" s="339" t="s">
        <v>2484</v>
      </c>
      <c r="X1" s="339" t="s">
        <v>2485</v>
      </c>
      <c r="Y1" s="339" t="s">
        <v>2486</v>
      </c>
      <c r="Z1" s="339" t="s">
        <v>2487</v>
      </c>
      <c r="AA1" s="339" t="s">
        <v>2527</v>
      </c>
      <c r="AB1" s="339" t="s">
        <v>2489</v>
      </c>
      <c r="AC1" s="264" t="s">
        <v>6</v>
      </c>
      <c r="AD1" s="265" t="s">
        <v>7</v>
      </c>
      <c r="AE1" s="281" t="s">
        <v>8</v>
      </c>
      <c r="AF1" s="282" t="s">
        <v>9</v>
      </c>
      <c r="AG1" s="267" t="s">
        <v>10</v>
      </c>
      <c r="AH1" s="269" t="s">
        <v>11</v>
      </c>
    </row>
    <row r="2" spans="1:34" x14ac:dyDescent="0.25">
      <c r="B2" s="270" t="s">
        <v>55</v>
      </c>
      <c r="C2" s="280" t="s">
        <v>166</v>
      </c>
      <c r="E2" s="251" t="s">
        <v>2490</v>
      </c>
      <c r="F2" s="89" t="s">
        <v>2491</v>
      </c>
      <c r="G2" s="89" t="s">
        <v>2492</v>
      </c>
      <c r="H2" s="89" t="s">
        <v>2493</v>
      </c>
      <c r="I2" s="251" t="s">
        <v>2495</v>
      </c>
      <c r="J2" s="251" t="s">
        <v>2496</v>
      </c>
      <c r="K2" s="338" t="s">
        <v>2499</v>
      </c>
      <c r="L2" s="338" t="s">
        <v>2502</v>
      </c>
      <c r="M2" s="44" t="s">
        <v>2503</v>
      </c>
      <c r="N2" s="44" t="s">
        <v>2504</v>
      </c>
      <c r="O2" s="251" t="s">
        <v>2505</v>
      </c>
      <c r="P2" s="251" t="s">
        <v>2506</v>
      </c>
      <c r="Q2" s="16" t="s">
        <v>2509</v>
      </c>
      <c r="R2" s="16" t="s">
        <v>2510</v>
      </c>
      <c r="S2" s="16" t="s">
        <v>2511</v>
      </c>
      <c r="T2" s="16" t="s">
        <v>2512</v>
      </c>
      <c r="U2" s="16" t="s">
        <v>2514</v>
      </c>
      <c r="V2" s="339" t="s">
        <v>2515</v>
      </c>
      <c r="W2" s="339" t="s">
        <v>2516</v>
      </c>
      <c r="X2" s="339" t="s">
        <v>2517</v>
      </c>
      <c r="Y2" s="339" t="s">
        <v>2518</v>
      </c>
      <c r="Z2" s="339" t="s">
        <v>2519</v>
      </c>
      <c r="AA2" s="339" t="s">
        <v>2528</v>
      </c>
      <c r="AB2" s="339" t="s">
        <v>2521</v>
      </c>
      <c r="AD2" s="265"/>
      <c r="AH2" s="266"/>
    </row>
    <row r="3" spans="1:34" x14ac:dyDescent="0.25">
      <c r="E3" s="251" t="s">
        <v>2522</v>
      </c>
      <c r="F3" s="89">
        <v>58271666.619999997</v>
      </c>
      <c r="G3" s="89">
        <v>4376812.53</v>
      </c>
      <c r="H3" s="89">
        <v>5564800.0999999996</v>
      </c>
      <c r="I3" s="251">
        <v>43979771.140000001</v>
      </c>
      <c r="J3" s="251">
        <v>29960936.93</v>
      </c>
      <c r="K3" s="338">
        <v>2281366.54</v>
      </c>
      <c r="L3" s="338">
        <v>-1958.38</v>
      </c>
      <c r="M3" s="44">
        <v>22659</v>
      </c>
      <c r="N3" s="44">
        <v>-4651491.17</v>
      </c>
      <c r="O3" s="251">
        <v>-41406367.289999999</v>
      </c>
      <c r="P3" s="251">
        <v>181350186.34999999</v>
      </c>
      <c r="Q3" s="16">
        <v>84786074.969999999</v>
      </c>
      <c r="R3" s="16">
        <v>16793255</v>
      </c>
      <c r="S3" s="16">
        <v>193127.49</v>
      </c>
      <c r="T3" s="16">
        <v>108092354.43000001</v>
      </c>
      <c r="U3" s="16">
        <v>2370819.73</v>
      </c>
      <c r="V3" s="339">
        <v>135670462.97</v>
      </c>
      <c r="W3" s="339">
        <v>365550.9</v>
      </c>
      <c r="X3" s="339">
        <v>119724</v>
      </c>
      <c r="Y3" s="339">
        <v>58786273.890000001</v>
      </c>
      <c r="Z3" s="339">
        <v>12549967.59</v>
      </c>
      <c r="AA3" s="339">
        <v>30000</v>
      </c>
      <c r="AB3" s="339">
        <v>154060</v>
      </c>
      <c r="AC3" s="264">
        <f t="shared" ref="AC3:AH3" si="0">SUM(AC4:AC86)</f>
        <v>68213279.25</v>
      </c>
      <c r="AD3" s="265">
        <f t="shared" si="0"/>
        <v>2279408.1599999997</v>
      </c>
      <c r="AE3" s="281">
        <f t="shared" si="0"/>
        <v>65933871.089999989</v>
      </c>
      <c r="AF3" s="283">
        <f t="shared" si="0"/>
        <v>421989492.59000015</v>
      </c>
      <c r="AG3" s="284">
        <f t="shared" si="0"/>
        <v>207676039.35000008</v>
      </c>
      <c r="AH3" s="266">
        <f t="shared" si="0"/>
        <v>214313453.23999995</v>
      </c>
    </row>
    <row r="4" spans="1:34" x14ac:dyDescent="0.25">
      <c r="A4" s="270" t="s">
        <v>279</v>
      </c>
      <c r="B4" s="270" t="s">
        <v>0</v>
      </c>
      <c r="C4" s="280">
        <v>5737</v>
      </c>
      <c r="D4" s="280" t="s">
        <v>600</v>
      </c>
      <c r="E4" s="251" t="s">
        <v>2529</v>
      </c>
      <c r="F4" s="89">
        <v>939011.28</v>
      </c>
      <c r="G4" s="89">
        <v>57776</v>
      </c>
      <c r="H4" s="89">
        <v>58190.13</v>
      </c>
      <c r="I4" s="251">
        <v>2620783.2799999998</v>
      </c>
      <c r="J4" s="251">
        <v>166808.84</v>
      </c>
      <c r="K4" s="338">
        <v>37300</v>
      </c>
      <c r="L4" s="338">
        <v>0</v>
      </c>
      <c r="N4" s="44">
        <v>3998879.78</v>
      </c>
      <c r="O4" s="251">
        <v>342458.58</v>
      </c>
      <c r="P4" s="251">
        <v>198336.84</v>
      </c>
      <c r="Q4" s="16">
        <v>765417.16</v>
      </c>
      <c r="R4" s="16">
        <v>239100</v>
      </c>
      <c r="S4" s="16">
        <v>1200.32</v>
      </c>
      <c r="T4" s="16">
        <v>1106810</v>
      </c>
      <c r="U4" s="16">
        <v>200445.79</v>
      </c>
      <c r="V4" s="339">
        <v>1606655</v>
      </c>
      <c r="W4" s="339">
        <v>320</v>
      </c>
      <c r="X4" s="339">
        <v>20664</v>
      </c>
      <c r="Y4" s="339">
        <v>1185862.8899999999</v>
      </c>
      <c r="Z4" s="339">
        <v>233877.05</v>
      </c>
      <c r="AC4" s="264">
        <f>SUM(F4:H4)</f>
        <v>1054977.4099999999</v>
      </c>
      <c r="AD4" s="271">
        <f>SUM(K4:L4)</f>
        <v>37300</v>
      </c>
      <c r="AE4" s="285">
        <f>AC4-AD4</f>
        <v>1017677.4099999999</v>
      </c>
      <c r="AF4" s="286">
        <f>SUM(Q3:U3)</f>
        <v>212235631.61999997</v>
      </c>
      <c r="AG4" s="272">
        <f>SUM(V4:AB4)</f>
        <v>3047378.9399999995</v>
      </c>
      <c r="AH4" s="266">
        <f>AF4-AG4</f>
        <v>209188252.67999998</v>
      </c>
    </row>
    <row r="5" spans="1:34" x14ac:dyDescent="0.25">
      <c r="A5" s="270" t="s">
        <v>279</v>
      </c>
      <c r="B5" s="270" t="s">
        <v>0</v>
      </c>
      <c r="C5" s="280">
        <v>4213</v>
      </c>
      <c r="D5" s="280" t="s">
        <v>601</v>
      </c>
      <c r="E5" s="251" t="s">
        <v>2530</v>
      </c>
      <c r="F5" s="89">
        <v>772804.53</v>
      </c>
      <c r="G5" s="89">
        <v>145260.29</v>
      </c>
      <c r="H5" s="89">
        <v>99106.82</v>
      </c>
      <c r="I5" s="251">
        <v>449945.11</v>
      </c>
      <c r="J5" s="251">
        <v>222044.12</v>
      </c>
      <c r="K5" s="338">
        <v>21300</v>
      </c>
      <c r="L5" s="338">
        <v>0</v>
      </c>
      <c r="N5" s="44">
        <v>-972932.47</v>
      </c>
      <c r="O5" s="251">
        <v>488063.15</v>
      </c>
      <c r="P5" s="251">
        <v>2159407.13</v>
      </c>
      <c r="Q5" s="16">
        <v>1063878.6299999999</v>
      </c>
      <c r="R5" s="16">
        <v>158800</v>
      </c>
      <c r="S5" s="16">
        <v>776.85</v>
      </c>
      <c r="T5" s="16">
        <v>1056360</v>
      </c>
      <c r="V5" s="339">
        <v>1450329</v>
      </c>
      <c r="W5" s="339">
        <v>7840</v>
      </c>
      <c r="Y5" s="339">
        <v>682166.82</v>
      </c>
      <c r="Z5" s="339">
        <v>146156.6</v>
      </c>
      <c r="AC5" s="264">
        <f t="shared" ref="AC5:AC68" si="1">SUM(F5:H5)</f>
        <v>1017171.6400000001</v>
      </c>
      <c r="AD5" s="271">
        <f t="shared" ref="AD5:AD68" si="2">SUM(K5:L5)</f>
        <v>21300</v>
      </c>
      <c r="AE5" s="285">
        <f t="shared" ref="AE5:AE68" si="3">AC5-AD5</f>
        <v>995871.64000000013</v>
      </c>
      <c r="AF5" s="286">
        <f t="shared" ref="AF5:AF68" si="4">SUM(Q4:U4)</f>
        <v>2312973.27</v>
      </c>
      <c r="AG5" s="272">
        <f t="shared" ref="AG5:AG68" si="5">SUM(V5:AB5)</f>
        <v>2286492.42</v>
      </c>
      <c r="AH5" s="266">
        <f t="shared" ref="AH5:AH68" si="6">AF5-AG5</f>
        <v>26480.850000000093</v>
      </c>
    </row>
    <row r="6" spans="1:34" x14ac:dyDescent="0.25">
      <c r="A6" s="270" t="s">
        <v>279</v>
      </c>
      <c r="B6" s="270" t="s">
        <v>0</v>
      </c>
      <c r="C6" s="280">
        <v>4949</v>
      </c>
      <c r="D6" s="280" t="s">
        <v>602</v>
      </c>
      <c r="E6" s="251" t="s">
        <v>2531</v>
      </c>
      <c r="F6" s="89">
        <v>801983.99</v>
      </c>
      <c r="G6" s="89">
        <v>76511.69</v>
      </c>
      <c r="H6" s="89">
        <v>53385.79</v>
      </c>
      <c r="I6" s="251">
        <v>727726.61</v>
      </c>
      <c r="J6" s="251">
        <v>804287.42</v>
      </c>
      <c r="K6" s="338">
        <v>11340</v>
      </c>
      <c r="L6" s="338">
        <v>0</v>
      </c>
      <c r="N6" s="44">
        <v>-909033.75</v>
      </c>
      <c r="O6" s="251">
        <v>320382.63</v>
      </c>
      <c r="P6" s="251">
        <v>3104237.14</v>
      </c>
      <c r="Q6" s="16">
        <v>857170.59</v>
      </c>
      <c r="R6" s="16">
        <v>205800</v>
      </c>
      <c r="S6" s="16">
        <v>1004.49</v>
      </c>
      <c r="T6" s="16">
        <v>2003640</v>
      </c>
      <c r="U6" s="16">
        <v>128080.61</v>
      </c>
      <c r="V6" s="339">
        <v>2314924.6800000002</v>
      </c>
      <c r="W6" s="339">
        <v>10420</v>
      </c>
      <c r="X6" s="339">
        <v>1400</v>
      </c>
      <c r="Y6" s="339">
        <v>817236.28</v>
      </c>
      <c r="Z6" s="339">
        <v>114745.25</v>
      </c>
      <c r="AC6" s="264">
        <f t="shared" si="1"/>
        <v>931881.47</v>
      </c>
      <c r="AD6" s="271">
        <f t="shared" si="2"/>
        <v>11340</v>
      </c>
      <c r="AE6" s="285">
        <f t="shared" si="3"/>
        <v>920541.47</v>
      </c>
      <c r="AF6" s="286">
        <f t="shared" si="4"/>
        <v>2279815.48</v>
      </c>
      <c r="AG6" s="272">
        <f t="shared" si="5"/>
        <v>3258726.21</v>
      </c>
      <c r="AH6" s="266">
        <f t="shared" si="6"/>
        <v>-978910.73</v>
      </c>
    </row>
    <row r="7" spans="1:34" x14ac:dyDescent="0.25">
      <c r="A7" s="270" t="s">
        <v>279</v>
      </c>
      <c r="B7" s="270" t="s">
        <v>0</v>
      </c>
      <c r="C7" s="280">
        <v>7233</v>
      </c>
      <c r="D7" s="280" t="s">
        <v>603</v>
      </c>
      <c r="E7" s="251" t="s">
        <v>2532</v>
      </c>
      <c r="F7" s="89">
        <v>1252868.56</v>
      </c>
      <c r="G7" s="89">
        <v>136275.25</v>
      </c>
      <c r="H7" s="89">
        <v>21810.62</v>
      </c>
      <c r="I7" s="251">
        <v>3</v>
      </c>
      <c r="J7" s="251">
        <v>256262.36</v>
      </c>
      <c r="L7" s="338">
        <v>0</v>
      </c>
      <c r="N7" s="44">
        <v>-510631.36</v>
      </c>
      <c r="O7" s="251">
        <v>494389.91</v>
      </c>
      <c r="P7" s="251">
        <v>1481598.18</v>
      </c>
      <c r="Q7" s="16">
        <v>1431985.14</v>
      </c>
      <c r="R7" s="16">
        <v>1315905</v>
      </c>
      <c r="S7" s="16">
        <v>134523.91</v>
      </c>
      <c r="T7" s="16">
        <v>2175580</v>
      </c>
      <c r="V7" s="339">
        <v>3062889</v>
      </c>
      <c r="W7" s="339">
        <v>5316</v>
      </c>
      <c r="Y7" s="339">
        <v>1704448.2</v>
      </c>
      <c r="Z7" s="339">
        <v>83477.789999999994</v>
      </c>
      <c r="AC7" s="264">
        <f t="shared" si="1"/>
        <v>1410954.4300000002</v>
      </c>
      <c r="AD7" s="271">
        <f t="shared" si="2"/>
        <v>0</v>
      </c>
      <c r="AE7" s="285">
        <f t="shared" si="3"/>
        <v>1410954.4300000002</v>
      </c>
      <c r="AF7" s="286">
        <f t="shared" si="4"/>
        <v>3195695.69</v>
      </c>
      <c r="AG7" s="272">
        <f t="shared" si="5"/>
        <v>4856130.99</v>
      </c>
      <c r="AH7" s="266">
        <f t="shared" si="6"/>
        <v>-1660435.3000000003</v>
      </c>
    </row>
    <row r="8" spans="1:34" x14ac:dyDescent="0.25">
      <c r="A8" s="270" t="s">
        <v>279</v>
      </c>
      <c r="B8" s="270" t="s">
        <v>0</v>
      </c>
      <c r="C8" s="280">
        <v>5081</v>
      </c>
      <c r="D8" s="280" t="s">
        <v>604</v>
      </c>
      <c r="E8" s="251" t="s">
        <v>2533</v>
      </c>
      <c r="F8" s="89">
        <v>1197855.0900000001</v>
      </c>
      <c r="G8" s="89">
        <v>110706.71</v>
      </c>
      <c r="H8" s="89">
        <v>25915.040000000001</v>
      </c>
      <c r="I8" s="251">
        <v>3</v>
      </c>
      <c r="J8" s="251">
        <v>942692.44</v>
      </c>
      <c r="K8" s="338">
        <v>43350</v>
      </c>
      <c r="L8" s="338">
        <v>0</v>
      </c>
      <c r="N8" s="44">
        <v>-1838293.15</v>
      </c>
      <c r="O8" s="251">
        <v>361103.34</v>
      </c>
      <c r="P8" s="251">
        <v>3577514.61</v>
      </c>
      <c r="Q8" s="16">
        <v>1174405.4099999999</v>
      </c>
      <c r="R8" s="16">
        <v>322625</v>
      </c>
      <c r="S8" s="16">
        <v>1324.85</v>
      </c>
      <c r="T8" s="16">
        <v>1021490</v>
      </c>
      <c r="U8" s="16">
        <v>198920</v>
      </c>
      <c r="V8" s="339">
        <v>1631914</v>
      </c>
      <c r="Y8" s="339">
        <v>895738.01</v>
      </c>
      <c r="Z8" s="339">
        <v>57615.77</v>
      </c>
      <c r="AC8" s="264">
        <f t="shared" si="1"/>
        <v>1334476.8400000001</v>
      </c>
      <c r="AD8" s="271">
        <f t="shared" si="2"/>
        <v>43350</v>
      </c>
      <c r="AE8" s="285">
        <f t="shared" si="3"/>
        <v>1291126.8400000001</v>
      </c>
      <c r="AF8" s="286">
        <f t="shared" si="4"/>
        <v>5057994.05</v>
      </c>
      <c r="AG8" s="272">
        <f t="shared" si="5"/>
        <v>2585267.7799999998</v>
      </c>
      <c r="AH8" s="266">
        <f t="shared" si="6"/>
        <v>2472726.27</v>
      </c>
    </row>
    <row r="9" spans="1:34" x14ac:dyDescent="0.25">
      <c r="A9" s="270" t="s">
        <v>279</v>
      </c>
      <c r="B9" s="270" t="s">
        <v>0</v>
      </c>
      <c r="C9" s="280">
        <v>1868</v>
      </c>
      <c r="D9" s="280" t="s">
        <v>605</v>
      </c>
      <c r="E9" s="251" t="s">
        <v>2534</v>
      </c>
      <c r="F9" s="89">
        <v>495040.71</v>
      </c>
      <c r="G9" s="89">
        <v>1198.79</v>
      </c>
      <c r="H9" s="89">
        <v>35467.19</v>
      </c>
      <c r="I9" s="251">
        <v>228352.31</v>
      </c>
      <c r="J9" s="251">
        <v>218655.21</v>
      </c>
      <c r="K9" s="338">
        <v>21210.75</v>
      </c>
      <c r="L9" s="338">
        <v>0</v>
      </c>
      <c r="N9" s="44">
        <v>882758.94</v>
      </c>
      <c r="O9" s="251">
        <v>73896.679999999993</v>
      </c>
      <c r="P9" s="251">
        <v>80851.62</v>
      </c>
      <c r="Q9" s="16">
        <v>414302.66</v>
      </c>
      <c r="R9" s="16">
        <v>277000</v>
      </c>
      <c r="T9" s="16">
        <v>756020</v>
      </c>
      <c r="V9" s="339">
        <v>910742</v>
      </c>
      <c r="Y9" s="339">
        <v>510838.44</v>
      </c>
      <c r="Z9" s="339">
        <v>105746</v>
      </c>
      <c r="AC9" s="264">
        <f t="shared" si="1"/>
        <v>531706.68999999994</v>
      </c>
      <c r="AD9" s="271">
        <f t="shared" si="2"/>
        <v>21210.75</v>
      </c>
      <c r="AE9" s="285">
        <f t="shared" si="3"/>
        <v>510495.93999999994</v>
      </c>
      <c r="AF9" s="286">
        <f t="shared" si="4"/>
        <v>2718765.26</v>
      </c>
      <c r="AG9" s="272">
        <f t="shared" si="5"/>
        <v>1527326.44</v>
      </c>
      <c r="AH9" s="266">
        <f t="shared" si="6"/>
        <v>1191438.8199999998</v>
      </c>
    </row>
    <row r="10" spans="1:34" x14ac:dyDescent="0.25">
      <c r="A10" s="270" t="s">
        <v>279</v>
      </c>
      <c r="B10" s="270" t="s">
        <v>0</v>
      </c>
      <c r="C10" s="280">
        <v>7126</v>
      </c>
      <c r="D10" s="280" t="s">
        <v>606</v>
      </c>
      <c r="E10" s="251" t="s">
        <v>2535</v>
      </c>
      <c r="F10" s="89">
        <v>1207231.76</v>
      </c>
      <c r="G10" s="89">
        <v>21467</v>
      </c>
      <c r="H10" s="89">
        <v>189671.45</v>
      </c>
      <c r="I10" s="251">
        <v>943879.6</v>
      </c>
      <c r="J10" s="251">
        <v>1347742.62</v>
      </c>
      <c r="K10" s="338">
        <v>37650</v>
      </c>
      <c r="L10" s="338">
        <v>0</v>
      </c>
      <c r="N10" s="44">
        <v>830004.63</v>
      </c>
      <c r="O10" s="251">
        <v>243947.27</v>
      </c>
      <c r="P10" s="251">
        <v>2359303.7200000002</v>
      </c>
      <c r="Q10" s="16">
        <v>1057477.99</v>
      </c>
      <c r="R10" s="16">
        <v>153800</v>
      </c>
      <c r="S10" s="16">
        <v>1055.57</v>
      </c>
      <c r="T10" s="16">
        <v>1713240</v>
      </c>
      <c r="U10" s="16">
        <v>530000</v>
      </c>
      <c r="V10" s="339">
        <v>2135063</v>
      </c>
      <c r="W10" s="339">
        <v>6080</v>
      </c>
      <c r="Y10" s="339">
        <v>754758.3</v>
      </c>
      <c r="Z10" s="339">
        <v>320585.45</v>
      </c>
      <c r="AC10" s="264">
        <f t="shared" si="1"/>
        <v>1418370.21</v>
      </c>
      <c r="AD10" s="271">
        <f t="shared" si="2"/>
        <v>37650</v>
      </c>
      <c r="AE10" s="285">
        <f t="shared" si="3"/>
        <v>1380720.21</v>
      </c>
      <c r="AF10" s="286">
        <f t="shared" si="4"/>
        <v>1447322.66</v>
      </c>
      <c r="AG10" s="272">
        <f t="shared" si="5"/>
        <v>3216486.75</v>
      </c>
      <c r="AH10" s="266">
        <f t="shared" si="6"/>
        <v>-1769164.09</v>
      </c>
    </row>
    <row r="11" spans="1:34" x14ac:dyDescent="0.25">
      <c r="A11" s="270" t="s">
        <v>279</v>
      </c>
      <c r="B11" s="270" t="s">
        <v>0</v>
      </c>
      <c r="C11" s="280">
        <v>2671</v>
      </c>
      <c r="D11" s="280" t="s">
        <v>607</v>
      </c>
      <c r="E11" s="251" t="s">
        <v>2536</v>
      </c>
      <c r="F11" s="89">
        <v>685741.54</v>
      </c>
      <c r="G11" s="89">
        <v>23349.91</v>
      </c>
      <c r="H11" s="89">
        <v>42830.55</v>
      </c>
      <c r="I11" s="251">
        <v>717594.3</v>
      </c>
      <c r="J11" s="251">
        <v>163726.60999999999</v>
      </c>
      <c r="L11" s="338">
        <v>0</v>
      </c>
      <c r="N11" s="44">
        <v>-891788.64</v>
      </c>
      <c r="O11" s="251">
        <v>487225.16</v>
      </c>
      <c r="P11" s="251">
        <v>2243800.1</v>
      </c>
      <c r="Q11" s="16">
        <v>445495.63</v>
      </c>
      <c r="R11" s="16">
        <v>359480</v>
      </c>
      <c r="T11" s="16">
        <v>400228</v>
      </c>
      <c r="V11" s="339">
        <v>716417</v>
      </c>
      <c r="Y11" s="339">
        <v>636182.59</v>
      </c>
      <c r="Z11" s="339">
        <v>58597.75</v>
      </c>
      <c r="AC11" s="264">
        <f t="shared" si="1"/>
        <v>751922.00000000012</v>
      </c>
      <c r="AD11" s="271">
        <f t="shared" si="2"/>
        <v>0</v>
      </c>
      <c r="AE11" s="285">
        <f t="shared" si="3"/>
        <v>751922.00000000012</v>
      </c>
      <c r="AF11" s="286">
        <f t="shared" si="4"/>
        <v>3455573.56</v>
      </c>
      <c r="AG11" s="272">
        <f t="shared" si="5"/>
        <v>1411197.3399999999</v>
      </c>
      <c r="AH11" s="266">
        <f t="shared" si="6"/>
        <v>2044376.2200000002</v>
      </c>
    </row>
    <row r="12" spans="1:34" ht="13.5" customHeight="1" x14ac:dyDescent="0.25">
      <c r="A12" s="270" t="s">
        <v>279</v>
      </c>
      <c r="B12" s="270" t="s">
        <v>0</v>
      </c>
      <c r="C12" s="280">
        <v>4454</v>
      </c>
      <c r="D12" s="280" t="s">
        <v>608</v>
      </c>
      <c r="E12" s="251" t="s">
        <v>2537</v>
      </c>
      <c r="F12" s="89">
        <v>1422917.02</v>
      </c>
      <c r="G12" s="89">
        <v>29600.81</v>
      </c>
      <c r="H12" s="89">
        <v>201077.28</v>
      </c>
      <c r="I12" s="251">
        <v>3</v>
      </c>
      <c r="J12" s="251">
        <v>215583.06</v>
      </c>
      <c r="K12" s="338">
        <v>178050</v>
      </c>
      <c r="L12" s="338">
        <v>0</v>
      </c>
      <c r="N12" s="44">
        <v>-1311381.32</v>
      </c>
      <c r="O12" s="251">
        <v>293100.59000000003</v>
      </c>
      <c r="P12" s="251">
        <v>2541297.98</v>
      </c>
      <c r="Q12" s="16">
        <v>874213.1</v>
      </c>
      <c r="R12" s="16">
        <v>686750</v>
      </c>
      <c r="S12" s="16">
        <v>1228.93</v>
      </c>
      <c r="T12" s="16">
        <v>1280880</v>
      </c>
      <c r="V12" s="339">
        <v>1631306</v>
      </c>
      <c r="Y12" s="339">
        <v>978233.22</v>
      </c>
      <c r="Z12" s="339">
        <v>65418.89</v>
      </c>
      <c r="AC12" s="264">
        <f t="shared" si="1"/>
        <v>1653595.11</v>
      </c>
      <c r="AD12" s="271">
        <f t="shared" si="2"/>
        <v>178050</v>
      </c>
      <c r="AE12" s="285">
        <f t="shared" si="3"/>
        <v>1475545.11</v>
      </c>
      <c r="AF12" s="286">
        <f t="shared" si="4"/>
        <v>1205203.6299999999</v>
      </c>
      <c r="AG12" s="272">
        <f t="shared" si="5"/>
        <v>2674958.11</v>
      </c>
      <c r="AH12" s="266">
        <f t="shared" si="6"/>
        <v>-1469754.48</v>
      </c>
    </row>
    <row r="13" spans="1:34" x14ac:dyDescent="0.25">
      <c r="A13" s="270" t="s">
        <v>279</v>
      </c>
      <c r="B13" s="270" t="s">
        <v>0</v>
      </c>
      <c r="C13" s="280">
        <v>3077</v>
      </c>
      <c r="D13" s="280" t="s">
        <v>609</v>
      </c>
      <c r="E13" s="251" t="s">
        <v>2538</v>
      </c>
      <c r="F13" s="89">
        <v>327329.08</v>
      </c>
      <c r="G13" s="89">
        <v>33867.879999999997</v>
      </c>
      <c r="H13" s="89">
        <v>25637.35</v>
      </c>
      <c r="I13" s="251">
        <v>1795917.22</v>
      </c>
      <c r="J13" s="251">
        <v>226597.11</v>
      </c>
      <c r="K13" s="338">
        <v>104144.28</v>
      </c>
      <c r="L13" s="338">
        <v>0</v>
      </c>
      <c r="N13" s="44">
        <v>-49978.7</v>
      </c>
      <c r="O13" s="251">
        <v>83385.3</v>
      </c>
      <c r="P13" s="251">
        <v>2357450.56</v>
      </c>
      <c r="Q13" s="16">
        <v>593102.07999999996</v>
      </c>
      <c r="R13" s="16">
        <v>60000</v>
      </c>
      <c r="S13" s="16">
        <v>386.23</v>
      </c>
      <c r="T13" s="16">
        <v>420700</v>
      </c>
      <c r="V13" s="339">
        <v>604085</v>
      </c>
      <c r="W13" s="339">
        <v>6088</v>
      </c>
      <c r="Y13" s="339">
        <v>446535.84</v>
      </c>
      <c r="Z13" s="339">
        <v>103132.27</v>
      </c>
      <c r="AC13" s="264">
        <f t="shared" si="1"/>
        <v>386834.31</v>
      </c>
      <c r="AD13" s="271">
        <f t="shared" si="2"/>
        <v>104144.28</v>
      </c>
      <c r="AE13" s="285">
        <f t="shared" si="3"/>
        <v>282690.03000000003</v>
      </c>
      <c r="AF13" s="286">
        <f t="shared" si="4"/>
        <v>2843072.0300000003</v>
      </c>
      <c r="AG13" s="272">
        <f t="shared" si="5"/>
        <v>1159841.1100000001</v>
      </c>
      <c r="AH13" s="266">
        <f t="shared" si="6"/>
        <v>1683230.9200000002</v>
      </c>
    </row>
    <row r="14" spans="1:34" x14ac:dyDescent="0.25">
      <c r="A14" s="270" t="s">
        <v>279</v>
      </c>
      <c r="B14" s="270" t="s">
        <v>0</v>
      </c>
      <c r="C14" s="280">
        <v>2778</v>
      </c>
      <c r="D14" s="280" t="s">
        <v>610</v>
      </c>
      <c r="E14" s="251" t="s">
        <v>2539</v>
      </c>
      <c r="F14" s="89">
        <v>539783.03</v>
      </c>
      <c r="G14" s="89">
        <v>41676.74</v>
      </c>
      <c r="H14" s="89">
        <v>84415.59</v>
      </c>
      <c r="I14" s="251">
        <v>782172.61</v>
      </c>
      <c r="J14" s="251">
        <v>453031.91</v>
      </c>
      <c r="K14" s="338">
        <v>45926.35</v>
      </c>
      <c r="L14" s="338">
        <v>0</v>
      </c>
      <c r="N14" s="44">
        <v>-1445598.15</v>
      </c>
      <c r="O14" s="251">
        <v>95815.23</v>
      </c>
      <c r="P14" s="251">
        <v>3416597.09</v>
      </c>
      <c r="Q14" s="16">
        <v>673254.22</v>
      </c>
      <c r="R14" s="16">
        <v>125000</v>
      </c>
      <c r="S14" s="16">
        <v>666.25</v>
      </c>
      <c r="T14" s="16">
        <v>1018800</v>
      </c>
      <c r="U14" s="16">
        <v>520</v>
      </c>
      <c r="V14" s="339">
        <v>1384224</v>
      </c>
      <c r="Y14" s="339">
        <v>378339.98</v>
      </c>
      <c r="Z14" s="339">
        <v>267337.13</v>
      </c>
      <c r="AC14" s="264">
        <f t="shared" si="1"/>
        <v>665875.36</v>
      </c>
      <c r="AD14" s="271">
        <f t="shared" si="2"/>
        <v>45926.35</v>
      </c>
      <c r="AE14" s="285">
        <f t="shared" si="3"/>
        <v>619949.01</v>
      </c>
      <c r="AF14" s="286">
        <f t="shared" si="4"/>
        <v>1074188.31</v>
      </c>
      <c r="AG14" s="272">
        <f t="shared" si="5"/>
        <v>2029901.1099999999</v>
      </c>
      <c r="AH14" s="266">
        <f t="shared" si="6"/>
        <v>-955712.79999999981</v>
      </c>
    </row>
    <row r="15" spans="1:34" x14ac:dyDescent="0.25">
      <c r="A15" s="270" t="s">
        <v>279</v>
      </c>
      <c r="B15" s="270" t="s">
        <v>0</v>
      </c>
      <c r="C15" s="280">
        <v>4143</v>
      </c>
      <c r="D15" s="280" t="s">
        <v>611</v>
      </c>
      <c r="E15" s="251" t="s">
        <v>2540</v>
      </c>
      <c r="F15" s="89">
        <v>1103960.24</v>
      </c>
      <c r="G15" s="89">
        <v>174036.81</v>
      </c>
      <c r="H15" s="89">
        <v>38983.919999999998</v>
      </c>
      <c r="I15" s="251">
        <v>2123754.0699999998</v>
      </c>
      <c r="J15" s="251">
        <v>275906.56</v>
      </c>
      <c r="K15" s="338">
        <v>23998.94</v>
      </c>
      <c r="L15" s="338">
        <v>0</v>
      </c>
      <c r="N15" s="44">
        <v>135096.57999999999</v>
      </c>
      <c r="O15" s="251">
        <v>272435.38</v>
      </c>
      <c r="P15" s="251">
        <v>3110817.16</v>
      </c>
      <c r="Q15" s="16">
        <v>1352349.79</v>
      </c>
      <c r="R15" s="16">
        <v>491050</v>
      </c>
      <c r="S15" s="16">
        <v>1062.27</v>
      </c>
      <c r="T15" s="16">
        <v>1086840</v>
      </c>
      <c r="V15" s="339">
        <v>1519639</v>
      </c>
      <c r="W15" s="339">
        <v>480</v>
      </c>
      <c r="X15" s="339">
        <v>860</v>
      </c>
      <c r="Y15" s="339">
        <v>1073572.1200000001</v>
      </c>
      <c r="Z15" s="339">
        <v>162457.4</v>
      </c>
      <c r="AC15" s="264">
        <f t="shared" si="1"/>
        <v>1316980.97</v>
      </c>
      <c r="AD15" s="271">
        <f t="shared" si="2"/>
        <v>23998.94</v>
      </c>
      <c r="AE15" s="285">
        <f t="shared" si="3"/>
        <v>1292982.03</v>
      </c>
      <c r="AF15" s="286">
        <f t="shared" si="4"/>
        <v>1818240.47</v>
      </c>
      <c r="AG15" s="272">
        <f t="shared" si="5"/>
        <v>2757008.52</v>
      </c>
      <c r="AH15" s="266">
        <f t="shared" si="6"/>
        <v>-938768.05</v>
      </c>
    </row>
    <row r="16" spans="1:34" x14ac:dyDescent="0.25">
      <c r="A16" s="270" t="s">
        <v>279</v>
      </c>
      <c r="B16" s="270" t="s">
        <v>0</v>
      </c>
      <c r="C16" s="280">
        <v>5018</v>
      </c>
      <c r="D16" s="280" t="s">
        <v>612</v>
      </c>
      <c r="E16" s="251" t="s">
        <v>2541</v>
      </c>
      <c r="F16" s="89">
        <v>823268.02</v>
      </c>
      <c r="G16" s="89">
        <v>198704.4</v>
      </c>
      <c r="H16" s="89">
        <v>58886.66</v>
      </c>
      <c r="I16" s="251">
        <v>1397569.26</v>
      </c>
      <c r="J16" s="251">
        <v>590266.79</v>
      </c>
      <c r="K16" s="338">
        <v>48360</v>
      </c>
      <c r="L16" s="338">
        <v>0</v>
      </c>
      <c r="N16" s="44">
        <v>-1896073.39</v>
      </c>
      <c r="O16" s="251">
        <v>287542.98</v>
      </c>
      <c r="P16" s="251">
        <v>4381554.71</v>
      </c>
      <c r="Q16" s="16">
        <v>1079641.24</v>
      </c>
      <c r="R16" s="16">
        <v>580000</v>
      </c>
      <c r="S16" s="16">
        <v>575.91999999999996</v>
      </c>
      <c r="T16" s="16">
        <v>1833228</v>
      </c>
      <c r="V16" s="339">
        <v>2267547</v>
      </c>
      <c r="W16" s="339">
        <v>905</v>
      </c>
      <c r="Y16" s="339">
        <v>783354.29</v>
      </c>
      <c r="Z16" s="339">
        <v>194328.04</v>
      </c>
      <c r="AC16" s="264">
        <f t="shared" si="1"/>
        <v>1080859.08</v>
      </c>
      <c r="AD16" s="271">
        <f t="shared" si="2"/>
        <v>48360</v>
      </c>
      <c r="AE16" s="285">
        <f t="shared" si="3"/>
        <v>1032499.0800000001</v>
      </c>
      <c r="AF16" s="286">
        <f t="shared" si="4"/>
        <v>2931302.06</v>
      </c>
      <c r="AG16" s="272">
        <f t="shared" si="5"/>
        <v>3246134.33</v>
      </c>
      <c r="AH16" s="266">
        <f t="shared" si="6"/>
        <v>-314832.27</v>
      </c>
    </row>
    <row r="17" spans="1:34" x14ac:dyDescent="0.25">
      <c r="A17" s="270" t="s">
        <v>279</v>
      </c>
      <c r="B17" s="270" t="s">
        <v>0</v>
      </c>
      <c r="C17" s="280">
        <v>3532</v>
      </c>
      <c r="D17" s="280" t="s">
        <v>613</v>
      </c>
      <c r="E17" s="251" t="s">
        <v>2542</v>
      </c>
      <c r="F17" s="89">
        <v>1433198.17</v>
      </c>
      <c r="G17" s="89">
        <v>13837.1</v>
      </c>
      <c r="H17" s="89">
        <v>22133.279999999999</v>
      </c>
      <c r="I17" s="251">
        <v>57023.53</v>
      </c>
      <c r="J17" s="251">
        <v>188799.93</v>
      </c>
      <c r="K17" s="338">
        <v>63300</v>
      </c>
      <c r="L17" s="338">
        <v>0</v>
      </c>
      <c r="N17" s="44">
        <v>-1702424.15</v>
      </c>
      <c r="O17" s="251">
        <v>216864.78</v>
      </c>
      <c r="P17" s="251">
        <v>2824820.87</v>
      </c>
      <c r="Q17" s="16">
        <v>856085.36</v>
      </c>
      <c r="R17" s="16">
        <v>600800</v>
      </c>
      <c r="S17" s="16">
        <v>1150.43</v>
      </c>
      <c r="T17" s="16">
        <v>1487580</v>
      </c>
      <c r="U17" s="16">
        <v>3000</v>
      </c>
      <c r="V17" s="339">
        <v>1967938</v>
      </c>
      <c r="X17" s="339">
        <v>7180</v>
      </c>
      <c r="Y17" s="339">
        <v>533822.13</v>
      </c>
      <c r="Z17" s="339">
        <v>127245.15</v>
      </c>
      <c r="AC17" s="264">
        <f t="shared" si="1"/>
        <v>1469168.55</v>
      </c>
      <c r="AD17" s="271">
        <f t="shared" si="2"/>
        <v>63300</v>
      </c>
      <c r="AE17" s="285">
        <f t="shared" si="3"/>
        <v>1405868.55</v>
      </c>
      <c r="AF17" s="286">
        <f t="shared" si="4"/>
        <v>3493445.16</v>
      </c>
      <c r="AG17" s="272">
        <f t="shared" si="5"/>
        <v>2636185.2799999998</v>
      </c>
      <c r="AH17" s="266">
        <f t="shared" si="6"/>
        <v>857259.88000000035</v>
      </c>
    </row>
    <row r="18" spans="1:34" x14ac:dyDescent="0.25">
      <c r="A18" s="270" t="s">
        <v>279</v>
      </c>
      <c r="B18" s="270" t="s">
        <v>0</v>
      </c>
      <c r="C18" s="280">
        <v>5707</v>
      </c>
      <c r="D18" s="280" t="s">
        <v>614</v>
      </c>
      <c r="E18" s="251" t="s">
        <v>2543</v>
      </c>
      <c r="F18" s="89">
        <v>911086.27</v>
      </c>
      <c r="G18" s="89">
        <v>43893.07</v>
      </c>
      <c r="H18" s="89">
        <v>42923.77</v>
      </c>
      <c r="I18" s="251">
        <v>26763.74</v>
      </c>
      <c r="J18" s="251">
        <v>342384.45</v>
      </c>
      <c r="K18" s="338">
        <v>24300</v>
      </c>
      <c r="L18" s="338">
        <v>0</v>
      </c>
      <c r="N18" s="44">
        <v>-1141080.3700000001</v>
      </c>
      <c r="O18" s="251">
        <v>478516.95</v>
      </c>
      <c r="P18" s="251">
        <v>2287611.84</v>
      </c>
      <c r="Q18" s="16">
        <v>1290695.77</v>
      </c>
      <c r="R18" s="16">
        <v>195000</v>
      </c>
      <c r="S18" s="16">
        <v>1151.33</v>
      </c>
      <c r="T18" s="16">
        <v>1032891.03</v>
      </c>
      <c r="V18" s="339">
        <v>1668649.03</v>
      </c>
      <c r="W18" s="339">
        <v>8730</v>
      </c>
      <c r="Y18" s="339">
        <v>1022180.57</v>
      </c>
      <c r="Z18" s="339">
        <v>102475.65</v>
      </c>
      <c r="AC18" s="264">
        <f t="shared" si="1"/>
        <v>997903.11</v>
      </c>
      <c r="AD18" s="271">
        <f t="shared" si="2"/>
        <v>24300</v>
      </c>
      <c r="AE18" s="285">
        <f t="shared" si="3"/>
        <v>973603.11</v>
      </c>
      <c r="AF18" s="286">
        <f t="shared" si="4"/>
        <v>2948615.79</v>
      </c>
      <c r="AG18" s="272">
        <f t="shared" si="5"/>
        <v>2802035.25</v>
      </c>
      <c r="AH18" s="266">
        <f t="shared" si="6"/>
        <v>146580.54000000004</v>
      </c>
    </row>
    <row r="19" spans="1:34" x14ac:dyDescent="0.25">
      <c r="A19" s="270" t="s">
        <v>279</v>
      </c>
      <c r="B19" s="270" t="s">
        <v>0</v>
      </c>
      <c r="C19" s="280">
        <v>3845</v>
      </c>
      <c r="D19" s="280" t="s">
        <v>615</v>
      </c>
      <c r="E19" s="251" t="s">
        <v>2544</v>
      </c>
      <c r="F19" s="89">
        <v>873150.56</v>
      </c>
      <c r="G19" s="89">
        <v>24350.240000000002</v>
      </c>
      <c r="H19" s="89">
        <v>49744.58</v>
      </c>
      <c r="I19" s="251">
        <v>4</v>
      </c>
      <c r="J19" s="251">
        <v>129021.25</v>
      </c>
      <c r="K19" s="338">
        <v>52800</v>
      </c>
      <c r="L19" s="338">
        <v>0</v>
      </c>
      <c r="N19" s="44">
        <v>-2106293.4500000002</v>
      </c>
      <c r="O19" s="251">
        <v>370945.46</v>
      </c>
      <c r="P19" s="251">
        <v>2658489.6</v>
      </c>
      <c r="Q19" s="16">
        <v>784013.19</v>
      </c>
      <c r="R19" s="16">
        <v>381310</v>
      </c>
      <c r="T19" s="16">
        <v>2090700</v>
      </c>
      <c r="U19" s="16">
        <v>28350</v>
      </c>
      <c r="V19" s="339">
        <v>2373567</v>
      </c>
      <c r="W19" s="339">
        <v>5400</v>
      </c>
      <c r="Y19" s="339">
        <v>782049.12</v>
      </c>
      <c r="Z19" s="339">
        <v>23028.05</v>
      </c>
      <c r="AC19" s="264">
        <f t="shared" si="1"/>
        <v>947245.38</v>
      </c>
      <c r="AD19" s="271">
        <f t="shared" si="2"/>
        <v>52800</v>
      </c>
      <c r="AE19" s="285">
        <f t="shared" si="3"/>
        <v>894445.38</v>
      </c>
      <c r="AF19" s="286">
        <f t="shared" si="4"/>
        <v>2519738.13</v>
      </c>
      <c r="AG19" s="272">
        <f t="shared" si="5"/>
        <v>3184044.17</v>
      </c>
      <c r="AH19" s="266">
        <f t="shared" si="6"/>
        <v>-664306.04</v>
      </c>
    </row>
    <row r="20" spans="1:34" x14ac:dyDescent="0.25">
      <c r="A20" s="270" t="s">
        <v>279</v>
      </c>
      <c r="B20" s="270" t="s">
        <v>0</v>
      </c>
      <c r="C20" s="280">
        <v>2875</v>
      </c>
      <c r="D20" s="280" t="s">
        <v>616</v>
      </c>
      <c r="E20" s="251" t="s">
        <v>2545</v>
      </c>
      <c r="F20" s="89">
        <v>900783.64</v>
      </c>
      <c r="G20" s="89">
        <v>60005.17</v>
      </c>
      <c r="H20" s="89">
        <v>47412.45</v>
      </c>
      <c r="I20" s="251">
        <v>4063190</v>
      </c>
      <c r="J20" s="251">
        <v>155248.43</v>
      </c>
      <c r="K20" s="338">
        <v>21792.12</v>
      </c>
      <c r="L20" s="338">
        <v>0</v>
      </c>
      <c r="N20" s="44">
        <v>4644845.13</v>
      </c>
      <c r="O20" s="251">
        <v>82998.86</v>
      </c>
      <c r="P20" s="251">
        <v>712043.8</v>
      </c>
      <c r="Q20" s="16">
        <v>510231.01</v>
      </c>
      <c r="S20" s="16">
        <v>1242.31</v>
      </c>
      <c r="T20" s="16">
        <v>1651990</v>
      </c>
      <c r="U20" s="16">
        <v>21104.91</v>
      </c>
      <c r="V20" s="339">
        <v>1824257.76</v>
      </c>
      <c r="Y20" s="339">
        <v>435484.54</v>
      </c>
      <c r="Z20" s="339">
        <v>159866.15</v>
      </c>
      <c r="AC20" s="264">
        <f t="shared" si="1"/>
        <v>1008201.26</v>
      </c>
      <c r="AD20" s="271">
        <f t="shared" si="2"/>
        <v>21792.12</v>
      </c>
      <c r="AE20" s="285">
        <f t="shared" si="3"/>
        <v>986409.14</v>
      </c>
      <c r="AF20" s="286">
        <f t="shared" si="4"/>
        <v>3284373.19</v>
      </c>
      <c r="AG20" s="272">
        <f t="shared" si="5"/>
        <v>2419608.4499999997</v>
      </c>
      <c r="AH20" s="266">
        <f t="shared" si="6"/>
        <v>864764.74000000022</v>
      </c>
    </row>
    <row r="21" spans="1:34" x14ac:dyDescent="0.25">
      <c r="A21" s="270" t="s">
        <v>279</v>
      </c>
      <c r="B21" s="270" t="s">
        <v>0</v>
      </c>
      <c r="C21" s="280">
        <v>3123</v>
      </c>
      <c r="D21" s="280" t="s">
        <v>617</v>
      </c>
      <c r="E21" s="251" t="s">
        <v>2546</v>
      </c>
      <c r="F21" s="89">
        <v>465550.33</v>
      </c>
      <c r="G21" s="89">
        <v>31822.53</v>
      </c>
      <c r="H21" s="89">
        <v>32372.15</v>
      </c>
      <c r="I21" s="251">
        <v>154626.46</v>
      </c>
      <c r="J21" s="251">
        <v>510899.58</v>
      </c>
      <c r="K21" s="338">
        <v>13862.6</v>
      </c>
      <c r="L21" s="338">
        <v>0</v>
      </c>
      <c r="N21" s="44">
        <v>-2815489.87</v>
      </c>
      <c r="O21" s="251">
        <v>133079</v>
      </c>
      <c r="P21" s="251">
        <v>4272663.5999999996</v>
      </c>
      <c r="Q21" s="16">
        <v>686732.71</v>
      </c>
      <c r="S21" s="16">
        <v>773.5</v>
      </c>
      <c r="T21" s="16">
        <v>1354040</v>
      </c>
      <c r="V21" s="339">
        <v>1608624</v>
      </c>
      <c r="W21" s="339">
        <v>1500</v>
      </c>
      <c r="Y21" s="339">
        <v>676302.94</v>
      </c>
      <c r="Z21" s="339">
        <v>163963.54999999999</v>
      </c>
      <c r="AC21" s="264">
        <f t="shared" si="1"/>
        <v>529745.01</v>
      </c>
      <c r="AD21" s="271">
        <f t="shared" si="2"/>
        <v>13862.6</v>
      </c>
      <c r="AE21" s="285">
        <f t="shared" si="3"/>
        <v>515882.41000000003</v>
      </c>
      <c r="AF21" s="286">
        <f t="shared" si="4"/>
        <v>2184568.23</v>
      </c>
      <c r="AG21" s="272">
        <f t="shared" si="5"/>
        <v>2450390.4899999998</v>
      </c>
      <c r="AH21" s="266">
        <f t="shared" si="6"/>
        <v>-265822.25999999978</v>
      </c>
    </row>
    <row r="22" spans="1:34" x14ac:dyDescent="0.25">
      <c r="A22" s="270" t="s">
        <v>279</v>
      </c>
      <c r="B22" s="270" t="s">
        <v>0</v>
      </c>
      <c r="C22" s="280">
        <v>3601</v>
      </c>
      <c r="D22" s="280" t="s">
        <v>618</v>
      </c>
      <c r="E22" s="251" t="s">
        <v>2547</v>
      </c>
      <c r="F22" s="89">
        <v>974560.63</v>
      </c>
      <c r="G22" s="89">
        <v>47152.480000000003</v>
      </c>
      <c r="H22" s="89">
        <v>33254.53</v>
      </c>
      <c r="I22" s="251">
        <v>1091182.1399999999</v>
      </c>
      <c r="J22" s="251">
        <v>244673.37</v>
      </c>
      <c r="K22" s="338">
        <v>27120</v>
      </c>
      <c r="L22" s="338">
        <v>0</v>
      </c>
      <c r="N22" s="44">
        <v>-314674.13</v>
      </c>
      <c r="O22" s="251">
        <v>236650.09</v>
      </c>
      <c r="P22" s="251">
        <v>2054348.01</v>
      </c>
      <c r="Q22" s="16">
        <v>844488.68</v>
      </c>
      <c r="R22" s="16">
        <v>136000</v>
      </c>
      <c r="S22" s="16">
        <v>670.74</v>
      </c>
      <c r="T22" s="16">
        <v>1124950</v>
      </c>
      <c r="U22" s="16">
        <v>600000</v>
      </c>
      <c r="V22" s="339">
        <v>1388101.58</v>
      </c>
      <c r="Y22" s="339">
        <v>763850.39</v>
      </c>
      <c r="Z22" s="339">
        <v>136778.26999999999</v>
      </c>
      <c r="AA22" s="339">
        <v>30000</v>
      </c>
      <c r="AC22" s="264">
        <f t="shared" si="1"/>
        <v>1054967.6399999999</v>
      </c>
      <c r="AD22" s="271">
        <f t="shared" si="2"/>
        <v>27120</v>
      </c>
      <c r="AE22" s="285">
        <f t="shared" si="3"/>
        <v>1027847.6399999999</v>
      </c>
      <c r="AF22" s="286">
        <f t="shared" si="4"/>
        <v>2041546.21</v>
      </c>
      <c r="AG22" s="272">
        <f t="shared" si="5"/>
        <v>2318730.2400000002</v>
      </c>
      <c r="AH22" s="266">
        <f t="shared" si="6"/>
        <v>-277184.03000000026</v>
      </c>
    </row>
    <row r="23" spans="1:34" x14ac:dyDescent="0.25">
      <c r="A23" s="270" t="s">
        <v>279</v>
      </c>
      <c r="B23" s="270" t="s">
        <v>0</v>
      </c>
      <c r="C23" s="280">
        <v>3870</v>
      </c>
      <c r="D23" s="280" t="s">
        <v>619</v>
      </c>
      <c r="E23" s="251" t="s">
        <v>2608</v>
      </c>
      <c r="F23" s="89">
        <v>1626736.57</v>
      </c>
      <c r="G23" s="89">
        <v>93308.05</v>
      </c>
      <c r="H23" s="89">
        <v>14738.87</v>
      </c>
      <c r="I23" s="251">
        <v>4</v>
      </c>
      <c r="J23" s="251">
        <v>81211.17</v>
      </c>
      <c r="K23" s="338">
        <v>18363.7</v>
      </c>
      <c r="L23" s="338">
        <v>0</v>
      </c>
      <c r="N23" s="44">
        <v>-778520.55</v>
      </c>
      <c r="O23" s="251">
        <v>264294.02</v>
      </c>
      <c r="P23" s="251">
        <v>2203520.5099999998</v>
      </c>
      <c r="Q23" s="16">
        <v>971284</v>
      </c>
      <c r="R23" s="16">
        <v>437715</v>
      </c>
      <c r="S23" s="16">
        <v>1990.1</v>
      </c>
      <c r="T23" s="16">
        <v>680490</v>
      </c>
      <c r="U23" s="16">
        <v>770</v>
      </c>
      <c r="V23" s="339">
        <v>1220720</v>
      </c>
      <c r="W23" s="339">
        <v>6312</v>
      </c>
      <c r="Y23" s="339">
        <v>694373.97</v>
      </c>
      <c r="Z23" s="339">
        <v>62502.15</v>
      </c>
      <c r="AC23" s="264">
        <f t="shared" si="1"/>
        <v>1734783.4900000002</v>
      </c>
      <c r="AD23" s="271">
        <f t="shared" si="2"/>
        <v>18363.7</v>
      </c>
      <c r="AE23" s="285">
        <f t="shared" si="3"/>
        <v>1716419.7900000003</v>
      </c>
      <c r="AF23" s="286">
        <f t="shared" si="4"/>
        <v>2706109.42</v>
      </c>
      <c r="AG23" s="272">
        <f t="shared" si="5"/>
        <v>1983908.1199999999</v>
      </c>
      <c r="AH23" s="266">
        <f t="shared" si="6"/>
        <v>722201.3</v>
      </c>
    </row>
    <row r="24" spans="1:34" x14ac:dyDescent="0.25">
      <c r="A24" s="270" t="s">
        <v>283</v>
      </c>
      <c r="B24" s="270" t="s">
        <v>1</v>
      </c>
      <c r="C24" s="280">
        <v>7346</v>
      </c>
      <c r="D24" s="280" t="s">
        <v>620</v>
      </c>
      <c r="E24" s="251" t="s">
        <v>2548</v>
      </c>
      <c r="F24" s="89">
        <v>1163809.76</v>
      </c>
      <c r="G24" s="89">
        <v>29844</v>
      </c>
      <c r="H24" s="89">
        <v>118417.67</v>
      </c>
      <c r="I24" s="251">
        <v>135348.65</v>
      </c>
      <c r="J24" s="251">
        <v>1232546.76</v>
      </c>
      <c r="K24" s="338">
        <v>35831.300000000003</v>
      </c>
      <c r="L24" s="338">
        <v>0</v>
      </c>
      <c r="O24" s="251">
        <v>614541.22</v>
      </c>
      <c r="P24" s="251">
        <v>2350727.5299999998</v>
      </c>
      <c r="Q24" s="16">
        <v>1311093.04</v>
      </c>
      <c r="R24" s="16">
        <v>381415</v>
      </c>
      <c r="S24" s="16">
        <v>1585.57</v>
      </c>
      <c r="T24" s="16">
        <v>1269610</v>
      </c>
      <c r="V24" s="339">
        <v>1640728</v>
      </c>
      <c r="W24" s="339">
        <v>5714</v>
      </c>
      <c r="Y24" s="339">
        <v>1302276.6299999999</v>
      </c>
      <c r="Z24" s="339">
        <v>336118.19</v>
      </c>
      <c r="AC24" s="264">
        <f t="shared" si="1"/>
        <v>1312071.43</v>
      </c>
      <c r="AD24" s="271">
        <f t="shared" si="2"/>
        <v>35831.300000000003</v>
      </c>
      <c r="AE24" s="285">
        <f t="shared" si="3"/>
        <v>1276240.1299999999</v>
      </c>
      <c r="AF24" s="286">
        <f t="shared" si="4"/>
        <v>2092249.1</v>
      </c>
      <c r="AG24" s="272">
        <f t="shared" si="5"/>
        <v>3284836.82</v>
      </c>
      <c r="AH24" s="266">
        <f t="shared" si="6"/>
        <v>-1192587.7199999997</v>
      </c>
    </row>
    <row r="25" spans="1:34" x14ac:dyDescent="0.25">
      <c r="A25" s="270" t="s">
        <v>283</v>
      </c>
      <c r="B25" s="270" t="s">
        <v>1</v>
      </c>
      <c r="C25" s="280">
        <v>4269</v>
      </c>
      <c r="D25" s="280" t="s">
        <v>621</v>
      </c>
      <c r="E25" s="251" t="s">
        <v>2549</v>
      </c>
      <c r="F25" s="89">
        <v>121908.56</v>
      </c>
      <c r="G25" s="89">
        <v>24254.69</v>
      </c>
      <c r="H25" s="89">
        <v>62134.400000000001</v>
      </c>
      <c r="I25" s="251">
        <v>494278.77</v>
      </c>
      <c r="J25" s="251">
        <v>340121.87</v>
      </c>
      <c r="K25" s="338">
        <v>29705.34</v>
      </c>
      <c r="L25" s="338">
        <v>0</v>
      </c>
      <c r="O25" s="251">
        <v>-2010245.8</v>
      </c>
      <c r="P25" s="251">
        <v>3163898.35</v>
      </c>
      <c r="Q25" s="16">
        <v>893734.05</v>
      </c>
      <c r="R25" s="16">
        <v>250310</v>
      </c>
      <c r="S25" s="16">
        <v>188.26</v>
      </c>
      <c r="T25" s="16">
        <v>1200080</v>
      </c>
      <c r="V25" s="339">
        <v>1514423</v>
      </c>
      <c r="W25" s="339">
        <v>13184</v>
      </c>
      <c r="Y25" s="339">
        <v>839837.71</v>
      </c>
      <c r="Z25" s="339">
        <v>117527.2</v>
      </c>
      <c r="AC25" s="264">
        <f t="shared" si="1"/>
        <v>208297.65</v>
      </c>
      <c r="AD25" s="271">
        <f t="shared" si="2"/>
        <v>29705.34</v>
      </c>
      <c r="AE25" s="285">
        <f t="shared" si="3"/>
        <v>178592.31</v>
      </c>
      <c r="AF25" s="286">
        <f t="shared" si="4"/>
        <v>2963703.6100000003</v>
      </c>
      <c r="AG25" s="272">
        <f t="shared" si="5"/>
        <v>2484971.91</v>
      </c>
      <c r="AH25" s="266">
        <f t="shared" si="6"/>
        <v>478731.70000000019</v>
      </c>
    </row>
    <row r="26" spans="1:34" x14ac:dyDescent="0.25">
      <c r="A26" s="270" t="s">
        <v>283</v>
      </c>
      <c r="B26" s="270" t="s">
        <v>1</v>
      </c>
      <c r="C26" s="280">
        <v>7452</v>
      </c>
      <c r="D26" s="280" t="s">
        <v>622</v>
      </c>
      <c r="E26" s="251" t="s">
        <v>2550</v>
      </c>
      <c r="F26" s="89">
        <v>582011.30000000005</v>
      </c>
      <c r="G26" s="89">
        <v>107085.5</v>
      </c>
      <c r="H26" s="89">
        <v>72755.8</v>
      </c>
      <c r="I26" s="251">
        <v>1191556.6299999999</v>
      </c>
      <c r="J26" s="251">
        <v>231424.16</v>
      </c>
      <c r="K26" s="338">
        <v>36309</v>
      </c>
      <c r="L26" s="338">
        <v>357.41</v>
      </c>
      <c r="O26" s="251">
        <v>4246229.76</v>
      </c>
      <c r="P26" s="251">
        <v>-2060186.09</v>
      </c>
      <c r="Q26" s="16">
        <v>1466403.07</v>
      </c>
      <c r="R26" s="16">
        <v>458498</v>
      </c>
      <c r="S26" s="16">
        <v>738.46</v>
      </c>
      <c r="T26" s="16">
        <v>3124430</v>
      </c>
      <c r="V26" s="339">
        <v>3433715</v>
      </c>
      <c r="W26" s="339">
        <v>6858</v>
      </c>
      <c r="Y26" s="339">
        <v>1345421.6</v>
      </c>
      <c r="Z26" s="339">
        <v>301951.62</v>
      </c>
      <c r="AC26" s="264">
        <f t="shared" si="1"/>
        <v>761852.60000000009</v>
      </c>
      <c r="AD26" s="271">
        <f t="shared" si="2"/>
        <v>36666.410000000003</v>
      </c>
      <c r="AE26" s="285">
        <f t="shared" si="3"/>
        <v>725186.19000000006</v>
      </c>
      <c r="AF26" s="286">
        <f t="shared" si="4"/>
        <v>2344312.31</v>
      </c>
      <c r="AG26" s="272">
        <f t="shared" si="5"/>
        <v>5087946.22</v>
      </c>
      <c r="AH26" s="266">
        <f t="shared" si="6"/>
        <v>-2743633.9099999997</v>
      </c>
    </row>
    <row r="27" spans="1:34" x14ac:dyDescent="0.25">
      <c r="A27" s="270" t="s">
        <v>283</v>
      </c>
      <c r="B27" s="270" t="s">
        <v>1</v>
      </c>
      <c r="C27" s="280">
        <v>5116</v>
      </c>
      <c r="D27" s="280" t="s">
        <v>623</v>
      </c>
      <c r="E27" s="251" t="s">
        <v>2551</v>
      </c>
      <c r="F27" s="89">
        <v>998376.87</v>
      </c>
      <c r="G27" s="89">
        <v>76178.64</v>
      </c>
      <c r="H27" s="89">
        <v>56434.9</v>
      </c>
      <c r="I27" s="251">
        <v>558103.54</v>
      </c>
      <c r="J27" s="251">
        <v>524510.48</v>
      </c>
      <c r="K27" s="338">
        <v>25814.51</v>
      </c>
      <c r="L27" s="338">
        <v>0</v>
      </c>
      <c r="O27" s="251">
        <v>-1017097.24</v>
      </c>
      <c r="P27" s="251">
        <v>2920599.11</v>
      </c>
      <c r="Q27" s="16">
        <v>1011548.05</v>
      </c>
      <c r="R27" s="16">
        <v>444980</v>
      </c>
      <c r="S27" s="16">
        <v>811.45</v>
      </c>
      <c r="T27" s="16">
        <v>1567813.5</v>
      </c>
      <c r="V27" s="339">
        <v>1830807.4</v>
      </c>
      <c r="W27" s="339">
        <v>32402</v>
      </c>
      <c r="Y27" s="339">
        <v>702210.75</v>
      </c>
      <c r="Z27" s="339">
        <v>175444.8</v>
      </c>
      <c r="AC27" s="264">
        <f t="shared" si="1"/>
        <v>1130990.4099999999</v>
      </c>
      <c r="AD27" s="271">
        <f t="shared" si="2"/>
        <v>25814.51</v>
      </c>
      <c r="AE27" s="285">
        <f t="shared" si="3"/>
        <v>1105175.8999999999</v>
      </c>
      <c r="AF27" s="286">
        <f t="shared" si="4"/>
        <v>5050069.53</v>
      </c>
      <c r="AG27" s="272">
        <f t="shared" si="5"/>
        <v>2740864.9499999997</v>
      </c>
      <c r="AH27" s="266">
        <f t="shared" si="6"/>
        <v>2309204.5800000005</v>
      </c>
    </row>
    <row r="28" spans="1:34" x14ac:dyDescent="0.25">
      <c r="A28" s="270" t="s">
        <v>283</v>
      </c>
      <c r="B28" s="270" t="s">
        <v>1</v>
      </c>
      <c r="C28" s="280">
        <v>3330</v>
      </c>
      <c r="D28" s="280" t="s">
        <v>624</v>
      </c>
      <c r="E28" s="251" t="s">
        <v>2552</v>
      </c>
      <c r="F28" s="89">
        <v>448931.34</v>
      </c>
      <c r="G28" s="89">
        <v>56255.72</v>
      </c>
      <c r="H28" s="89">
        <v>24349.91</v>
      </c>
      <c r="I28" s="251">
        <v>506541.7</v>
      </c>
      <c r="J28" s="251">
        <v>181959.45</v>
      </c>
      <c r="K28" s="338">
        <v>13134.4</v>
      </c>
      <c r="L28" s="338">
        <v>0</v>
      </c>
      <c r="O28" s="251">
        <v>2796.3</v>
      </c>
      <c r="P28" s="251">
        <v>1187021.07</v>
      </c>
      <c r="Q28" s="16">
        <v>1065760.77</v>
      </c>
      <c r="S28" s="16">
        <v>550.17999999999995</v>
      </c>
      <c r="T28" s="16">
        <v>1759256.8</v>
      </c>
      <c r="V28" s="339">
        <v>2088904.8</v>
      </c>
      <c r="W28" s="339">
        <v>22740</v>
      </c>
      <c r="Y28" s="339">
        <v>511410</v>
      </c>
      <c r="Z28" s="339">
        <v>187426.6</v>
      </c>
      <c r="AC28" s="264">
        <f t="shared" si="1"/>
        <v>529536.97000000009</v>
      </c>
      <c r="AD28" s="271">
        <f t="shared" si="2"/>
        <v>13134.4</v>
      </c>
      <c r="AE28" s="285">
        <f t="shared" si="3"/>
        <v>516402.57000000007</v>
      </c>
      <c r="AF28" s="286">
        <f t="shared" si="4"/>
        <v>3025153</v>
      </c>
      <c r="AG28" s="272">
        <f t="shared" si="5"/>
        <v>2810481.4</v>
      </c>
      <c r="AH28" s="266">
        <f t="shared" si="6"/>
        <v>214671.60000000009</v>
      </c>
    </row>
    <row r="29" spans="1:34" x14ac:dyDescent="0.25">
      <c r="A29" s="270" t="s">
        <v>283</v>
      </c>
      <c r="B29" s="270" t="s">
        <v>1</v>
      </c>
      <c r="C29" s="280">
        <v>3774</v>
      </c>
      <c r="D29" s="280" t="s">
        <v>625</v>
      </c>
      <c r="E29" s="251" t="s">
        <v>2553</v>
      </c>
      <c r="F29" s="89">
        <v>389331.25</v>
      </c>
      <c r="G29" s="89">
        <v>35496.15</v>
      </c>
      <c r="H29" s="89">
        <v>93343.24</v>
      </c>
      <c r="I29" s="251">
        <v>329813.73</v>
      </c>
      <c r="J29" s="251">
        <v>204659.95</v>
      </c>
      <c r="K29" s="338">
        <v>19701.650000000001</v>
      </c>
      <c r="L29" s="338">
        <v>0</v>
      </c>
      <c r="O29" s="251">
        <v>-1427894.37</v>
      </c>
      <c r="P29" s="251">
        <v>2650223.29</v>
      </c>
      <c r="Q29" s="16">
        <v>923929.93</v>
      </c>
      <c r="R29" s="16">
        <v>196205</v>
      </c>
      <c r="S29" s="16">
        <v>660.38</v>
      </c>
      <c r="T29" s="16">
        <v>1424096.6</v>
      </c>
      <c r="V29" s="339">
        <v>1602478.6</v>
      </c>
      <c r="W29" s="339">
        <v>3660</v>
      </c>
      <c r="Y29" s="339">
        <v>892169.56</v>
      </c>
      <c r="Z29" s="339">
        <v>235970</v>
      </c>
      <c r="AC29" s="264">
        <f t="shared" si="1"/>
        <v>518170.64</v>
      </c>
      <c r="AD29" s="271">
        <f t="shared" si="2"/>
        <v>19701.650000000001</v>
      </c>
      <c r="AE29" s="285">
        <f t="shared" si="3"/>
        <v>498468.99</v>
      </c>
      <c r="AF29" s="286">
        <f t="shared" si="4"/>
        <v>2825567.75</v>
      </c>
      <c r="AG29" s="272">
        <f t="shared" si="5"/>
        <v>2734278.16</v>
      </c>
      <c r="AH29" s="266">
        <f t="shared" si="6"/>
        <v>91289.589999999851</v>
      </c>
    </row>
    <row r="30" spans="1:34" x14ac:dyDescent="0.25">
      <c r="A30" s="270" t="s">
        <v>283</v>
      </c>
      <c r="B30" s="270" t="s">
        <v>1</v>
      </c>
      <c r="C30" s="280">
        <v>2996</v>
      </c>
      <c r="D30" s="280" t="s">
        <v>626</v>
      </c>
      <c r="E30" s="251" t="s">
        <v>2554</v>
      </c>
      <c r="F30" s="89">
        <v>571589.65</v>
      </c>
      <c r="G30" s="89">
        <v>44467.68</v>
      </c>
      <c r="H30" s="89">
        <v>139491.79999999999</v>
      </c>
      <c r="I30" s="251">
        <v>1637048.45</v>
      </c>
      <c r="J30" s="251">
        <v>153442.32999999999</v>
      </c>
      <c r="K30" s="338">
        <v>39900</v>
      </c>
      <c r="L30" s="338">
        <v>0</v>
      </c>
      <c r="O30" s="251">
        <v>596697.07999999996</v>
      </c>
      <c r="P30" s="251">
        <v>1714501.17</v>
      </c>
      <c r="Q30" s="16">
        <v>869711.02</v>
      </c>
      <c r="R30" s="16">
        <v>412400</v>
      </c>
      <c r="S30" s="16">
        <v>430.42</v>
      </c>
      <c r="T30" s="16">
        <v>713200</v>
      </c>
      <c r="U30" s="16">
        <v>1587</v>
      </c>
      <c r="V30" s="339">
        <v>955878.33</v>
      </c>
      <c r="W30" s="339">
        <v>1230</v>
      </c>
      <c r="X30" s="339">
        <v>1928</v>
      </c>
      <c r="Y30" s="339">
        <v>608845.35</v>
      </c>
      <c r="Z30" s="339">
        <v>234505.1</v>
      </c>
      <c r="AC30" s="264">
        <f t="shared" si="1"/>
        <v>755549.13000000012</v>
      </c>
      <c r="AD30" s="271">
        <f t="shared" si="2"/>
        <v>39900</v>
      </c>
      <c r="AE30" s="285">
        <f t="shared" si="3"/>
        <v>715649.13000000012</v>
      </c>
      <c r="AF30" s="286">
        <f t="shared" si="4"/>
        <v>2544891.91</v>
      </c>
      <c r="AG30" s="272">
        <f t="shared" si="5"/>
        <v>1802386.78</v>
      </c>
      <c r="AH30" s="266">
        <f t="shared" si="6"/>
        <v>742505.13000000012</v>
      </c>
    </row>
    <row r="31" spans="1:34" x14ac:dyDescent="0.25">
      <c r="A31" s="270" t="s">
        <v>283</v>
      </c>
      <c r="B31" s="270" t="s">
        <v>1</v>
      </c>
      <c r="C31" s="280">
        <v>6600</v>
      </c>
      <c r="D31" s="280" t="s">
        <v>627</v>
      </c>
      <c r="E31" s="251" t="s">
        <v>2555</v>
      </c>
      <c r="F31" s="89">
        <v>806311.37</v>
      </c>
      <c r="G31" s="89">
        <v>40992.559999999998</v>
      </c>
      <c r="H31" s="89">
        <v>93359.18</v>
      </c>
      <c r="I31" s="251">
        <v>686776.61</v>
      </c>
      <c r="J31" s="251">
        <v>460342.1</v>
      </c>
      <c r="K31" s="338">
        <v>23377.55</v>
      </c>
      <c r="L31" s="338">
        <v>0</v>
      </c>
      <c r="O31" s="251">
        <v>-400710.09</v>
      </c>
      <c r="P31" s="251">
        <v>2482860.59</v>
      </c>
      <c r="Q31" s="16">
        <v>1102185.97</v>
      </c>
      <c r="R31" s="16">
        <v>246300</v>
      </c>
      <c r="S31" s="16">
        <v>2084.06</v>
      </c>
      <c r="T31" s="16">
        <v>1427465</v>
      </c>
      <c r="V31" s="339">
        <v>1768692</v>
      </c>
      <c r="W31" s="339">
        <v>12744</v>
      </c>
      <c r="Y31" s="339">
        <v>753170.16</v>
      </c>
      <c r="Z31" s="339">
        <v>261175.1</v>
      </c>
      <c r="AC31" s="264">
        <f t="shared" si="1"/>
        <v>940663.10999999987</v>
      </c>
      <c r="AD31" s="271">
        <f t="shared" si="2"/>
        <v>23377.55</v>
      </c>
      <c r="AE31" s="285">
        <f t="shared" si="3"/>
        <v>917285.55999999982</v>
      </c>
      <c r="AF31" s="286">
        <f t="shared" si="4"/>
        <v>1997328.44</v>
      </c>
      <c r="AG31" s="272">
        <f t="shared" si="5"/>
        <v>2795781.2600000002</v>
      </c>
      <c r="AH31" s="266">
        <f t="shared" si="6"/>
        <v>-798452.8200000003</v>
      </c>
    </row>
    <row r="32" spans="1:34" x14ac:dyDescent="0.25">
      <c r="A32" s="270" t="s">
        <v>283</v>
      </c>
      <c r="B32" s="270" t="s">
        <v>1</v>
      </c>
      <c r="C32" s="280">
        <v>2814</v>
      </c>
      <c r="D32" s="280" t="s">
        <v>628</v>
      </c>
      <c r="E32" s="251" t="s">
        <v>2556</v>
      </c>
      <c r="F32" s="89">
        <v>291401.8</v>
      </c>
      <c r="G32" s="89">
        <v>29167.14</v>
      </c>
      <c r="H32" s="89">
        <v>47604.35</v>
      </c>
      <c r="I32" s="251">
        <v>476663.71</v>
      </c>
      <c r="J32" s="251">
        <v>139983.04999999999</v>
      </c>
      <c r="K32" s="338">
        <v>16750</v>
      </c>
      <c r="L32" s="338">
        <v>3624</v>
      </c>
      <c r="O32" s="251">
        <v>-1251879.96</v>
      </c>
      <c r="P32" s="251">
        <v>2102364.12</v>
      </c>
      <c r="Q32" s="16">
        <v>739040.91</v>
      </c>
      <c r="R32" s="16">
        <v>276995</v>
      </c>
      <c r="S32" s="16">
        <v>289.72000000000003</v>
      </c>
      <c r="T32" s="16">
        <v>1020859.6</v>
      </c>
      <c r="V32" s="339">
        <v>1184228.6000000001</v>
      </c>
      <c r="W32" s="339">
        <v>4922</v>
      </c>
      <c r="Y32" s="339">
        <v>601143.93999999994</v>
      </c>
      <c r="Z32" s="339">
        <v>132928.79999999999</v>
      </c>
      <c r="AC32" s="264">
        <f t="shared" si="1"/>
        <v>368173.29</v>
      </c>
      <c r="AD32" s="271">
        <f t="shared" si="2"/>
        <v>20374</v>
      </c>
      <c r="AE32" s="285">
        <f t="shared" si="3"/>
        <v>347799.29</v>
      </c>
      <c r="AF32" s="286">
        <f t="shared" si="4"/>
        <v>2778035.0300000003</v>
      </c>
      <c r="AG32" s="272">
        <f t="shared" si="5"/>
        <v>1923223.34</v>
      </c>
      <c r="AH32" s="266">
        <f t="shared" si="6"/>
        <v>854811.69000000018</v>
      </c>
    </row>
    <row r="33" spans="1:34" x14ac:dyDescent="0.25">
      <c r="A33" s="270" t="s">
        <v>283</v>
      </c>
      <c r="B33" s="270" t="s">
        <v>1</v>
      </c>
      <c r="C33" s="280">
        <v>5791</v>
      </c>
      <c r="D33" s="280" t="s">
        <v>629</v>
      </c>
      <c r="E33" s="251" t="s">
        <v>2557</v>
      </c>
      <c r="F33" s="89">
        <v>167121.34</v>
      </c>
      <c r="G33" s="89">
        <v>146552.01</v>
      </c>
      <c r="H33" s="89">
        <v>55338.63</v>
      </c>
      <c r="I33" s="251">
        <v>551495.93000000005</v>
      </c>
      <c r="J33" s="251">
        <v>666389.56000000006</v>
      </c>
      <c r="K33" s="338">
        <v>40865.660000000003</v>
      </c>
      <c r="L33" s="338">
        <v>0</v>
      </c>
      <c r="O33" s="251">
        <v>656614.76</v>
      </c>
      <c r="P33" s="251">
        <v>923152.19</v>
      </c>
      <c r="Q33" s="16">
        <v>1280495.21</v>
      </c>
      <c r="R33" s="16">
        <v>359785</v>
      </c>
      <c r="S33" s="16">
        <v>303.16000000000003</v>
      </c>
      <c r="T33" s="16">
        <v>1844360</v>
      </c>
      <c r="V33" s="339">
        <v>2189995.92</v>
      </c>
      <c r="W33" s="339">
        <v>1096</v>
      </c>
      <c r="X33" s="339">
        <v>18908</v>
      </c>
      <c r="Y33" s="339">
        <v>1156627.8899999999</v>
      </c>
      <c r="Z33" s="339">
        <v>152050.70000000001</v>
      </c>
      <c r="AC33" s="264">
        <f t="shared" si="1"/>
        <v>369011.98</v>
      </c>
      <c r="AD33" s="271">
        <f t="shared" si="2"/>
        <v>40865.660000000003</v>
      </c>
      <c r="AE33" s="285">
        <f t="shared" si="3"/>
        <v>328146.31999999995</v>
      </c>
      <c r="AF33" s="286">
        <f t="shared" si="4"/>
        <v>2037185.23</v>
      </c>
      <c r="AG33" s="272">
        <f t="shared" si="5"/>
        <v>3518678.51</v>
      </c>
      <c r="AH33" s="266">
        <f t="shared" si="6"/>
        <v>-1481493.2799999998</v>
      </c>
    </row>
    <row r="34" spans="1:34" x14ac:dyDescent="0.25">
      <c r="A34" s="270" t="s">
        <v>283</v>
      </c>
      <c r="B34" s="270" t="s">
        <v>1</v>
      </c>
      <c r="C34" s="280">
        <v>5865</v>
      </c>
      <c r="D34" s="280" t="s">
        <v>630</v>
      </c>
      <c r="E34" s="251" t="s">
        <v>2558</v>
      </c>
      <c r="F34" s="89">
        <v>573320.06000000006</v>
      </c>
      <c r="G34" s="89">
        <v>20794</v>
      </c>
      <c r="H34" s="89">
        <v>66995.59</v>
      </c>
      <c r="I34" s="251">
        <v>1154801.1599999999</v>
      </c>
      <c r="J34" s="251">
        <v>378182.75</v>
      </c>
      <c r="K34" s="338">
        <v>24331.3</v>
      </c>
      <c r="L34" s="338">
        <v>0</v>
      </c>
      <c r="O34" s="251">
        <v>-252516.86</v>
      </c>
      <c r="P34" s="251">
        <v>2548141.21</v>
      </c>
      <c r="Q34" s="16">
        <v>1207537.5900000001</v>
      </c>
      <c r="R34" s="16">
        <v>384550</v>
      </c>
      <c r="S34" s="16">
        <v>843.06</v>
      </c>
      <c r="T34" s="16">
        <v>2011276.1</v>
      </c>
      <c r="U34" s="16">
        <v>1594</v>
      </c>
      <c r="V34" s="339">
        <v>2380873.1</v>
      </c>
      <c r="W34" s="339">
        <v>13404</v>
      </c>
      <c r="Y34" s="339">
        <v>1072639.8400000001</v>
      </c>
      <c r="Z34" s="339">
        <v>264745.90000000002</v>
      </c>
      <c r="AC34" s="264">
        <f t="shared" si="1"/>
        <v>661109.65</v>
      </c>
      <c r="AD34" s="271">
        <f t="shared" si="2"/>
        <v>24331.3</v>
      </c>
      <c r="AE34" s="285">
        <f t="shared" si="3"/>
        <v>636778.35</v>
      </c>
      <c r="AF34" s="286">
        <f t="shared" si="4"/>
        <v>3484943.37</v>
      </c>
      <c r="AG34" s="272">
        <f t="shared" si="5"/>
        <v>3731662.8400000003</v>
      </c>
      <c r="AH34" s="266">
        <f t="shared" si="6"/>
        <v>-246719.4700000002</v>
      </c>
    </row>
    <row r="35" spans="1:34" x14ac:dyDescent="0.25">
      <c r="A35" s="270" t="s">
        <v>283</v>
      </c>
      <c r="B35" s="270" t="s">
        <v>1</v>
      </c>
      <c r="C35" s="280">
        <v>4329</v>
      </c>
      <c r="D35" s="280" t="s">
        <v>631</v>
      </c>
      <c r="E35" s="251" t="s">
        <v>2611</v>
      </c>
      <c r="F35" s="89">
        <v>567359.66</v>
      </c>
      <c r="G35" s="89">
        <v>16145.74</v>
      </c>
      <c r="H35" s="89">
        <v>175757.4</v>
      </c>
      <c r="I35" s="251">
        <v>354309.27</v>
      </c>
      <c r="J35" s="251">
        <v>425679.3</v>
      </c>
      <c r="K35" s="338">
        <v>17100</v>
      </c>
      <c r="L35" s="338">
        <v>231</v>
      </c>
      <c r="O35" s="251">
        <v>-362579.61</v>
      </c>
      <c r="P35" s="251">
        <v>1650244.41</v>
      </c>
      <c r="Q35" s="16">
        <v>915253.81</v>
      </c>
      <c r="R35" s="16">
        <v>367190</v>
      </c>
      <c r="S35" s="16">
        <v>586.91999999999996</v>
      </c>
      <c r="T35" s="16">
        <v>1156190</v>
      </c>
      <c r="U35" s="16">
        <v>1195</v>
      </c>
      <c r="V35" s="339">
        <v>1304469</v>
      </c>
      <c r="W35" s="339">
        <v>32356</v>
      </c>
      <c r="Y35" s="339">
        <v>702537.06</v>
      </c>
      <c r="Z35" s="339">
        <v>166798.1</v>
      </c>
      <c r="AC35" s="264">
        <f t="shared" si="1"/>
        <v>759262.8</v>
      </c>
      <c r="AD35" s="271">
        <f t="shared" si="2"/>
        <v>17331</v>
      </c>
      <c r="AE35" s="285">
        <f t="shared" si="3"/>
        <v>741931.8</v>
      </c>
      <c r="AF35" s="286">
        <f t="shared" si="4"/>
        <v>3605800.75</v>
      </c>
      <c r="AG35" s="272">
        <f t="shared" si="5"/>
        <v>2206160.16</v>
      </c>
      <c r="AH35" s="266">
        <f t="shared" si="6"/>
        <v>1399640.5899999999</v>
      </c>
    </row>
    <row r="36" spans="1:34" x14ac:dyDescent="0.25">
      <c r="A36" s="270" t="s">
        <v>286</v>
      </c>
      <c r="B36" s="270" t="s">
        <v>2</v>
      </c>
      <c r="C36" s="280">
        <v>1955</v>
      </c>
      <c r="D36" s="280" t="s">
        <v>632</v>
      </c>
      <c r="E36" s="251" t="s">
        <v>2559</v>
      </c>
      <c r="F36" s="89">
        <v>412204.85</v>
      </c>
      <c r="G36" s="89">
        <v>33345.72</v>
      </c>
      <c r="H36" s="89">
        <v>20585.759999999998</v>
      </c>
      <c r="I36" s="251">
        <v>54225.14</v>
      </c>
      <c r="J36" s="251">
        <v>281121.76</v>
      </c>
      <c r="K36" s="338">
        <v>15800</v>
      </c>
      <c r="O36" s="251">
        <v>-1212860.1399999999</v>
      </c>
      <c r="P36" s="251">
        <v>1948644.79</v>
      </c>
      <c r="Q36" s="16">
        <v>550973.34</v>
      </c>
      <c r="R36" s="16">
        <v>90000</v>
      </c>
      <c r="S36" s="16">
        <v>413.11</v>
      </c>
      <c r="T36" s="16">
        <v>1083600</v>
      </c>
      <c r="V36" s="339">
        <v>1260699</v>
      </c>
      <c r="Y36" s="339">
        <v>357754.87</v>
      </c>
      <c r="Z36" s="339">
        <v>56634</v>
      </c>
      <c r="AC36" s="264">
        <f t="shared" si="1"/>
        <v>466136.32999999996</v>
      </c>
      <c r="AD36" s="271">
        <f t="shared" si="2"/>
        <v>15800</v>
      </c>
      <c r="AE36" s="285">
        <f t="shared" si="3"/>
        <v>450336.32999999996</v>
      </c>
      <c r="AF36" s="286">
        <f t="shared" si="4"/>
        <v>2440415.73</v>
      </c>
      <c r="AG36" s="272">
        <f t="shared" si="5"/>
        <v>1675087.87</v>
      </c>
      <c r="AH36" s="266">
        <f t="shared" si="6"/>
        <v>765327.85999999987</v>
      </c>
    </row>
    <row r="37" spans="1:34" x14ac:dyDescent="0.25">
      <c r="A37" s="270" t="s">
        <v>286</v>
      </c>
      <c r="B37" s="270" t="s">
        <v>2</v>
      </c>
      <c r="C37" s="280">
        <v>4228</v>
      </c>
      <c r="D37" s="280" t="s">
        <v>633</v>
      </c>
      <c r="E37" s="251" t="s">
        <v>2560</v>
      </c>
      <c r="F37" s="89">
        <v>643278.43999999994</v>
      </c>
      <c r="G37" s="89">
        <v>105807.71</v>
      </c>
      <c r="H37" s="89">
        <v>140315.21</v>
      </c>
      <c r="I37" s="251">
        <v>136877.07</v>
      </c>
      <c r="J37" s="251">
        <v>941134.03</v>
      </c>
      <c r="K37" s="338">
        <v>41650</v>
      </c>
      <c r="O37" s="251">
        <v>-371496.79</v>
      </c>
      <c r="P37" s="251">
        <v>2125603</v>
      </c>
      <c r="Q37" s="16">
        <v>1076171</v>
      </c>
      <c r="R37" s="16">
        <v>126000</v>
      </c>
      <c r="S37" s="16">
        <v>785.54</v>
      </c>
      <c r="T37" s="16">
        <v>1839550</v>
      </c>
      <c r="U37" s="16">
        <v>4842</v>
      </c>
      <c r="V37" s="339">
        <v>2133632</v>
      </c>
      <c r="W37" s="339">
        <v>2160</v>
      </c>
      <c r="X37" s="339">
        <v>6400</v>
      </c>
      <c r="Y37" s="339">
        <v>700965.29</v>
      </c>
      <c r="Z37" s="339">
        <v>32441</v>
      </c>
      <c r="AB37" s="339">
        <v>94</v>
      </c>
      <c r="AC37" s="264">
        <f t="shared" si="1"/>
        <v>889401.35999999987</v>
      </c>
      <c r="AD37" s="271">
        <f t="shared" si="2"/>
        <v>41650</v>
      </c>
      <c r="AE37" s="285">
        <f t="shared" si="3"/>
        <v>847751.35999999987</v>
      </c>
      <c r="AF37" s="286">
        <f t="shared" si="4"/>
        <v>1724986.45</v>
      </c>
      <c r="AG37" s="272">
        <f t="shared" si="5"/>
        <v>2875692.29</v>
      </c>
      <c r="AH37" s="266">
        <f t="shared" si="6"/>
        <v>-1150705.8400000001</v>
      </c>
    </row>
    <row r="38" spans="1:34" x14ac:dyDescent="0.25">
      <c r="A38" s="270" t="s">
        <v>286</v>
      </c>
      <c r="B38" s="270" t="s">
        <v>2</v>
      </c>
      <c r="C38" s="280">
        <v>1245</v>
      </c>
      <c r="D38" s="280" t="s">
        <v>634</v>
      </c>
      <c r="E38" s="251" t="s">
        <v>2561</v>
      </c>
      <c r="F38" s="89">
        <v>482666.91</v>
      </c>
      <c r="G38" s="89">
        <v>17497.2</v>
      </c>
      <c r="H38" s="89">
        <v>43661.35</v>
      </c>
      <c r="I38" s="251">
        <v>43355.48</v>
      </c>
      <c r="J38" s="251">
        <v>282955.31</v>
      </c>
      <c r="K38" s="338">
        <v>2000</v>
      </c>
      <c r="O38" s="251">
        <v>-1095122.0900000001</v>
      </c>
      <c r="P38" s="251">
        <v>1917883.16</v>
      </c>
      <c r="Q38" s="16">
        <v>752597.15</v>
      </c>
      <c r="R38" s="16">
        <v>59790</v>
      </c>
      <c r="S38" s="16">
        <v>424.85</v>
      </c>
      <c r="T38" s="16">
        <v>915890</v>
      </c>
      <c r="V38" s="339">
        <v>1338504</v>
      </c>
      <c r="Y38" s="339">
        <v>248087.02</v>
      </c>
      <c r="Z38" s="339">
        <v>96735.8</v>
      </c>
      <c r="AC38" s="264">
        <f t="shared" si="1"/>
        <v>543825.46</v>
      </c>
      <c r="AD38" s="271">
        <f t="shared" si="2"/>
        <v>2000</v>
      </c>
      <c r="AE38" s="285">
        <f t="shared" si="3"/>
        <v>541825.46</v>
      </c>
      <c r="AF38" s="286">
        <f t="shared" si="4"/>
        <v>3047348.54</v>
      </c>
      <c r="AG38" s="272">
        <f t="shared" si="5"/>
        <v>1683326.82</v>
      </c>
      <c r="AH38" s="266">
        <f t="shared" si="6"/>
        <v>1364021.72</v>
      </c>
    </row>
    <row r="39" spans="1:34" x14ac:dyDescent="0.25">
      <c r="A39" s="270" t="s">
        <v>286</v>
      </c>
      <c r="B39" s="270" t="s">
        <v>2</v>
      </c>
      <c r="C39" s="280">
        <v>5421</v>
      </c>
      <c r="D39" s="280" t="s">
        <v>635</v>
      </c>
      <c r="E39" s="251" t="s">
        <v>2562</v>
      </c>
      <c r="F39" s="89">
        <v>873337.25</v>
      </c>
      <c r="G39" s="89">
        <v>18592.5</v>
      </c>
      <c r="H39" s="89">
        <v>54938.41</v>
      </c>
      <c r="I39" s="251">
        <v>159713</v>
      </c>
      <c r="J39" s="251">
        <v>993391.32</v>
      </c>
      <c r="K39" s="338">
        <v>28160</v>
      </c>
      <c r="O39" s="251">
        <v>193597.01</v>
      </c>
      <c r="P39" s="251">
        <v>2205072.4900000002</v>
      </c>
      <c r="Q39" s="16">
        <v>92179.41</v>
      </c>
      <c r="U39" s="16">
        <v>3000</v>
      </c>
      <c r="V39" s="339">
        <v>69415</v>
      </c>
      <c r="Y39" s="339">
        <v>177619.63</v>
      </c>
      <c r="Z39" s="339">
        <v>175001.8</v>
      </c>
      <c r="AC39" s="264">
        <f t="shared" si="1"/>
        <v>946868.16</v>
      </c>
      <c r="AD39" s="271">
        <f t="shared" si="2"/>
        <v>28160</v>
      </c>
      <c r="AE39" s="285">
        <f t="shared" si="3"/>
        <v>918708.16</v>
      </c>
      <c r="AF39" s="286">
        <f t="shared" si="4"/>
        <v>1728702</v>
      </c>
      <c r="AG39" s="272">
        <f t="shared" si="5"/>
        <v>422036.43</v>
      </c>
      <c r="AH39" s="266">
        <f t="shared" si="6"/>
        <v>1306665.57</v>
      </c>
    </row>
    <row r="40" spans="1:34" x14ac:dyDescent="0.25">
      <c r="A40" s="270" t="s">
        <v>286</v>
      </c>
      <c r="B40" s="270" t="s">
        <v>2</v>
      </c>
      <c r="C40" s="280">
        <v>3481</v>
      </c>
      <c r="D40" s="280" t="s">
        <v>636</v>
      </c>
      <c r="E40" s="251" t="s">
        <v>2563</v>
      </c>
      <c r="F40" s="89">
        <v>1021113.17</v>
      </c>
      <c r="G40" s="89">
        <v>58518.36</v>
      </c>
      <c r="H40" s="89">
        <v>141801.35999999999</v>
      </c>
      <c r="I40" s="251">
        <v>2121716.66</v>
      </c>
      <c r="J40" s="251">
        <v>616952.1</v>
      </c>
      <c r="K40" s="338">
        <v>3000</v>
      </c>
      <c r="L40" s="338">
        <v>132.71</v>
      </c>
      <c r="O40" s="251">
        <v>1945386.42</v>
      </c>
      <c r="P40" s="251">
        <v>1879861.02</v>
      </c>
      <c r="Q40" s="16">
        <v>1088993.6200000001</v>
      </c>
      <c r="R40" s="16">
        <v>248350</v>
      </c>
      <c r="S40" s="16">
        <v>1191.51</v>
      </c>
      <c r="T40" s="16">
        <v>1281820</v>
      </c>
      <c r="V40" s="339">
        <v>1568914.24</v>
      </c>
      <c r="W40" s="339">
        <v>15860</v>
      </c>
      <c r="Y40" s="339">
        <v>646267.68999999994</v>
      </c>
      <c r="Z40" s="339">
        <v>109241.7</v>
      </c>
      <c r="AB40" s="339">
        <v>148350</v>
      </c>
      <c r="AC40" s="264">
        <f t="shared" si="1"/>
        <v>1221432.8900000001</v>
      </c>
      <c r="AD40" s="271">
        <f t="shared" si="2"/>
        <v>3132.71</v>
      </c>
      <c r="AE40" s="285">
        <f t="shared" si="3"/>
        <v>1218300.1800000002</v>
      </c>
      <c r="AF40" s="286">
        <f t="shared" si="4"/>
        <v>95179.41</v>
      </c>
      <c r="AG40" s="272">
        <f t="shared" si="5"/>
        <v>2488633.63</v>
      </c>
      <c r="AH40" s="266">
        <f t="shared" si="6"/>
        <v>-2393454.2199999997</v>
      </c>
    </row>
    <row r="41" spans="1:34" x14ac:dyDescent="0.25">
      <c r="A41" s="270" t="s">
        <v>286</v>
      </c>
      <c r="B41" s="270" t="s">
        <v>2</v>
      </c>
      <c r="C41" s="280">
        <v>3499</v>
      </c>
      <c r="D41" s="280" t="s">
        <v>637</v>
      </c>
      <c r="E41" s="251" t="s">
        <v>2564</v>
      </c>
      <c r="F41" s="89">
        <v>949775.44</v>
      </c>
      <c r="G41" s="89">
        <v>137537.04</v>
      </c>
      <c r="H41" s="89">
        <v>164277.98000000001</v>
      </c>
      <c r="I41" s="251">
        <v>565996.71</v>
      </c>
      <c r="J41" s="251">
        <v>542667.25</v>
      </c>
      <c r="L41" s="338">
        <v>0</v>
      </c>
      <c r="O41" s="251">
        <v>-1685020.02</v>
      </c>
      <c r="P41" s="251">
        <v>3832429.73</v>
      </c>
      <c r="Q41" s="16">
        <v>990963.79</v>
      </c>
      <c r="R41" s="16">
        <v>345660</v>
      </c>
      <c r="S41" s="16">
        <v>1342.72</v>
      </c>
      <c r="T41" s="16">
        <v>2153050</v>
      </c>
      <c r="U41" s="16">
        <v>25000</v>
      </c>
      <c r="V41" s="339">
        <v>2431315</v>
      </c>
      <c r="Y41" s="339">
        <v>760305.7</v>
      </c>
      <c r="Z41" s="339">
        <v>111551.1</v>
      </c>
      <c r="AC41" s="264">
        <f t="shared" si="1"/>
        <v>1251590.46</v>
      </c>
      <c r="AD41" s="271">
        <f t="shared" si="2"/>
        <v>0</v>
      </c>
      <c r="AE41" s="285">
        <f t="shared" si="3"/>
        <v>1251590.46</v>
      </c>
      <c r="AF41" s="286">
        <f t="shared" si="4"/>
        <v>2620355.13</v>
      </c>
      <c r="AG41" s="272">
        <f t="shared" si="5"/>
        <v>3303171.8000000003</v>
      </c>
      <c r="AH41" s="266">
        <f t="shared" si="6"/>
        <v>-682816.67000000039</v>
      </c>
    </row>
    <row r="42" spans="1:34" x14ac:dyDescent="0.25">
      <c r="A42" s="270" t="s">
        <v>286</v>
      </c>
      <c r="B42" s="270" t="s">
        <v>2</v>
      </c>
      <c r="C42" s="280">
        <v>1888</v>
      </c>
      <c r="D42" s="280" t="s">
        <v>638</v>
      </c>
      <c r="E42" s="251" t="s">
        <v>2565</v>
      </c>
      <c r="F42" s="89">
        <v>486743.72</v>
      </c>
      <c r="G42" s="89">
        <v>73067.14</v>
      </c>
      <c r="H42" s="89">
        <v>70429.509999999995</v>
      </c>
      <c r="I42" s="251">
        <v>89655.25</v>
      </c>
      <c r="J42" s="251">
        <v>1529920.7</v>
      </c>
      <c r="K42" s="338">
        <v>28350</v>
      </c>
      <c r="O42" s="251">
        <v>252523.2</v>
      </c>
      <c r="P42" s="251">
        <v>1975418.72</v>
      </c>
      <c r="Q42" s="16">
        <v>708020.02</v>
      </c>
      <c r="R42" s="16">
        <v>116800</v>
      </c>
      <c r="S42" s="16">
        <v>540.94000000000005</v>
      </c>
      <c r="T42" s="16">
        <v>1128045</v>
      </c>
      <c r="V42" s="339">
        <v>1364092</v>
      </c>
      <c r="Y42" s="339">
        <v>430204.36</v>
      </c>
      <c r="Z42" s="339">
        <v>165585.20000000001</v>
      </c>
      <c r="AC42" s="264">
        <f t="shared" si="1"/>
        <v>630240.37</v>
      </c>
      <c r="AD42" s="271">
        <f t="shared" si="2"/>
        <v>28350</v>
      </c>
      <c r="AE42" s="285">
        <f t="shared" si="3"/>
        <v>601890.37</v>
      </c>
      <c r="AF42" s="286">
        <f t="shared" si="4"/>
        <v>3516016.51</v>
      </c>
      <c r="AG42" s="272">
        <f t="shared" si="5"/>
        <v>1959881.5599999998</v>
      </c>
      <c r="AH42" s="266">
        <f t="shared" si="6"/>
        <v>1556134.95</v>
      </c>
    </row>
    <row r="43" spans="1:34" x14ac:dyDescent="0.25">
      <c r="A43" s="270" t="s">
        <v>286</v>
      </c>
      <c r="B43" s="270" t="s">
        <v>2</v>
      </c>
      <c r="C43" s="280">
        <v>1651</v>
      </c>
      <c r="D43" s="280" t="s">
        <v>639</v>
      </c>
      <c r="E43" s="251" t="s">
        <v>2566</v>
      </c>
      <c r="F43" s="89">
        <v>569898.5</v>
      </c>
      <c r="G43" s="89">
        <v>48630.96</v>
      </c>
      <c r="H43" s="89">
        <v>39211.29</v>
      </c>
      <c r="I43" s="251">
        <v>646675.48</v>
      </c>
      <c r="J43" s="251">
        <v>123701.36</v>
      </c>
      <c r="K43" s="338">
        <v>16650</v>
      </c>
      <c r="O43" s="251">
        <v>-351114.96</v>
      </c>
      <c r="P43" s="251">
        <v>1580455.21</v>
      </c>
      <c r="Q43" s="16">
        <v>617221</v>
      </c>
      <c r="R43" s="16">
        <v>55800</v>
      </c>
      <c r="S43" s="16">
        <v>527.16</v>
      </c>
      <c r="T43" s="16">
        <v>807550</v>
      </c>
      <c r="V43" s="339">
        <v>951057</v>
      </c>
      <c r="Y43" s="339">
        <v>299020.42</v>
      </c>
      <c r="Z43" s="339">
        <v>48893.4</v>
      </c>
      <c r="AC43" s="264">
        <f t="shared" si="1"/>
        <v>657740.75</v>
      </c>
      <c r="AD43" s="271">
        <f t="shared" si="2"/>
        <v>16650</v>
      </c>
      <c r="AE43" s="285">
        <f t="shared" si="3"/>
        <v>641090.75</v>
      </c>
      <c r="AF43" s="286">
        <f t="shared" si="4"/>
        <v>1953405.96</v>
      </c>
      <c r="AG43" s="272">
        <f t="shared" si="5"/>
        <v>1298970.8199999998</v>
      </c>
      <c r="AH43" s="266">
        <f t="shared" si="6"/>
        <v>654435.14000000013</v>
      </c>
    </row>
    <row r="44" spans="1:34" x14ac:dyDescent="0.25">
      <c r="A44" s="270" t="s">
        <v>286</v>
      </c>
      <c r="B44" s="270" t="s">
        <v>2</v>
      </c>
      <c r="C44" s="280">
        <v>3959</v>
      </c>
      <c r="D44" s="280" t="s">
        <v>640</v>
      </c>
      <c r="E44" s="251" t="s">
        <v>2567</v>
      </c>
      <c r="F44" s="89">
        <v>1087636.6200000001</v>
      </c>
      <c r="G44" s="89">
        <v>69702.22</v>
      </c>
      <c r="H44" s="89">
        <v>78889.53</v>
      </c>
      <c r="I44" s="251">
        <v>320956.28000000003</v>
      </c>
      <c r="J44" s="251">
        <v>589872.63</v>
      </c>
      <c r="K44" s="338">
        <v>23614.26</v>
      </c>
      <c r="O44" s="251">
        <v>-563328.88</v>
      </c>
      <c r="P44" s="251">
        <v>2583577.5299999998</v>
      </c>
      <c r="Q44" s="16">
        <v>869223.89</v>
      </c>
      <c r="S44" s="16">
        <v>1149.45</v>
      </c>
      <c r="T44" s="16">
        <v>1319460</v>
      </c>
      <c r="V44" s="339">
        <v>1520927</v>
      </c>
      <c r="W44" s="339">
        <v>1980</v>
      </c>
      <c r="Y44" s="339">
        <v>396371.97</v>
      </c>
      <c r="Z44" s="339">
        <v>167360</v>
      </c>
      <c r="AC44" s="264">
        <f t="shared" si="1"/>
        <v>1236228.3700000001</v>
      </c>
      <c r="AD44" s="271">
        <f t="shared" si="2"/>
        <v>23614.26</v>
      </c>
      <c r="AE44" s="285">
        <f t="shared" si="3"/>
        <v>1212614.1100000001</v>
      </c>
      <c r="AF44" s="286">
        <f t="shared" si="4"/>
        <v>1481098.1600000001</v>
      </c>
      <c r="AG44" s="272">
        <f t="shared" si="5"/>
        <v>2086638.97</v>
      </c>
      <c r="AH44" s="266">
        <f t="shared" si="6"/>
        <v>-605540.80999999982</v>
      </c>
    </row>
    <row r="45" spans="1:34" x14ac:dyDescent="0.25">
      <c r="A45" s="270" t="s">
        <v>286</v>
      </c>
      <c r="B45" s="270" t="s">
        <v>2</v>
      </c>
      <c r="C45" s="280">
        <v>2503</v>
      </c>
      <c r="D45" s="280" t="s">
        <v>641</v>
      </c>
      <c r="E45" s="251" t="s">
        <v>2568</v>
      </c>
      <c r="F45" s="89">
        <v>476109.39</v>
      </c>
      <c r="G45" s="89">
        <v>152265.24</v>
      </c>
      <c r="H45" s="89">
        <v>110106.73</v>
      </c>
      <c r="I45" s="251">
        <v>170018.51</v>
      </c>
      <c r="J45" s="251">
        <v>640108.26</v>
      </c>
      <c r="L45" s="338">
        <v>578.5</v>
      </c>
      <c r="O45" s="251">
        <v>-499743.89</v>
      </c>
      <c r="P45" s="251">
        <v>1850667.12</v>
      </c>
      <c r="Q45" s="16">
        <v>747544.85</v>
      </c>
      <c r="R45" s="16">
        <v>42400</v>
      </c>
      <c r="S45" s="16">
        <v>75.94</v>
      </c>
      <c r="T45" s="16">
        <v>709360</v>
      </c>
      <c r="V45" s="339">
        <v>921958</v>
      </c>
      <c r="Y45" s="339">
        <v>332003.59000000003</v>
      </c>
      <c r="Z45" s="339">
        <v>48312.800000000003</v>
      </c>
      <c r="AC45" s="264">
        <f t="shared" si="1"/>
        <v>738481.36</v>
      </c>
      <c r="AD45" s="271">
        <f t="shared" si="2"/>
        <v>578.5</v>
      </c>
      <c r="AE45" s="285">
        <f t="shared" si="3"/>
        <v>737902.86</v>
      </c>
      <c r="AF45" s="286">
        <f t="shared" si="4"/>
        <v>2189833.34</v>
      </c>
      <c r="AG45" s="272">
        <f t="shared" si="5"/>
        <v>1302274.3900000001</v>
      </c>
      <c r="AH45" s="266">
        <f t="shared" si="6"/>
        <v>887558.94999999972</v>
      </c>
    </row>
    <row r="46" spans="1:34" x14ac:dyDescent="0.25">
      <c r="A46" s="270" t="s">
        <v>286</v>
      </c>
      <c r="B46" s="270" t="s">
        <v>2</v>
      </c>
      <c r="C46" s="280">
        <v>3619</v>
      </c>
      <c r="D46" s="280" t="s">
        <v>642</v>
      </c>
      <c r="E46" s="251" t="s">
        <v>2569</v>
      </c>
      <c r="F46" s="89">
        <v>511558.1</v>
      </c>
      <c r="G46" s="89">
        <v>53065.8</v>
      </c>
      <c r="H46" s="89">
        <v>85160.68</v>
      </c>
      <c r="I46" s="251">
        <v>203982.74</v>
      </c>
      <c r="J46" s="251">
        <v>415822.44</v>
      </c>
      <c r="K46" s="338">
        <v>22161.14</v>
      </c>
      <c r="O46" s="251">
        <v>-2180229.0099999998</v>
      </c>
      <c r="P46" s="251">
        <v>3139393.79</v>
      </c>
      <c r="Q46" s="16">
        <v>969989.35</v>
      </c>
      <c r="R46" s="16">
        <v>255000</v>
      </c>
      <c r="S46" s="16">
        <v>296.75</v>
      </c>
      <c r="T46" s="16">
        <v>819870</v>
      </c>
      <c r="V46" s="339">
        <v>1103311</v>
      </c>
      <c r="W46" s="339">
        <v>160</v>
      </c>
      <c r="X46" s="339">
        <v>1220</v>
      </c>
      <c r="Y46" s="339">
        <v>543818.46</v>
      </c>
      <c r="Z46" s="339">
        <v>108382.8</v>
      </c>
      <c r="AC46" s="264">
        <f t="shared" si="1"/>
        <v>649784.58000000007</v>
      </c>
      <c r="AD46" s="271">
        <f t="shared" si="2"/>
        <v>22161.14</v>
      </c>
      <c r="AE46" s="285">
        <f t="shared" si="3"/>
        <v>627623.44000000006</v>
      </c>
      <c r="AF46" s="286">
        <f t="shared" si="4"/>
        <v>1499380.79</v>
      </c>
      <c r="AG46" s="272">
        <f t="shared" si="5"/>
        <v>1756892.26</v>
      </c>
      <c r="AH46" s="266">
        <f t="shared" si="6"/>
        <v>-257511.46999999997</v>
      </c>
    </row>
    <row r="47" spans="1:34" x14ac:dyDescent="0.25">
      <c r="A47" s="270" t="s">
        <v>286</v>
      </c>
      <c r="B47" s="270" t="s">
        <v>2</v>
      </c>
      <c r="C47" s="280">
        <v>2593</v>
      </c>
      <c r="D47" s="280" t="s">
        <v>643</v>
      </c>
      <c r="E47" s="251" t="s">
        <v>2570</v>
      </c>
      <c r="F47" s="89">
        <v>192434.4</v>
      </c>
      <c r="G47" s="89">
        <v>11422</v>
      </c>
      <c r="H47" s="89">
        <v>14315.78</v>
      </c>
      <c r="I47" s="251">
        <v>118113.12</v>
      </c>
      <c r="J47" s="251">
        <v>786948.61</v>
      </c>
      <c r="L47" s="338">
        <v>492</v>
      </c>
      <c r="O47" s="251">
        <v>-1239519.8600000001</v>
      </c>
      <c r="P47" s="251">
        <v>2592803.14</v>
      </c>
      <c r="Q47" s="16">
        <v>600924.86</v>
      </c>
      <c r="S47" s="16">
        <v>287.16000000000003</v>
      </c>
      <c r="T47" s="16">
        <v>1010560</v>
      </c>
      <c r="V47" s="339">
        <v>1204226</v>
      </c>
      <c r="Y47" s="339">
        <v>448557.57</v>
      </c>
      <c r="Z47" s="339">
        <v>189529.82</v>
      </c>
      <c r="AC47" s="264">
        <f t="shared" si="1"/>
        <v>218172.18</v>
      </c>
      <c r="AD47" s="271">
        <f t="shared" si="2"/>
        <v>492</v>
      </c>
      <c r="AE47" s="285">
        <f t="shared" si="3"/>
        <v>217680.18</v>
      </c>
      <c r="AF47" s="286">
        <f t="shared" si="4"/>
        <v>2045156.1</v>
      </c>
      <c r="AG47" s="272">
        <f t="shared" si="5"/>
        <v>1842313.3900000001</v>
      </c>
      <c r="AH47" s="266">
        <f t="shared" si="6"/>
        <v>202842.70999999996</v>
      </c>
    </row>
    <row r="48" spans="1:34" x14ac:dyDescent="0.25">
      <c r="A48" s="270" t="s">
        <v>286</v>
      </c>
      <c r="B48" s="270" t="s">
        <v>2</v>
      </c>
      <c r="C48" s="280">
        <v>1622</v>
      </c>
      <c r="D48" s="280" t="s">
        <v>644</v>
      </c>
      <c r="E48" s="251" t="s">
        <v>2571</v>
      </c>
      <c r="F48" s="89">
        <v>568057.5</v>
      </c>
      <c r="G48" s="89">
        <v>36879.949999999997</v>
      </c>
      <c r="H48" s="89">
        <v>143012.47</v>
      </c>
      <c r="I48" s="251">
        <v>-295349.03999999998</v>
      </c>
      <c r="J48" s="251">
        <v>286954.08</v>
      </c>
      <c r="K48" s="338">
        <v>130050</v>
      </c>
      <c r="O48" s="251">
        <v>-1629897.18</v>
      </c>
      <c r="P48" s="251">
        <v>2213150.63</v>
      </c>
      <c r="Q48" s="16">
        <v>424957.07</v>
      </c>
      <c r="R48" s="16">
        <v>80000</v>
      </c>
      <c r="S48" s="16">
        <v>607.46</v>
      </c>
      <c r="T48" s="16">
        <v>801720</v>
      </c>
      <c r="U48" s="16">
        <v>12000</v>
      </c>
      <c r="V48" s="339">
        <v>881446</v>
      </c>
      <c r="Y48" s="339">
        <v>360740.02</v>
      </c>
      <c r="Z48" s="339">
        <v>50847</v>
      </c>
      <c r="AC48" s="264">
        <f t="shared" si="1"/>
        <v>747949.91999999993</v>
      </c>
      <c r="AD48" s="271">
        <f t="shared" si="2"/>
        <v>130050</v>
      </c>
      <c r="AE48" s="285">
        <f t="shared" si="3"/>
        <v>617899.91999999993</v>
      </c>
      <c r="AF48" s="286">
        <f t="shared" si="4"/>
        <v>1611772.02</v>
      </c>
      <c r="AG48" s="272">
        <f t="shared" si="5"/>
        <v>1293033.02</v>
      </c>
      <c r="AH48" s="266">
        <f t="shared" si="6"/>
        <v>318739</v>
      </c>
    </row>
    <row r="49" spans="1:34" x14ac:dyDescent="0.25">
      <c r="A49" s="270" t="s">
        <v>286</v>
      </c>
      <c r="B49" s="270" t="s">
        <v>2</v>
      </c>
      <c r="C49" s="280">
        <v>2164</v>
      </c>
      <c r="D49" s="280" t="s">
        <v>645</v>
      </c>
      <c r="E49" s="251" t="s">
        <v>2572</v>
      </c>
      <c r="F49" s="89">
        <v>231017.74</v>
      </c>
      <c r="H49" s="89">
        <v>29253.78</v>
      </c>
      <c r="I49" s="251">
        <v>1304553.6399999999</v>
      </c>
      <c r="J49" s="251">
        <v>494543.84</v>
      </c>
      <c r="K49" s="338">
        <v>3400</v>
      </c>
      <c r="O49" s="251">
        <v>200915.46</v>
      </c>
      <c r="P49" s="251">
        <v>2118686.35</v>
      </c>
      <c r="Q49" s="16">
        <v>47637.74</v>
      </c>
      <c r="V49" s="339">
        <v>40669</v>
      </c>
      <c r="Y49" s="339">
        <v>128887.95</v>
      </c>
      <c r="Z49" s="339">
        <v>141713.60000000001</v>
      </c>
      <c r="AC49" s="264">
        <f t="shared" si="1"/>
        <v>260271.52</v>
      </c>
      <c r="AD49" s="271">
        <f t="shared" si="2"/>
        <v>3400</v>
      </c>
      <c r="AE49" s="285">
        <f t="shared" si="3"/>
        <v>256871.52</v>
      </c>
      <c r="AF49" s="286">
        <f t="shared" si="4"/>
        <v>1319284.53</v>
      </c>
      <c r="AG49" s="272">
        <f t="shared" si="5"/>
        <v>311270.55000000005</v>
      </c>
      <c r="AH49" s="266">
        <f t="shared" si="6"/>
        <v>1008013.98</v>
      </c>
    </row>
    <row r="50" spans="1:34" x14ac:dyDescent="0.25">
      <c r="A50" s="270" t="s">
        <v>289</v>
      </c>
      <c r="B50" s="270" t="s">
        <v>3</v>
      </c>
      <c r="C50" s="280">
        <v>5944</v>
      </c>
      <c r="D50" s="280" t="s">
        <v>646</v>
      </c>
      <c r="E50" s="251" t="s">
        <v>2573</v>
      </c>
      <c r="F50" s="89">
        <v>793729.48</v>
      </c>
      <c r="G50" s="89">
        <v>30085.48</v>
      </c>
      <c r="H50" s="89">
        <v>30289.07</v>
      </c>
      <c r="I50" s="251">
        <v>771783.29</v>
      </c>
      <c r="J50" s="251">
        <v>257748.13</v>
      </c>
      <c r="K50" s="338">
        <v>25560</v>
      </c>
      <c r="L50" s="338">
        <v>0</v>
      </c>
      <c r="M50" s="44">
        <v>1409</v>
      </c>
      <c r="O50" s="251">
        <v>-1193012.6499999999</v>
      </c>
      <c r="P50" s="251">
        <v>3206691.97</v>
      </c>
      <c r="Q50" s="16">
        <v>1592808.26</v>
      </c>
      <c r="R50" s="16">
        <v>280600</v>
      </c>
      <c r="S50" s="16">
        <v>1068.21</v>
      </c>
      <c r="T50" s="16">
        <v>2166155</v>
      </c>
      <c r="V50" s="339">
        <v>2587298</v>
      </c>
      <c r="W50" s="339">
        <v>4000</v>
      </c>
      <c r="Y50" s="339">
        <v>1412718.91</v>
      </c>
      <c r="Z50" s="339">
        <v>193627.43</v>
      </c>
      <c r="AC50" s="264">
        <f t="shared" si="1"/>
        <v>854104.02999999991</v>
      </c>
      <c r="AD50" s="271">
        <f t="shared" si="2"/>
        <v>25560</v>
      </c>
      <c r="AE50" s="285">
        <f t="shared" si="3"/>
        <v>828544.02999999991</v>
      </c>
      <c r="AF50" s="286">
        <f t="shared" si="4"/>
        <v>47637.74</v>
      </c>
      <c r="AG50" s="272">
        <f t="shared" si="5"/>
        <v>4197644.34</v>
      </c>
      <c r="AH50" s="266">
        <f t="shared" si="6"/>
        <v>-4150006.5999999996</v>
      </c>
    </row>
    <row r="51" spans="1:34" x14ac:dyDescent="0.25">
      <c r="A51" s="270" t="s">
        <v>289</v>
      </c>
      <c r="B51" s="270" t="s">
        <v>3</v>
      </c>
      <c r="C51" s="280">
        <v>5439</v>
      </c>
      <c r="D51" s="280" t="s">
        <v>647</v>
      </c>
      <c r="E51" s="251" t="s">
        <v>2574</v>
      </c>
      <c r="F51" s="89">
        <v>1180128.17</v>
      </c>
      <c r="G51" s="89">
        <v>26493.05</v>
      </c>
      <c r="H51" s="89">
        <v>83279.429999999993</v>
      </c>
      <c r="I51" s="251">
        <v>4</v>
      </c>
      <c r="J51" s="251">
        <v>877578.46</v>
      </c>
      <c r="K51" s="338">
        <v>24165.54</v>
      </c>
      <c r="L51" s="338">
        <v>0</v>
      </c>
      <c r="O51" s="251">
        <v>-772789.24</v>
      </c>
      <c r="P51" s="251">
        <v>2598703.46</v>
      </c>
      <c r="Q51" s="16">
        <v>1962864.72</v>
      </c>
      <c r="S51" s="16">
        <v>1275.22</v>
      </c>
      <c r="T51" s="16">
        <v>2088716</v>
      </c>
      <c r="V51" s="339">
        <v>2727422.52</v>
      </c>
      <c r="W51" s="339">
        <v>240</v>
      </c>
      <c r="Y51" s="339">
        <v>704456.55</v>
      </c>
      <c r="Z51" s="339">
        <v>303333.52</v>
      </c>
      <c r="AC51" s="264">
        <f t="shared" si="1"/>
        <v>1289900.6499999999</v>
      </c>
      <c r="AD51" s="271">
        <f t="shared" si="2"/>
        <v>24165.54</v>
      </c>
      <c r="AE51" s="285">
        <f t="shared" si="3"/>
        <v>1265735.1099999999</v>
      </c>
      <c r="AF51" s="286">
        <f t="shared" si="4"/>
        <v>4040631.4699999997</v>
      </c>
      <c r="AG51" s="272">
        <f t="shared" si="5"/>
        <v>3735452.5900000003</v>
      </c>
      <c r="AH51" s="266">
        <f t="shared" si="6"/>
        <v>305178.87999999942</v>
      </c>
    </row>
    <row r="52" spans="1:34" x14ac:dyDescent="0.25">
      <c r="A52" s="270" t="s">
        <v>289</v>
      </c>
      <c r="B52" s="270" t="s">
        <v>3</v>
      </c>
      <c r="C52" s="280">
        <v>3683</v>
      </c>
      <c r="D52" s="280" t="s">
        <v>648</v>
      </c>
      <c r="E52" s="251" t="s">
        <v>2575</v>
      </c>
      <c r="F52" s="89">
        <v>693217.74</v>
      </c>
      <c r="G52" s="89">
        <v>28753.9</v>
      </c>
      <c r="H52" s="89">
        <v>51474.07</v>
      </c>
      <c r="I52" s="251">
        <v>106357.62</v>
      </c>
      <c r="J52" s="251">
        <v>128776</v>
      </c>
      <c r="L52" s="338">
        <v>0</v>
      </c>
      <c r="O52" s="251">
        <v>-1412465.94</v>
      </c>
      <c r="P52" s="251">
        <v>2341456.5299999998</v>
      </c>
      <c r="Q52" s="16">
        <v>1418440.68</v>
      </c>
      <c r="R52" s="16">
        <v>83080</v>
      </c>
      <c r="S52" s="16">
        <v>893.54</v>
      </c>
      <c r="T52" s="16">
        <v>673542.3</v>
      </c>
      <c r="V52" s="339">
        <v>1217396.1000000001</v>
      </c>
      <c r="W52" s="339">
        <v>28314</v>
      </c>
      <c r="X52" s="339">
        <v>8544</v>
      </c>
      <c r="Y52" s="339">
        <v>666903.99</v>
      </c>
      <c r="Z52" s="339">
        <v>175209.69</v>
      </c>
      <c r="AC52" s="264">
        <f t="shared" si="1"/>
        <v>773445.71</v>
      </c>
      <c r="AD52" s="271">
        <f t="shared" si="2"/>
        <v>0</v>
      </c>
      <c r="AE52" s="285">
        <f t="shared" si="3"/>
        <v>773445.71</v>
      </c>
      <c r="AF52" s="286">
        <f t="shared" si="4"/>
        <v>4052855.94</v>
      </c>
      <c r="AG52" s="272">
        <f t="shared" si="5"/>
        <v>2096367.78</v>
      </c>
      <c r="AH52" s="266">
        <f t="shared" si="6"/>
        <v>1956488.16</v>
      </c>
    </row>
    <row r="53" spans="1:34" x14ac:dyDescent="0.25">
      <c r="A53" s="270" t="s">
        <v>289</v>
      </c>
      <c r="B53" s="270" t="s">
        <v>3</v>
      </c>
      <c r="C53" s="280">
        <v>10514</v>
      </c>
      <c r="D53" s="280" t="s">
        <v>649</v>
      </c>
      <c r="E53" s="251" t="s">
        <v>2576</v>
      </c>
      <c r="F53" s="89">
        <v>1031085.66</v>
      </c>
      <c r="G53" s="89">
        <v>24663.08</v>
      </c>
      <c r="H53" s="89">
        <v>103852.82</v>
      </c>
      <c r="I53" s="251">
        <v>1700594.79</v>
      </c>
      <c r="J53" s="251">
        <v>597747.57999999996</v>
      </c>
      <c r="L53" s="338">
        <v>0</v>
      </c>
      <c r="O53" s="251">
        <v>1614750.46</v>
      </c>
      <c r="P53" s="251">
        <v>1574485.41</v>
      </c>
      <c r="Q53" s="16">
        <v>2767924.63</v>
      </c>
      <c r="R53" s="16">
        <v>317400</v>
      </c>
      <c r="S53" s="16">
        <v>1103.58</v>
      </c>
      <c r="T53" s="16">
        <v>1436232.6</v>
      </c>
      <c r="V53" s="339">
        <v>2349591.4</v>
      </c>
      <c r="W53" s="339">
        <v>400</v>
      </c>
      <c r="X53" s="339">
        <v>968</v>
      </c>
      <c r="Y53" s="339">
        <v>1531197.9</v>
      </c>
      <c r="Z53" s="339">
        <v>371795.45</v>
      </c>
      <c r="AC53" s="264">
        <f t="shared" si="1"/>
        <v>1159601.56</v>
      </c>
      <c r="AD53" s="271">
        <f t="shared" si="2"/>
        <v>0</v>
      </c>
      <c r="AE53" s="285">
        <f t="shared" si="3"/>
        <v>1159601.56</v>
      </c>
      <c r="AF53" s="286">
        <f t="shared" si="4"/>
        <v>2175956.52</v>
      </c>
      <c r="AG53" s="272">
        <f t="shared" si="5"/>
        <v>4253952.75</v>
      </c>
      <c r="AH53" s="266">
        <f t="shared" si="6"/>
        <v>-2077996.23</v>
      </c>
    </row>
    <row r="54" spans="1:34" x14ac:dyDescent="0.25">
      <c r="A54" s="270" t="s">
        <v>289</v>
      </c>
      <c r="B54" s="270" t="s">
        <v>3</v>
      </c>
      <c r="C54" s="280">
        <v>1578</v>
      </c>
      <c r="D54" s="280" t="s">
        <v>650</v>
      </c>
      <c r="E54" s="251" t="s">
        <v>2577</v>
      </c>
      <c r="F54" s="89">
        <v>630150.17000000004</v>
      </c>
      <c r="G54" s="89">
        <v>3184.65</v>
      </c>
      <c r="H54" s="89">
        <v>42903.86</v>
      </c>
      <c r="I54" s="251">
        <v>2</v>
      </c>
      <c r="J54" s="251">
        <v>94197.25</v>
      </c>
      <c r="K54" s="338">
        <v>13050</v>
      </c>
      <c r="L54" s="338">
        <v>0</v>
      </c>
      <c r="O54" s="251">
        <v>-1038578.8</v>
      </c>
      <c r="P54" s="251">
        <v>1566508.7</v>
      </c>
      <c r="Q54" s="16">
        <v>783407.88</v>
      </c>
      <c r="R54" s="16">
        <v>40000</v>
      </c>
      <c r="S54" s="16">
        <v>565.25</v>
      </c>
      <c r="T54" s="16">
        <v>1297427.5</v>
      </c>
      <c r="V54" s="339">
        <v>1531995.5</v>
      </c>
      <c r="Y54" s="339">
        <v>338070.2</v>
      </c>
      <c r="Z54" s="339">
        <v>21876.9</v>
      </c>
      <c r="AC54" s="264">
        <f t="shared" si="1"/>
        <v>676238.68</v>
      </c>
      <c r="AD54" s="271">
        <f t="shared" si="2"/>
        <v>13050</v>
      </c>
      <c r="AE54" s="285">
        <f t="shared" si="3"/>
        <v>663188.68000000005</v>
      </c>
      <c r="AF54" s="286">
        <f t="shared" si="4"/>
        <v>4522660.8100000005</v>
      </c>
      <c r="AG54" s="272">
        <f t="shared" si="5"/>
        <v>1891942.5999999999</v>
      </c>
      <c r="AH54" s="266">
        <f t="shared" si="6"/>
        <v>2630718.2100000009</v>
      </c>
    </row>
    <row r="55" spans="1:34" x14ac:dyDescent="0.25">
      <c r="A55" s="270" t="s">
        <v>289</v>
      </c>
      <c r="B55" s="270" t="s">
        <v>3</v>
      </c>
      <c r="C55" s="280">
        <v>3503</v>
      </c>
      <c r="D55" s="280" t="s">
        <v>651</v>
      </c>
      <c r="E55" s="251" t="s">
        <v>2578</v>
      </c>
      <c r="F55" s="89">
        <v>377870.77</v>
      </c>
      <c r="G55" s="89">
        <v>29777.27</v>
      </c>
      <c r="H55" s="89">
        <v>24629.52</v>
      </c>
      <c r="I55" s="251">
        <v>11010.8</v>
      </c>
      <c r="J55" s="251">
        <v>78358.94</v>
      </c>
      <c r="K55" s="338">
        <v>17248</v>
      </c>
      <c r="L55" s="338">
        <v>0</v>
      </c>
      <c r="O55" s="251">
        <v>-2095328.65</v>
      </c>
      <c r="P55" s="251">
        <v>2534998.48</v>
      </c>
      <c r="Q55" s="16">
        <v>1142059.57</v>
      </c>
      <c r="S55" s="16">
        <v>541.15</v>
      </c>
      <c r="T55" s="16">
        <v>2224857.5</v>
      </c>
      <c r="V55" s="339">
        <v>2572033.5</v>
      </c>
      <c r="W55" s="339">
        <v>440</v>
      </c>
      <c r="Y55" s="339">
        <v>692158.55</v>
      </c>
      <c r="Z55" s="339">
        <v>38096.699999999997</v>
      </c>
      <c r="AC55" s="264">
        <f t="shared" si="1"/>
        <v>432277.56000000006</v>
      </c>
      <c r="AD55" s="271">
        <f t="shared" si="2"/>
        <v>17248</v>
      </c>
      <c r="AE55" s="285">
        <f t="shared" si="3"/>
        <v>415029.56000000006</v>
      </c>
      <c r="AF55" s="286">
        <f t="shared" si="4"/>
        <v>2121400.63</v>
      </c>
      <c r="AG55" s="272">
        <f t="shared" si="5"/>
        <v>3302728.75</v>
      </c>
      <c r="AH55" s="266">
        <f t="shared" si="6"/>
        <v>-1181328.1200000001</v>
      </c>
    </row>
    <row r="56" spans="1:34" x14ac:dyDescent="0.25">
      <c r="A56" s="270" t="s">
        <v>289</v>
      </c>
      <c r="B56" s="270" t="s">
        <v>3</v>
      </c>
      <c r="C56" s="280">
        <v>5709</v>
      </c>
      <c r="D56" s="280" t="s">
        <v>652</v>
      </c>
      <c r="E56" s="251" t="s">
        <v>2579</v>
      </c>
      <c r="F56" s="89">
        <v>656240.38</v>
      </c>
      <c r="G56" s="89">
        <v>73093.3</v>
      </c>
      <c r="H56" s="89">
        <v>61411.45</v>
      </c>
      <c r="I56" s="251">
        <v>146496.5</v>
      </c>
      <c r="J56" s="251">
        <v>177943.59</v>
      </c>
      <c r="K56" s="338">
        <v>0</v>
      </c>
      <c r="L56" s="338">
        <v>0</v>
      </c>
      <c r="O56" s="251">
        <v>-1400985.75</v>
      </c>
      <c r="P56" s="251">
        <v>2415193.5099999998</v>
      </c>
      <c r="Q56" s="16">
        <v>1599118.3</v>
      </c>
      <c r="S56" s="16">
        <v>1037.3</v>
      </c>
      <c r="T56" s="16">
        <v>1276593.5</v>
      </c>
      <c r="V56" s="339">
        <v>1637862.5</v>
      </c>
      <c r="W56" s="339">
        <v>16132.9</v>
      </c>
      <c r="Y56" s="339">
        <v>1059889.5900000001</v>
      </c>
      <c r="Z56" s="339">
        <v>61886.65</v>
      </c>
      <c r="AC56" s="264">
        <f t="shared" si="1"/>
        <v>790745.13</v>
      </c>
      <c r="AD56" s="271">
        <f t="shared" si="2"/>
        <v>0</v>
      </c>
      <c r="AE56" s="285">
        <f t="shared" si="3"/>
        <v>790745.13</v>
      </c>
      <c r="AF56" s="286">
        <f t="shared" si="4"/>
        <v>3367458.2199999997</v>
      </c>
      <c r="AG56" s="272">
        <f t="shared" si="5"/>
        <v>2775771.64</v>
      </c>
      <c r="AH56" s="266">
        <f t="shared" si="6"/>
        <v>591686.57999999961</v>
      </c>
    </row>
    <row r="57" spans="1:34" x14ac:dyDescent="0.25">
      <c r="A57" s="270" t="s">
        <v>289</v>
      </c>
      <c r="B57" s="270" t="s">
        <v>3</v>
      </c>
      <c r="C57" s="280">
        <v>2754</v>
      </c>
      <c r="D57" s="280" t="s">
        <v>653</v>
      </c>
      <c r="E57" s="251" t="s">
        <v>2580</v>
      </c>
      <c r="F57" s="89">
        <v>423323.05</v>
      </c>
      <c r="G57" s="89">
        <v>33</v>
      </c>
      <c r="H57" s="89">
        <v>29241.52</v>
      </c>
      <c r="I57" s="251">
        <v>158338.16</v>
      </c>
      <c r="J57" s="251">
        <v>58757.58</v>
      </c>
      <c r="L57" s="338">
        <v>0</v>
      </c>
      <c r="O57" s="251">
        <v>-695333.11</v>
      </c>
      <c r="P57" s="251">
        <v>1430245.31</v>
      </c>
      <c r="Q57" s="16">
        <v>966197.57</v>
      </c>
      <c r="R57" s="16">
        <v>29700</v>
      </c>
      <c r="S57" s="16">
        <v>480.19</v>
      </c>
      <c r="T57" s="16">
        <v>1469037.5</v>
      </c>
      <c r="V57" s="339">
        <v>1719151.5</v>
      </c>
      <c r="W57" s="339">
        <v>3000</v>
      </c>
      <c r="Y57" s="339">
        <v>600555.86</v>
      </c>
      <c r="Z57" s="339">
        <v>207926.79</v>
      </c>
      <c r="AC57" s="264">
        <f t="shared" si="1"/>
        <v>452597.57</v>
      </c>
      <c r="AD57" s="271">
        <f t="shared" si="2"/>
        <v>0</v>
      </c>
      <c r="AE57" s="285">
        <f t="shared" si="3"/>
        <v>452597.57</v>
      </c>
      <c r="AF57" s="286">
        <f t="shared" si="4"/>
        <v>2876749.1</v>
      </c>
      <c r="AG57" s="272">
        <f t="shared" si="5"/>
        <v>2530634.15</v>
      </c>
      <c r="AH57" s="266">
        <f t="shared" si="6"/>
        <v>346114.95000000019</v>
      </c>
    </row>
    <row r="58" spans="1:34" x14ac:dyDescent="0.25">
      <c r="A58" s="270" t="s">
        <v>289</v>
      </c>
      <c r="B58" s="270" t="s">
        <v>3</v>
      </c>
      <c r="C58" s="280">
        <v>5299</v>
      </c>
      <c r="D58" s="280" t="s">
        <v>654</v>
      </c>
      <c r="E58" s="251" t="s">
        <v>2581</v>
      </c>
      <c r="F58" s="89">
        <v>496763.94</v>
      </c>
      <c r="G58" s="89">
        <v>171012.95</v>
      </c>
      <c r="H58" s="89">
        <v>94821.34</v>
      </c>
      <c r="I58" s="251">
        <v>3</v>
      </c>
      <c r="J58" s="251">
        <v>1227196.69</v>
      </c>
      <c r="L58" s="338">
        <v>0</v>
      </c>
      <c r="O58" s="251">
        <v>-1194587.6599999999</v>
      </c>
      <c r="P58" s="251">
        <v>2897338.69</v>
      </c>
      <c r="Q58" s="16">
        <v>2058741.82</v>
      </c>
      <c r="R58" s="16">
        <v>608390</v>
      </c>
      <c r="S58" s="16">
        <v>479.28</v>
      </c>
      <c r="T58" s="16">
        <v>1613086.4</v>
      </c>
      <c r="U58" s="16">
        <v>896</v>
      </c>
      <c r="V58" s="339">
        <v>1963029.4</v>
      </c>
      <c r="W58" s="339">
        <v>15351</v>
      </c>
      <c r="X58" s="339">
        <v>4036</v>
      </c>
      <c r="Y58" s="339">
        <v>1772596.19</v>
      </c>
      <c r="Z58" s="339">
        <v>238818.02</v>
      </c>
      <c r="AB58" s="339">
        <v>716</v>
      </c>
      <c r="AC58" s="264">
        <f t="shared" si="1"/>
        <v>762598.23</v>
      </c>
      <c r="AD58" s="271">
        <f t="shared" si="2"/>
        <v>0</v>
      </c>
      <c r="AE58" s="285">
        <f t="shared" si="3"/>
        <v>762598.23</v>
      </c>
      <c r="AF58" s="286">
        <f t="shared" si="4"/>
        <v>2465415.2599999998</v>
      </c>
      <c r="AG58" s="272">
        <f t="shared" si="5"/>
        <v>3994546.61</v>
      </c>
      <c r="AH58" s="266">
        <f t="shared" si="6"/>
        <v>-1529131.35</v>
      </c>
    </row>
    <row r="59" spans="1:34" x14ac:dyDescent="0.25">
      <c r="A59" s="270" t="s">
        <v>289</v>
      </c>
      <c r="B59" s="270" t="s">
        <v>3</v>
      </c>
      <c r="C59" s="280">
        <v>3522</v>
      </c>
      <c r="D59" s="280" t="s">
        <v>655</v>
      </c>
      <c r="E59" s="251" t="s">
        <v>2582</v>
      </c>
      <c r="F59" s="89">
        <v>591256.93000000005</v>
      </c>
      <c r="G59" s="89">
        <v>82828</v>
      </c>
      <c r="H59" s="89">
        <v>126009.19</v>
      </c>
      <c r="I59" s="251">
        <v>2</v>
      </c>
      <c r="J59" s="251">
        <v>109528.08</v>
      </c>
      <c r="K59" s="338">
        <v>20100</v>
      </c>
      <c r="L59" s="338">
        <v>0</v>
      </c>
      <c r="O59" s="251">
        <v>-2919281.03</v>
      </c>
      <c r="P59" s="251">
        <v>3457082.1</v>
      </c>
      <c r="Q59" s="16">
        <v>1093951.45</v>
      </c>
      <c r="R59" s="16">
        <v>72000</v>
      </c>
      <c r="S59" s="16">
        <v>521.59</v>
      </c>
      <c r="T59" s="16">
        <v>1096033.5</v>
      </c>
      <c r="V59" s="339">
        <v>1409754.1</v>
      </c>
      <c r="W59" s="339">
        <v>6975</v>
      </c>
      <c r="X59" s="339">
        <v>2006</v>
      </c>
      <c r="Y59" s="339">
        <v>397482.77</v>
      </c>
      <c r="Z59" s="339">
        <v>94565.54</v>
      </c>
      <c r="AC59" s="264">
        <f t="shared" si="1"/>
        <v>800094.12000000011</v>
      </c>
      <c r="AD59" s="271">
        <f t="shared" si="2"/>
        <v>20100</v>
      </c>
      <c r="AE59" s="285">
        <f t="shared" si="3"/>
        <v>779994.12000000011</v>
      </c>
      <c r="AF59" s="286">
        <f t="shared" si="4"/>
        <v>4281593.5</v>
      </c>
      <c r="AG59" s="272">
        <f t="shared" si="5"/>
        <v>1910783.4100000001</v>
      </c>
      <c r="AH59" s="266">
        <f t="shared" si="6"/>
        <v>2370810.09</v>
      </c>
    </row>
    <row r="60" spans="1:34" x14ac:dyDescent="0.25">
      <c r="A60" s="270" t="s">
        <v>289</v>
      </c>
      <c r="B60" s="270" t="s">
        <v>3</v>
      </c>
      <c r="C60" s="280">
        <v>3001</v>
      </c>
      <c r="D60" s="280" t="s">
        <v>656</v>
      </c>
      <c r="E60" s="251" t="s">
        <v>2583</v>
      </c>
      <c r="F60" s="89">
        <v>292502.15000000002</v>
      </c>
      <c r="G60" s="89">
        <v>74053</v>
      </c>
      <c r="H60" s="89">
        <v>6060</v>
      </c>
      <c r="I60" s="251">
        <v>866099.67</v>
      </c>
      <c r="J60" s="251">
        <v>114345.33</v>
      </c>
      <c r="L60" s="338">
        <v>0</v>
      </c>
      <c r="O60" s="251">
        <v>886521.56</v>
      </c>
      <c r="P60" s="251">
        <v>339109.18</v>
      </c>
      <c r="Q60" s="16">
        <v>1092176.8400000001</v>
      </c>
      <c r="R60" s="16">
        <v>98000</v>
      </c>
      <c r="S60" s="16">
        <v>294.87</v>
      </c>
      <c r="T60" s="16">
        <v>880691</v>
      </c>
      <c r="V60" s="339">
        <v>1221498</v>
      </c>
      <c r="Y60" s="339">
        <v>604114</v>
      </c>
      <c r="Z60" s="339">
        <v>118121.3</v>
      </c>
      <c r="AC60" s="264">
        <f t="shared" si="1"/>
        <v>372615.15</v>
      </c>
      <c r="AD60" s="271">
        <f t="shared" si="2"/>
        <v>0</v>
      </c>
      <c r="AE60" s="285">
        <f t="shared" si="3"/>
        <v>372615.15</v>
      </c>
      <c r="AF60" s="286">
        <f t="shared" si="4"/>
        <v>2262506.54</v>
      </c>
      <c r="AG60" s="272">
        <f t="shared" si="5"/>
        <v>1943733.3</v>
      </c>
      <c r="AH60" s="266">
        <f t="shared" si="6"/>
        <v>318773.24</v>
      </c>
    </row>
    <row r="61" spans="1:34" x14ac:dyDescent="0.25">
      <c r="A61" s="270" t="s">
        <v>289</v>
      </c>
      <c r="B61" s="270" t="s">
        <v>3</v>
      </c>
      <c r="C61" s="280">
        <v>1241</v>
      </c>
      <c r="D61" s="280" t="s">
        <v>657</v>
      </c>
      <c r="E61" s="251" t="s">
        <v>2584</v>
      </c>
      <c r="F61" s="89">
        <v>469703.5</v>
      </c>
      <c r="G61" s="89">
        <v>6597.22</v>
      </c>
      <c r="H61" s="89">
        <v>88207.05</v>
      </c>
      <c r="I61" s="251">
        <v>1032403.49</v>
      </c>
      <c r="J61" s="251">
        <v>55892.87</v>
      </c>
      <c r="L61" s="338">
        <v>0</v>
      </c>
      <c r="O61" s="251">
        <v>-265217.33</v>
      </c>
      <c r="P61" s="251">
        <v>1695206.85</v>
      </c>
      <c r="Q61" s="16">
        <v>856138.42</v>
      </c>
      <c r="S61" s="16">
        <v>381.18</v>
      </c>
      <c r="T61" s="16">
        <v>1037813</v>
      </c>
      <c r="V61" s="339">
        <v>1362358.9</v>
      </c>
      <c r="Y61" s="339">
        <v>227344.99</v>
      </c>
      <c r="Z61" s="339">
        <v>81814.100000000006</v>
      </c>
      <c r="AC61" s="264">
        <f t="shared" si="1"/>
        <v>564507.77</v>
      </c>
      <c r="AD61" s="271">
        <f t="shared" si="2"/>
        <v>0</v>
      </c>
      <c r="AE61" s="285">
        <f t="shared" si="3"/>
        <v>564507.77</v>
      </c>
      <c r="AF61" s="286">
        <f t="shared" si="4"/>
        <v>2071162.7100000002</v>
      </c>
      <c r="AG61" s="272">
        <f t="shared" si="5"/>
        <v>1671517.99</v>
      </c>
      <c r="AH61" s="266">
        <f t="shared" si="6"/>
        <v>399644.7200000002</v>
      </c>
    </row>
    <row r="62" spans="1:34" x14ac:dyDescent="0.25">
      <c r="A62" s="270" t="s">
        <v>289</v>
      </c>
      <c r="B62" s="270" t="s">
        <v>3</v>
      </c>
      <c r="C62" s="280">
        <v>3625</v>
      </c>
      <c r="D62" s="280" t="s">
        <v>658</v>
      </c>
      <c r="E62" s="251" t="s">
        <v>2585</v>
      </c>
      <c r="F62" s="89">
        <v>658614.44999999995</v>
      </c>
      <c r="G62" s="89">
        <v>22412.560000000001</v>
      </c>
      <c r="H62" s="89">
        <v>78023.929999999993</v>
      </c>
      <c r="I62" s="251">
        <v>72670.679999999993</v>
      </c>
      <c r="J62" s="251">
        <v>119759.15</v>
      </c>
      <c r="K62" s="338">
        <v>39370.25</v>
      </c>
      <c r="L62" s="338">
        <v>0</v>
      </c>
      <c r="O62" s="251">
        <v>-1875604.12</v>
      </c>
      <c r="P62" s="251">
        <v>2729343.72</v>
      </c>
      <c r="Q62" s="16">
        <v>1208705.95</v>
      </c>
      <c r="S62" s="16">
        <v>776.84</v>
      </c>
      <c r="T62" s="16">
        <v>1233100.5</v>
      </c>
      <c r="V62" s="339">
        <v>1525768.78</v>
      </c>
      <c r="W62" s="339">
        <v>4000</v>
      </c>
      <c r="X62" s="339">
        <v>1660</v>
      </c>
      <c r="Y62" s="339">
        <v>717870.59</v>
      </c>
      <c r="Z62" s="339">
        <v>134913</v>
      </c>
      <c r="AC62" s="264">
        <f t="shared" si="1"/>
        <v>759050.94</v>
      </c>
      <c r="AD62" s="271">
        <f t="shared" si="2"/>
        <v>39370.25</v>
      </c>
      <c r="AE62" s="285">
        <f t="shared" si="3"/>
        <v>719680.69</v>
      </c>
      <c r="AF62" s="286">
        <f t="shared" si="4"/>
        <v>1894332.6</v>
      </c>
      <c r="AG62" s="272">
        <f t="shared" si="5"/>
        <v>2384212.37</v>
      </c>
      <c r="AH62" s="266">
        <f t="shared" si="6"/>
        <v>-489879.77</v>
      </c>
    </row>
    <row r="63" spans="1:34" x14ac:dyDescent="0.25">
      <c r="A63" s="270" t="s">
        <v>289</v>
      </c>
      <c r="B63" s="270" t="s">
        <v>3</v>
      </c>
      <c r="C63" s="280">
        <v>6304</v>
      </c>
      <c r="D63" s="280" t="s">
        <v>659</v>
      </c>
      <c r="E63" s="251" t="s">
        <v>2586</v>
      </c>
      <c r="F63" s="89">
        <v>1075362.7</v>
      </c>
      <c r="G63" s="89">
        <v>36364.879999999997</v>
      </c>
      <c r="H63" s="89">
        <v>21236.73</v>
      </c>
      <c r="I63" s="251">
        <v>12042</v>
      </c>
      <c r="J63" s="251">
        <v>497282.54</v>
      </c>
      <c r="K63" s="338">
        <v>22760</v>
      </c>
      <c r="L63" s="338">
        <v>0</v>
      </c>
      <c r="O63" s="251">
        <v>-1812144.48</v>
      </c>
      <c r="P63" s="251">
        <v>3207310.61</v>
      </c>
      <c r="Q63" s="16">
        <v>1657494.27</v>
      </c>
      <c r="R63" s="16">
        <v>93780</v>
      </c>
      <c r="S63" s="16">
        <v>1102.29</v>
      </c>
      <c r="T63" s="16">
        <v>2278076.5</v>
      </c>
      <c r="V63" s="339">
        <v>2630998.5</v>
      </c>
      <c r="W63" s="339">
        <v>5490</v>
      </c>
      <c r="X63" s="339">
        <v>3040</v>
      </c>
      <c r="Y63" s="339">
        <v>911202.04</v>
      </c>
      <c r="Z63" s="339">
        <v>255359.8</v>
      </c>
      <c r="AC63" s="264">
        <f t="shared" si="1"/>
        <v>1132964.3099999998</v>
      </c>
      <c r="AD63" s="271">
        <f t="shared" si="2"/>
        <v>22760</v>
      </c>
      <c r="AE63" s="285">
        <f t="shared" si="3"/>
        <v>1110204.3099999998</v>
      </c>
      <c r="AF63" s="286">
        <f t="shared" si="4"/>
        <v>2442583.29</v>
      </c>
      <c r="AG63" s="272">
        <f t="shared" si="5"/>
        <v>3806090.34</v>
      </c>
      <c r="AH63" s="266">
        <f t="shared" si="6"/>
        <v>-1363507.0499999998</v>
      </c>
    </row>
    <row r="64" spans="1:34" x14ac:dyDescent="0.25">
      <c r="A64" s="270" t="s">
        <v>289</v>
      </c>
      <c r="B64" s="270" t="s">
        <v>3</v>
      </c>
      <c r="C64" s="280">
        <v>4738</v>
      </c>
      <c r="D64" s="280" t="s">
        <v>660</v>
      </c>
      <c r="E64" s="251" t="s">
        <v>2587</v>
      </c>
      <c r="F64" s="89">
        <v>1246349.3600000001</v>
      </c>
      <c r="G64" s="89">
        <v>18992.12</v>
      </c>
      <c r="H64" s="89">
        <v>193299.1</v>
      </c>
      <c r="I64" s="251">
        <v>1092887.49</v>
      </c>
      <c r="J64" s="251">
        <v>177728.67</v>
      </c>
      <c r="L64" s="338">
        <v>0</v>
      </c>
      <c r="O64" s="251">
        <v>-431265.11</v>
      </c>
      <c r="P64" s="251">
        <v>2601971.02</v>
      </c>
      <c r="Q64" s="16">
        <v>1608518.17</v>
      </c>
      <c r="R64" s="16">
        <v>393400</v>
      </c>
      <c r="S64" s="16">
        <v>1047.8599999999999</v>
      </c>
      <c r="T64" s="16">
        <v>1246595</v>
      </c>
      <c r="V64" s="339">
        <v>1676882</v>
      </c>
      <c r="X64" s="339">
        <v>8680</v>
      </c>
      <c r="Y64" s="339">
        <v>796344.37</v>
      </c>
      <c r="Z64" s="339">
        <v>209103.83</v>
      </c>
      <c r="AC64" s="264">
        <f t="shared" si="1"/>
        <v>1458640.5800000003</v>
      </c>
      <c r="AD64" s="271">
        <f t="shared" si="2"/>
        <v>0</v>
      </c>
      <c r="AE64" s="285">
        <f t="shared" si="3"/>
        <v>1458640.5800000003</v>
      </c>
      <c r="AF64" s="286">
        <f t="shared" si="4"/>
        <v>4030453.06</v>
      </c>
      <c r="AG64" s="272">
        <f t="shared" si="5"/>
        <v>2691010.2</v>
      </c>
      <c r="AH64" s="266">
        <f t="shared" si="6"/>
        <v>1339442.8599999999</v>
      </c>
    </row>
    <row r="65" spans="1:34" x14ac:dyDescent="0.25">
      <c r="A65" s="270" t="s">
        <v>289</v>
      </c>
      <c r="B65" s="270" t="s">
        <v>3</v>
      </c>
      <c r="C65" s="280">
        <v>3535</v>
      </c>
      <c r="D65" s="280" t="s">
        <v>661</v>
      </c>
      <c r="E65" s="251" t="s">
        <v>2588</v>
      </c>
      <c r="F65" s="89">
        <v>718519.18</v>
      </c>
      <c r="G65" s="89">
        <v>47010.2</v>
      </c>
      <c r="H65" s="89">
        <v>61051.06</v>
      </c>
      <c r="I65" s="251">
        <v>793472.58</v>
      </c>
      <c r="J65" s="251">
        <v>65382.11</v>
      </c>
      <c r="K65" s="338">
        <v>15000</v>
      </c>
      <c r="L65" s="338">
        <v>0</v>
      </c>
      <c r="O65" s="251">
        <v>-1644258.13</v>
      </c>
      <c r="P65" s="251">
        <v>3048211.32</v>
      </c>
      <c r="Q65" s="16">
        <v>1237046.57</v>
      </c>
      <c r="R65" s="16">
        <v>127000</v>
      </c>
      <c r="S65" s="16">
        <v>757.2</v>
      </c>
      <c r="T65" s="16">
        <v>1679768</v>
      </c>
      <c r="U65" s="16">
        <v>5910</v>
      </c>
      <c r="V65" s="339">
        <v>2039199.6</v>
      </c>
      <c r="W65" s="339">
        <v>4000</v>
      </c>
      <c r="Y65" s="339">
        <v>690395.6</v>
      </c>
      <c r="Z65" s="339">
        <v>50404.63</v>
      </c>
      <c r="AC65" s="264">
        <f t="shared" si="1"/>
        <v>826580.44</v>
      </c>
      <c r="AD65" s="271">
        <f t="shared" si="2"/>
        <v>15000</v>
      </c>
      <c r="AE65" s="285">
        <f t="shared" si="3"/>
        <v>811580.44</v>
      </c>
      <c r="AF65" s="286">
        <f t="shared" si="4"/>
        <v>3249561.0300000003</v>
      </c>
      <c r="AG65" s="272">
        <f t="shared" si="5"/>
        <v>2783999.83</v>
      </c>
      <c r="AH65" s="266">
        <f t="shared" si="6"/>
        <v>465561.20000000019</v>
      </c>
    </row>
    <row r="66" spans="1:34" x14ac:dyDescent="0.25">
      <c r="A66" s="270" t="s">
        <v>289</v>
      </c>
      <c r="B66" s="270" t="s">
        <v>3</v>
      </c>
      <c r="C66" s="280">
        <v>3889</v>
      </c>
      <c r="D66" s="280" t="s">
        <v>662</v>
      </c>
      <c r="E66" s="251" t="s">
        <v>2609</v>
      </c>
      <c r="F66" s="89">
        <v>947685.65</v>
      </c>
      <c r="G66" s="89">
        <v>14498.42</v>
      </c>
      <c r="H66" s="89">
        <v>39177.07</v>
      </c>
      <c r="I66" s="251">
        <v>317582.65000000002</v>
      </c>
      <c r="J66" s="251">
        <v>117573.39</v>
      </c>
      <c r="K66" s="338">
        <v>8940</v>
      </c>
      <c r="L66" s="338">
        <v>0</v>
      </c>
      <c r="O66" s="251">
        <v>-207995.26</v>
      </c>
      <c r="P66" s="251">
        <v>1312112.72</v>
      </c>
      <c r="Q66" s="16">
        <v>1236794.5</v>
      </c>
      <c r="R66" s="16">
        <v>262220</v>
      </c>
      <c r="S66" s="16">
        <v>833.58</v>
      </c>
      <c r="T66" s="16">
        <v>955089.5</v>
      </c>
      <c r="V66" s="339">
        <v>1345394.5</v>
      </c>
      <c r="Y66" s="339">
        <v>610718.66</v>
      </c>
      <c r="Z66" s="339">
        <v>175364.7</v>
      </c>
      <c r="AC66" s="264">
        <f t="shared" si="1"/>
        <v>1001361.14</v>
      </c>
      <c r="AD66" s="271">
        <f t="shared" si="2"/>
        <v>8940</v>
      </c>
      <c r="AE66" s="285">
        <f t="shared" si="3"/>
        <v>992421.14</v>
      </c>
      <c r="AF66" s="286">
        <f t="shared" si="4"/>
        <v>3050481.77</v>
      </c>
      <c r="AG66" s="272">
        <f t="shared" si="5"/>
        <v>2131477.8600000003</v>
      </c>
      <c r="AH66" s="266">
        <f t="shared" si="6"/>
        <v>919003.90999999968</v>
      </c>
    </row>
    <row r="67" spans="1:34" x14ac:dyDescent="0.25">
      <c r="A67" s="270" t="s">
        <v>292</v>
      </c>
      <c r="B67" s="270" t="s">
        <v>4</v>
      </c>
      <c r="C67" s="280">
        <v>3322</v>
      </c>
      <c r="D67" s="280" t="s">
        <v>663</v>
      </c>
      <c r="E67" s="251" t="s">
        <v>2589</v>
      </c>
      <c r="F67" s="89">
        <v>974652.02</v>
      </c>
      <c r="G67" s="89">
        <v>26265.51</v>
      </c>
      <c r="H67" s="89">
        <v>55621.53</v>
      </c>
      <c r="I67" s="251">
        <v>686638.25</v>
      </c>
      <c r="J67" s="251">
        <v>239796.64</v>
      </c>
      <c r="K67" s="338">
        <v>22500</v>
      </c>
      <c r="L67" s="338">
        <v>0</v>
      </c>
      <c r="O67" s="251">
        <v>952499.98</v>
      </c>
      <c r="P67" s="251">
        <v>997975.02</v>
      </c>
      <c r="Q67" s="16">
        <v>806471.04</v>
      </c>
      <c r="R67" s="16">
        <v>65740</v>
      </c>
      <c r="S67" s="16">
        <v>1124.48</v>
      </c>
      <c r="T67" s="16">
        <v>1200680</v>
      </c>
      <c r="U67" s="16">
        <v>26839</v>
      </c>
      <c r="V67" s="339">
        <v>1446194</v>
      </c>
      <c r="Y67" s="339">
        <v>534391.17000000004</v>
      </c>
      <c r="Z67" s="339">
        <v>110270.39999999999</v>
      </c>
      <c r="AC67" s="264">
        <f t="shared" si="1"/>
        <v>1056539.06</v>
      </c>
      <c r="AD67" s="271">
        <f t="shared" si="2"/>
        <v>22500</v>
      </c>
      <c r="AE67" s="285">
        <f t="shared" si="3"/>
        <v>1034039.06</v>
      </c>
      <c r="AF67" s="286">
        <f t="shared" si="4"/>
        <v>2454937.58</v>
      </c>
      <c r="AG67" s="272">
        <f t="shared" si="5"/>
        <v>2090855.5699999998</v>
      </c>
      <c r="AH67" s="266">
        <f t="shared" si="6"/>
        <v>364082.01000000024</v>
      </c>
    </row>
    <row r="68" spans="1:34" x14ac:dyDescent="0.25">
      <c r="A68" s="270" t="s">
        <v>292</v>
      </c>
      <c r="B68" s="270" t="s">
        <v>4</v>
      </c>
      <c r="C68" s="280">
        <v>3383</v>
      </c>
      <c r="D68" s="280" t="s">
        <v>664</v>
      </c>
      <c r="E68" s="251" t="s">
        <v>2590</v>
      </c>
      <c r="F68" s="89">
        <v>477925.54</v>
      </c>
      <c r="G68" s="89">
        <v>84998.87</v>
      </c>
      <c r="H68" s="89">
        <v>48549.02</v>
      </c>
      <c r="I68" s="251">
        <v>540139.19999999995</v>
      </c>
      <c r="J68" s="251">
        <v>261785.71</v>
      </c>
      <c r="K68" s="338">
        <v>50570</v>
      </c>
      <c r="L68" s="338">
        <v>0</v>
      </c>
      <c r="N68" s="44">
        <v>4031791.24</v>
      </c>
      <c r="O68" s="251">
        <v>-2735364.35</v>
      </c>
      <c r="Q68" s="16">
        <v>1042957.22</v>
      </c>
      <c r="R68" s="16">
        <v>106310</v>
      </c>
      <c r="S68" s="16">
        <v>736.35</v>
      </c>
      <c r="T68" s="16">
        <v>1027820</v>
      </c>
      <c r="V68" s="339">
        <v>1281323</v>
      </c>
      <c r="Y68" s="339">
        <v>750888.62</v>
      </c>
      <c r="Z68" s="339">
        <v>79210.5</v>
      </c>
      <c r="AC68" s="264">
        <f t="shared" si="1"/>
        <v>611473.42999999993</v>
      </c>
      <c r="AD68" s="271">
        <f t="shared" si="2"/>
        <v>50570</v>
      </c>
      <c r="AE68" s="285">
        <f t="shared" si="3"/>
        <v>560903.42999999993</v>
      </c>
      <c r="AF68" s="286">
        <f t="shared" si="4"/>
        <v>2100854.52</v>
      </c>
      <c r="AG68" s="272">
        <f t="shared" si="5"/>
        <v>2111422.12</v>
      </c>
      <c r="AH68" s="266">
        <f t="shared" si="6"/>
        <v>-10567.600000000093</v>
      </c>
    </row>
    <row r="69" spans="1:34" x14ac:dyDescent="0.25">
      <c r="A69" s="270" t="s">
        <v>292</v>
      </c>
      <c r="B69" s="270" t="s">
        <v>4</v>
      </c>
      <c r="C69" s="280">
        <v>9605</v>
      </c>
      <c r="D69" s="280" t="s">
        <v>665</v>
      </c>
      <c r="E69" s="251" t="s">
        <v>2591</v>
      </c>
      <c r="F69" s="89">
        <v>1124852.79</v>
      </c>
      <c r="G69" s="89">
        <v>21477.47</v>
      </c>
      <c r="H69" s="89">
        <v>84139.17</v>
      </c>
      <c r="I69" s="251">
        <v>212852.86</v>
      </c>
      <c r="J69" s="251">
        <v>613132.14</v>
      </c>
      <c r="K69" s="338">
        <v>87650</v>
      </c>
      <c r="L69" s="338">
        <v>-7374</v>
      </c>
      <c r="O69" s="251">
        <v>1283097.27</v>
      </c>
      <c r="P69" s="251">
        <v>73641.19</v>
      </c>
      <c r="Q69" s="16">
        <v>1929676.14</v>
      </c>
      <c r="R69" s="16">
        <v>558100</v>
      </c>
      <c r="S69" s="16">
        <v>1129.25</v>
      </c>
      <c r="T69" s="16">
        <v>1944180</v>
      </c>
      <c r="U69" s="16">
        <v>69683</v>
      </c>
      <c r="V69" s="339">
        <v>2435611</v>
      </c>
      <c r="W69" s="339">
        <v>3280</v>
      </c>
      <c r="X69" s="339">
        <v>5607</v>
      </c>
      <c r="Y69" s="339">
        <v>1341819.22</v>
      </c>
      <c r="Z69" s="339">
        <v>97011.199999999997</v>
      </c>
      <c r="AC69" s="264">
        <f t="shared" ref="AC69:AC86" si="7">SUM(F69:H69)</f>
        <v>1230469.43</v>
      </c>
      <c r="AD69" s="271">
        <f t="shared" ref="AD69:AD86" si="8">SUM(K69:L69)</f>
        <v>80276</v>
      </c>
      <c r="AE69" s="285">
        <f t="shared" ref="AE69:AE86" si="9">AC69-AD69</f>
        <v>1150193.43</v>
      </c>
      <c r="AF69" s="286">
        <f t="shared" ref="AF69:AF86" si="10">SUM(Q68:U68)</f>
        <v>2177823.5700000003</v>
      </c>
      <c r="AG69" s="272">
        <f t="shared" ref="AG69:AG86" si="11">SUM(V69:AB69)</f>
        <v>3883328.42</v>
      </c>
      <c r="AH69" s="266">
        <f t="shared" ref="AH69:AH86" si="12">AF69-AG69</f>
        <v>-1705504.8499999996</v>
      </c>
    </row>
    <row r="70" spans="1:34" x14ac:dyDescent="0.25">
      <c r="A70" s="270" t="s">
        <v>292</v>
      </c>
      <c r="B70" s="270" t="s">
        <v>4</v>
      </c>
      <c r="C70" s="280">
        <v>2921</v>
      </c>
      <c r="D70" s="280" t="s">
        <v>666</v>
      </c>
      <c r="E70" s="251" t="s">
        <v>2592</v>
      </c>
      <c r="F70" s="89">
        <v>201318.41</v>
      </c>
      <c r="G70" s="89">
        <v>28120</v>
      </c>
      <c r="H70" s="89">
        <v>57357.42</v>
      </c>
      <c r="I70" s="251">
        <v>3</v>
      </c>
      <c r="J70" s="251">
        <v>-269588.3</v>
      </c>
      <c r="N70" s="44">
        <v>-490674.02</v>
      </c>
      <c r="P70" s="251">
        <v>607615.71</v>
      </c>
      <c r="Q70" s="16">
        <v>751081.77</v>
      </c>
      <c r="R70" s="16">
        <v>94600</v>
      </c>
      <c r="S70" s="16">
        <v>179.34</v>
      </c>
      <c r="T70" s="16">
        <v>998120</v>
      </c>
      <c r="V70" s="339">
        <v>1237892</v>
      </c>
      <c r="Y70" s="339">
        <v>498439.27</v>
      </c>
      <c r="Z70" s="339">
        <v>207381</v>
      </c>
      <c r="AC70" s="264">
        <f t="shared" si="7"/>
        <v>286795.83</v>
      </c>
      <c r="AD70" s="271">
        <f t="shared" si="8"/>
        <v>0</v>
      </c>
      <c r="AE70" s="285">
        <f t="shared" si="9"/>
        <v>286795.83</v>
      </c>
      <c r="AF70" s="286">
        <f t="shared" si="10"/>
        <v>4502768.3899999997</v>
      </c>
      <c r="AG70" s="272">
        <f t="shared" si="11"/>
        <v>1943712.27</v>
      </c>
      <c r="AH70" s="266">
        <f t="shared" si="12"/>
        <v>2559056.1199999996</v>
      </c>
    </row>
    <row r="71" spans="1:34" x14ac:dyDescent="0.25">
      <c r="A71" s="270" t="s">
        <v>292</v>
      </c>
      <c r="B71" s="270" t="s">
        <v>4</v>
      </c>
      <c r="C71" s="280">
        <v>3783</v>
      </c>
      <c r="D71" s="280" t="s">
        <v>667</v>
      </c>
      <c r="E71" s="251" t="s">
        <v>2593</v>
      </c>
      <c r="F71" s="89">
        <v>603928.36</v>
      </c>
      <c r="G71" s="89">
        <v>0</v>
      </c>
      <c r="H71" s="89">
        <v>55073.89</v>
      </c>
      <c r="I71" s="251">
        <v>-594906.39</v>
      </c>
      <c r="J71" s="251">
        <v>644900.99</v>
      </c>
      <c r="K71" s="338">
        <v>-201186.37</v>
      </c>
      <c r="O71" s="251">
        <v>-2738270.77</v>
      </c>
      <c r="P71" s="251">
        <v>3812852.35</v>
      </c>
      <c r="Q71" s="16">
        <v>866788.49</v>
      </c>
      <c r="S71" s="16">
        <v>267</v>
      </c>
      <c r="T71" s="16">
        <v>2014556</v>
      </c>
      <c r="U71" s="16">
        <v>13870.42</v>
      </c>
      <c r="V71" s="339">
        <v>2191434</v>
      </c>
      <c r="Y71" s="339">
        <v>472258.87</v>
      </c>
      <c r="Z71" s="339">
        <v>391287.4</v>
      </c>
      <c r="AB71" s="339">
        <v>4900</v>
      </c>
      <c r="AC71" s="264">
        <f t="shared" si="7"/>
        <v>659002.25</v>
      </c>
      <c r="AD71" s="271">
        <f t="shared" si="8"/>
        <v>-201186.37</v>
      </c>
      <c r="AE71" s="285">
        <f t="shared" si="9"/>
        <v>860188.62</v>
      </c>
      <c r="AF71" s="286">
        <f t="shared" si="10"/>
        <v>1843981.1099999999</v>
      </c>
      <c r="AG71" s="272">
        <f t="shared" si="11"/>
        <v>3059880.27</v>
      </c>
      <c r="AH71" s="266">
        <f t="shared" si="12"/>
        <v>-1215899.1600000001</v>
      </c>
    </row>
    <row r="72" spans="1:34" x14ac:dyDescent="0.25">
      <c r="A72" s="270" t="s">
        <v>292</v>
      </c>
      <c r="B72" s="270" t="s">
        <v>4</v>
      </c>
      <c r="C72" s="280">
        <v>3268</v>
      </c>
      <c r="D72" s="280" t="s">
        <v>668</v>
      </c>
      <c r="E72" s="251" t="s">
        <v>2594</v>
      </c>
      <c r="F72" s="89">
        <v>543197.54</v>
      </c>
      <c r="G72" s="89">
        <v>167061.17000000001</v>
      </c>
      <c r="H72" s="89">
        <v>100033.91</v>
      </c>
      <c r="I72" s="251">
        <v>404259.75</v>
      </c>
      <c r="J72" s="251">
        <v>164492.35</v>
      </c>
      <c r="K72" s="338">
        <v>134424</v>
      </c>
      <c r="L72" s="338">
        <v>0</v>
      </c>
      <c r="O72" s="251">
        <v>-863061.86</v>
      </c>
      <c r="P72" s="251">
        <v>1909993.72</v>
      </c>
      <c r="Q72" s="16">
        <v>1119225.17</v>
      </c>
      <c r="S72" s="16">
        <v>550.52</v>
      </c>
      <c r="T72" s="16">
        <v>1342760</v>
      </c>
      <c r="U72" s="16">
        <v>136715</v>
      </c>
      <c r="V72" s="339">
        <v>1715172</v>
      </c>
      <c r="Y72" s="339">
        <v>552485.94999999995</v>
      </c>
      <c r="Z72" s="339">
        <v>133903.88</v>
      </c>
      <c r="AC72" s="264">
        <f t="shared" si="7"/>
        <v>810292.62000000011</v>
      </c>
      <c r="AD72" s="271">
        <f t="shared" si="8"/>
        <v>134424</v>
      </c>
      <c r="AE72" s="285">
        <f t="shared" si="9"/>
        <v>675868.62000000011</v>
      </c>
      <c r="AF72" s="286">
        <f t="shared" si="10"/>
        <v>2895481.91</v>
      </c>
      <c r="AG72" s="272">
        <f t="shared" si="11"/>
        <v>2401561.83</v>
      </c>
      <c r="AH72" s="266">
        <f t="shared" si="12"/>
        <v>493920.08000000007</v>
      </c>
    </row>
    <row r="73" spans="1:34" x14ac:dyDescent="0.25">
      <c r="A73" s="270" t="s">
        <v>292</v>
      </c>
      <c r="B73" s="270" t="s">
        <v>4</v>
      </c>
      <c r="C73" s="280">
        <v>3398</v>
      </c>
      <c r="D73" s="280" t="s">
        <v>669</v>
      </c>
      <c r="E73" s="252" t="s">
        <v>2595</v>
      </c>
      <c r="F73" s="89">
        <v>658167.89</v>
      </c>
      <c r="G73" s="89">
        <v>60532.11</v>
      </c>
      <c r="H73" s="89">
        <v>87853.440000000002</v>
      </c>
      <c r="I73" s="251">
        <v>155194.63</v>
      </c>
      <c r="J73" s="251">
        <v>-5438.28</v>
      </c>
      <c r="K73" s="338">
        <v>8125</v>
      </c>
      <c r="L73" s="338">
        <v>0</v>
      </c>
      <c r="O73" s="251">
        <v>-759973.81</v>
      </c>
      <c r="P73" s="251">
        <v>1439320.15</v>
      </c>
      <c r="Q73" s="16">
        <v>1213154.8400000001</v>
      </c>
      <c r="S73" s="16">
        <v>494.32</v>
      </c>
      <c r="T73" s="16">
        <v>972900</v>
      </c>
      <c r="U73" s="16">
        <v>56813</v>
      </c>
      <c r="V73" s="339">
        <v>1412682</v>
      </c>
      <c r="Y73" s="339">
        <v>432622.62</v>
      </c>
      <c r="Z73" s="339">
        <v>129219.09</v>
      </c>
      <c r="AC73" s="264">
        <f t="shared" si="7"/>
        <v>806553.44</v>
      </c>
      <c r="AD73" s="271">
        <f t="shared" si="8"/>
        <v>8125</v>
      </c>
      <c r="AE73" s="285">
        <f t="shared" si="9"/>
        <v>798428.44</v>
      </c>
      <c r="AF73" s="286">
        <f t="shared" si="10"/>
        <v>2599250.69</v>
      </c>
      <c r="AG73" s="272">
        <f t="shared" si="11"/>
        <v>1974523.7100000002</v>
      </c>
      <c r="AH73" s="266">
        <f t="shared" si="12"/>
        <v>624726.97999999975</v>
      </c>
    </row>
    <row r="74" spans="1:34" x14ac:dyDescent="0.25">
      <c r="A74" s="270" t="s">
        <v>292</v>
      </c>
      <c r="B74" s="270" t="s">
        <v>4</v>
      </c>
      <c r="C74" s="280">
        <v>4777</v>
      </c>
      <c r="D74" s="280" t="s">
        <v>670</v>
      </c>
      <c r="E74" s="251" t="s">
        <v>2596</v>
      </c>
      <c r="F74" s="89">
        <v>697837.9</v>
      </c>
      <c r="G74" s="89">
        <v>92157.29</v>
      </c>
      <c r="H74" s="89">
        <v>72329.55</v>
      </c>
      <c r="I74" s="251">
        <v>797800.69</v>
      </c>
      <c r="J74" s="251">
        <v>219850.09</v>
      </c>
      <c r="K74" s="338">
        <v>385935</v>
      </c>
      <c r="L74" s="338">
        <v>0</v>
      </c>
      <c r="O74" s="251">
        <v>-3320369.32</v>
      </c>
      <c r="P74" s="251">
        <v>4868817.07</v>
      </c>
      <c r="Q74" s="16">
        <v>1124075.46</v>
      </c>
      <c r="R74" s="16">
        <v>105590</v>
      </c>
      <c r="S74" s="16">
        <v>711.45</v>
      </c>
      <c r="T74" s="16">
        <v>1469980</v>
      </c>
      <c r="U74" s="16">
        <v>252790</v>
      </c>
      <c r="V74" s="339">
        <v>2030859</v>
      </c>
      <c r="X74" s="339">
        <v>1632</v>
      </c>
      <c r="Y74" s="339">
        <v>865719.64</v>
      </c>
      <c r="Z74" s="339">
        <v>109343.5</v>
      </c>
      <c r="AC74" s="264">
        <f t="shared" si="7"/>
        <v>862324.74000000011</v>
      </c>
      <c r="AD74" s="271">
        <f t="shared" si="8"/>
        <v>385935</v>
      </c>
      <c r="AE74" s="285">
        <f t="shared" si="9"/>
        <v>476389.74000000011</v>
      </c>
      <c r="AF74" s="286">
        <f t="shared" si="10"/>
        <v>2243362.16</v>
      </c>
      <c r="AG74" s="272">
        <f t="shared" si="11"/>
        <v>3007554.14</v>
      </c>
      <c r="AH74" s="266">
        <f t="shared" si="12"/>
        <v>-764191.98</v>
      </c>
    </row>
    <row r="75" spans="1:34" x14ac:dyDescent="0.25">
      <c r="A75" s="270" t="s">
        <v>292</v>
      </c>
      <c r="B75" s="270" t="s">
        <v>4</v>
      </c>
      <c r="C75" s="280">
        <v>2834</v>
      </c>
      <c r="D75" s="280" t="s">
        <v>671</v>
      </c>
      <c r="E75" s="251" t="s">
        <v>2597</v>
      </c>
      <c r="F75" s="89">
        <v>478828.31</v>
      </c>
      <c r="G75" s="89">
        <v>0</v>
      </c>
      <c r="H75" s="89">
        <v>61286.42</v>
      </c>
      <c r="I75" s="251">
        <v>139446.5</v>
      </c>
      <c r="J75" s="251">
        <v>119222.37</v>
      </c>
      <c r="L75" s="338">
        <v>0</v>
      </c>
      <c r="O75" s="251">
        <v>282674.23</v>
      </c>
      <c r="P75" s="251">
        <v>310741.76000000001</v>
      </c>
      <c r="Q75" s="16">
        <v>904899.92</v>
      </c>
      <c r="R75" s="16">
        <v>94770</v>
      </c>
      <c r="S75" s="16">
        <v>343.38</v>
      </c>
      <c r="T75" s="16">
        <v>1280120</v>
      </c>
      <c r="V75" s="339">
        <v>1595312</v>
      </c>
      <c r="Y75" s="339">
        <v>412045.89</v>
      </c>
      <c r="Z75" s="339">
        <v>67407.8</v>
      </c>
      <c r="AC75" s="264">
        <f t="shared" si="7"/>
        <v>540114.73</v>
      </c>
      <c r="AD75" s="271">
        <f t="shared" si="8"/>
        <v>0</v>
      </c>
      <c r="AE75" s="285">
        <f t="shared" si="9"/>
        <v>540114.73</v>
      </c>
      <c r="AF75" s="286">
        <f t="shared" si="10"/>
        <v>2953146.91</v>
      </c>
      <c r="AG75" s="272">
        <f t="shared" si="11"/>
        <v>2074765.6900000002</v>
      </c>
      <c r="AH75" s="266">
        <f t="shared" si="12"/>
        <v>878381.22</v>
      </c>
    </row>
    <row r="76" spans="1:34" x14ac:dyDescent="0.25">
      <c r="A76" s="270" t="s">
        <v>292</v>
      </c>
      <c r="B76" s="270" t="s">
        <v>4</v>
      </c>
      <c r="C76" s="280">
        <v>2338</v>
      </c>
      <c r="D76" s="280" t="s">
        <v>672</v>
      </c>
      <c r="E76" s="251" t="s">
        <v>2598</v>
      </c>
      <c r="F76" s="89">
        <v>199155.26</v>
      </c>
      <c r="G76" s="89">
        <v>21455</v>
      </c>
      <c r="H76" s="89">
        <v>37148.19</v>
      </c>
      <c r="I76" s="251">
        <v>61934.37</v>
      </c>
      <c r="J76" s="251">
        <v>108278.74</v>
      </c>
      <c r="K76" s="338">
        <v>-3288</v>
      </c>
      <c r="L76" s="338">
        <v>0</v>
      </c>
      <c r="O76" s="251">
        <v>-2831361.3</v>
      </c>
      <c r="P76" s="251">
        <v>3226080.14</v>
      </c>
      <c r="Q76" s="16">
        <v>869136.18</v>
      </c>
      <c r="R76" s="16">
        <v>109932</v>
      </c>
      <c r="S76" s="16">
        <v>33.299999999999997</v>
      </c>
      <c r="T76" s="16">
        <v>1291340</v>
      </c>
      <c r="U76" s="16">
        <v>544</v>
      </c>
      <c r="V76" s="339">
        <v>1650064</v>
      </c>
      <c r="X76" s="339">
        <v>10640</v>
      </c>
      <c r="Y76" s="339">
        <v>456596.16</v>
      </c>
      <c r="Z76" s="339">
        <v>117144.6</v>
      </c>
      <c r="AC76" s="264">
        <f t="shared" si="7"/>
        <v>257758.45</v>
      </c>
      <c r="AD76" s="271">
        <f t="shared" si="8"/>
        <v>-3288</v>
      </c>
      <c r="AE76" s="285">
        <f t="shared" si="9"/>
        <v>261046.45</v>
      </c>
      <c r="AF76" s="286">
        <f t="shared" si="10"/>
        <v>2280133.2999999998</v>
      </c>
      <c r="AG76" s="272">
        <f t="shared" si="11"/>
        <v>2234444.7600000002</v>
      </c>
      <c r="AH76" s="266">
        <f t="shared" si="12"/>
        <v>45688.539999999572</v>
      </c>
    </row>
    <row r="77" spans="1:34" x14ac:dyDescent="0.25">
      <c r="A77" s="270" t="s">
        <v>292</v>
      </c>
      <c r="B77" s="270" t="s">
        <v>4</v>
      </c>
      <c r="C77" s="280">
        <v>4468</v>
      </c>
      <c r="D77" s="280" t="s">
        <v>673</v>
      </c>
      <c r="E77" s="251" t="s">
        <v>2599</v>
      </c>
      <c r="F77" s="89">
        <v>654814.29</v>
      </c>
      <c r="G77" s="89">
        <v>89035.32</v>
      </c>
      <c r="H77" s="89">
        <v>33041.82</v>
      </c>
      <c r="I77" s="251">
        <v>408933.61</v>
      </c>
      <c r="J77" s="251">
        <v>151860.32</v>
      </c>
      <c r="L77" s="338">
        <v>0</v>
      </c>
      <c r="O77" s="251">
        <v>-1319614.56</v>
      </c>
      <c r="P77" s="251">
        <v>2484321.89</v>
      </c>
      <c r="Q77" s="16">
        <v>1442981.59</v>
      </c>
      <c r="R77" s="16">
        <v>121000</v>
      </c>
      <c r="S77" s="16">
        <v>712.59</v>
      </c>
      <c r="T77" s="16">
        <v>1716620</v>
      </c>
      <c r="V77" s="339">
        <v>2056932</v>
      </c>
      <c r="X77" s="339">
        <v>541</v>
      </c>
      <c r="Y77" s="339">
        <v>999910.35</v>
      </c>
      <c r="Z77" s="339">
        <v>50952.800000000003</v>
      </c>
      <c r="AC77" s="264">
        <f t="shared" si="7"/>
        <v>776891.43</v>
      </c>
      <c r="AD77" s="271">
        <f t="shared" si="8"/>
        <v>0</v>
      </c>
      <c r="AE77" s="285">
        <f t="shared" si="9"/>
        <v>776891.43</v>
      </c>
      <c r="AF77" s="286">
        <f t="shared" si="10"/>
        <v>2270985.48</v>
      </c>
      <c r="AG77" s="272">
        <f t="shared" si="11"/>
        <v>3108336.15</v>
      </c>
      <c r="AH77" s="266">
        <f t="shared" si="12"/>
        <v>-837350.66999999993</v>
      </c>
    </row>
    <row r="78" spans="1:34" x14ac:dyDescent="0.25">
      <c r="A78" s="270" t="s">
        <v>292</v>
      </c>
      <c r="B78" s="270" t="s">
        <v>4</v>
      </c>
      <c r="C78" s="280">
        <v>1481</v>
      </c>
      <c r="D78" s="280" t="s">
        <v>674</v>
      </c>
      <c r="E78" s="251" t="s">
        <v>2607</v>
      </c>
      <c r="F78" s="89">
        <v>308209.76</v>
      </c>
      <c r="G78" s="89">
        <v>13300</v>
      </c>
      <c r="H78" s="89">
        <v>26741.23</v>
      </c>
      <c r="I78" s="251">
        <v>122864.51</v>
      </c>
      <c r="J78" s="251">
        <v>-5503.57</v>
      </c>
      <c r="L78" s="338">
        <v>0</v>
      </c>
      <c r="O78" s="251">
        <v>-933912.4</v>
      </c>
      <c r="P78" s="251">
        <v>1219746.8700000001</v>
      </c>
      <c r="Q78" s="16">
        <v>635825.51</v>
      </c>
      <c r="R78" s="16">
        <v>29400</v>
      </c>
      <c r="T78" s="16">
        <v>931800</v>
      </c>
      <c r="V78" s="339">
        <v>1116027.6299999999</v>
      </c>
      <c r="Y78" s="339">
        <v>185456.32</v>
      </c>
      <c r="Z78" s="339">
        <v>115764.1</v>
      </c>
      <c r="AC78" s="264">
        <f t="shared" si="7"/>
        <v>348250.99</v>
      </c>
      <c r="AD78" s="271">
        <f t="shared" si="8"/>
        <v>0</v>
      </c>
      <c r="AE78" s="285">
        <f t="shared" si="9"/>
        <v>348250.99</v>
      </c>
      <c r="AF78" s="286">
        <f t="shared" si="10"/>
        <v>3281314.18</v>
      </c>
      <c r="AG78" s="272">
        <f t="shared" si="11"/>
        <v>1417248.05</v>
      </c>
      <c r="AH78" s="266">
        <f t="shared" si="12"/>
        <v>1864066.1300000001</v>
      </c>
    </row>
    <row r="79" spans="1:34" x14ac:dyDescent="0.25">
      <c r="A79" s="270" t="s">
        <v>292</v>
      </c>
      <c r="B79" s="270" t="s">
        <v>4</v>
      </c>
      <c r="C79" s="280">
        <v>2622</v>
      </c>
      <c r="D79" s="280" t="s">
        <v>675</v>
      </c>
      <c r="E79" s="251" t="s">
        <v>2610</v>
      </c>
      <c r="F79" s="89">
        <v>424913.65</v>
      </c>
      <c r="G79" s="89">
        <v>0</v>
      </c>
      <c r="H79" s="89">
        <v>71460.36</v>
      </c>
      <c r="I79" s="251">
        <v>434732.97</v>
      </c>
      <c r="J79" s="251">
        <v>29442.16</v>
      </c>
      <c r="L79" s="338">
        <v>0</v>
      </c>
      <c r="O79" s="251">
        <v>-1431006.14</v>
      </c>
      <c r="P79" s="251">
        <v>2368149.29</v>
      </c>
      <c r="Q79" s="16">
        <v>767250.79</v>
      </c>
      <c r="R79" s="16">
        <v>122000</v>
      </c>
      <c r="S79" s="16">
        <v>492.76</v>
      </c>
      <c r="T79" s="16">
        <v>1738160</v>
      </c>
      <c r="U79" s="16">
        <v>46350</v>
      </c>
      <c r="V79" s="339">
        <v>1977077</v>
      </c>
      <c r="Y79" s="339">
        <v>566103.86</v>
      </c>
      <c r="Z79" s="339">
        <v>107666.7</v>
      </c>
      <c r="AC79" s="264">
        <f t="shared" si="7"/>
        <v>496374.01</v>
      </c>
      <c r="AD79" s="271">
        <f t="shared" si="8"/>
        <v>0</v>
      </c>
      <c r="AE79" s="285">
        <f t="shared" si="9"/>
        <v>496374.01</v>
      </c>
      <c r="AF79" s="286">
        <f t="shared" si="10"/>
        <v>1597025.51</v>
      </c>
      <c r="AG79" s="272">
        <f t="shared" si="11"/>
        <v>2650847.56</v>
      </c>
      <c r="AH79" s="266">
        <f t="shared" si="12"/>
        <v>-1053822.05</v>
      </c>
    </row>
    <row r="80" spans="1:34" x14ac:dyDescent="0.25">
      <c r="A80" s="270" t="s">
        <v>295</v>
      </c>
      <c r="B80" s="270" t="s">
        <v>5</v>
      </c>
      <c r="C80" s="280">
        <v>4703</v>
      </c>
      <c r="D80" s="280" t="s">
        <v>676</v>
      </c>
      <c r="E80" s="251" t="s">
        <v>2600</v>
      </c>
      <c r="F80" s="89">
        <v>668365.91</v>
      </c>
      <c r="G80" s="89">
        <v>31200.959999999999</v>
      </c>
      <c r="H80" s="89">
        <v>23567.33</v>
      </c>
      <c r="I80" s="251">
        <v>369815.12</v>
      </c>
      <c r="J80" s="251">
        <v>456963.56</v>
      </c>
      <c r="K80" s="338">
        <v>22275</v>
      </c>
      <c r="L80" s="338">
        <v>0</v>
      </c>
      <c r="M80" s="44">
        <v>21250</v>
      </c>
      <c r="O80" s="251">
        <v>-719785.74</v>
      </c>
      <c r="P80" s="251">
        <v>2500428.33</v>
      </c>
      <c r="Q80" s="16">
        <v>1100308.8600000001</v>
      </c>
      <c r="R80" s="16">
        <v>2500</v>
      </c>
      <c r="S80" s="16">
        <v>1014.96</v>
      </c>
      <c r="T80" s="16">
        <v>1466900</v>
      </c>
      <c r="V80" s="339">
        <v>1876046</v>
      </c>
      <c r="W80" s="339">
        <v>3595</v>
      </c>
      <c r="X80" s="339">
        <v>5444</v>
      </c>
      <c r="Y80" s="339">
        <v>766920.18</v>
      </c>
      <c r="Z80" s="339">
        <v>192973.35</v>
      </c>
      <c r="AC80" s="264">
        <f t="shared" si="7"/>
        <v>723134.2</v>
      </c>
      <c r="AD80" s="271">
        <f t="shared" si="8"/>
        <v>22275</v>
      </c>
      <c r="AE80" s="285">
        <f t="shared" si="9"/>
        <v>700859.2</v>
      </c>
      <c r="AF80" s="286">
        <f t="shared" si="10"/>
        <v>2674253.5499999998</v>
      </c>
      <c r="AG80" s="272">
        <f t="shared" si="11"/>
        <v>2844978.5300000003</v>
      </c>
      <c r="AH80" s="266">
        <f t="shared" si="12"/>
        <v>-170724.98000000045</v>
      </c>
    </row>
    <row r="81" spans="1:34" x14ac:dyDescent="0.25">
      <c r="A81" s="270" t="s">
        <v>295</v>
      </c>
      <c r="B81" s="270" t="s">
        <v>5</v>
      </c>
      <c r="C81" s="280">
        <v>1824</v>
      </c>
      <c r="D81" s="280" t="s">
        <v>677</v>
      </c>
      <c r="E81" s="251" t="s">
        <v>2601</v>
      </c>
      <c r="F81" s="89">
        <v>472191.54</v>
      </c>
      <c r="G81" s="89">
        <v>17962.84</v>
      </c>
      <c r="H81" s="89">
        <v>36234.46</v>
      </c>
      <c r="I81" s="251">
        <v>5</v>
      </c>
      <c r="J81" s="251">
        <v>186123.57</v>
      </c>
      <c r="K81" s="338">
        <v>12000</v>
      </c>
      <c r="L81" s="338">
        <v>0</v>
      </c>
      <c r="O81" s="251">
        <v>-1517598.91</v>
      </c>
      <c r="P81" s="251">
        <v>2140561.41</v>
      </c>
      <c r="Q81" s="16">
        <v>723664.98</v>
      </c>
      <c r="R81" s="16">
        <v>228990</v>
      </c>
      <c r="S81" s="16">
        <v>523.58000000000004</v>
      </c>
      <c r="T81" s="16">
        <v>1072443.5</v>
      </c>
      <c r="V81" s="339">
        <v>1443251.5</v>
      </c>
      <c r="W81" s="339">
        <v>860</v>
      </c>
      <c r="Y81" s="339">
        <v>434220.65</v>
      </c>
      <c r="Z81" s="339">
        <v>69735</v>
      </c>
      <c r="AC81" s="264">
        <f t="shared" si="7"/>
        <v>526388.84</v>
      </c>
      <c r="AD81" s="271">
        <f t="shared" si="8"/>
        <v>12000</v>
      </c>
      <c r="AE81" s="285">
        <f t="shared" si="9"/>
        <v>514388.83999999997</v>
      </c>
      <c r="AF81" s="286">
        <f t="shared" si="10"/>
        <v>2570723.8200000003</v>
      </c>
      <c r="AG81" s="272">
        <f t="shared" si="11"/>
        <v>1948067.15</v>
      </c>
      <c r="AH81" s="266">
        <f t="shared" si="12"/>
        <v>622656.67000000039</v>
      </c>
    </row>
    <row r="82" spans="1:34" x14ac:dyDescent="0.25">
      <c r="A82" s="270" t="s">
        <v>295</v>
      </c>
      <c r="B82" s="270" t="s">
        <v>5</v>
      </c>
      <c r="C82" s="280">
        <v>4449</v>
      </c>
      <c r="D82" s="280" t="s">
        <v>678</v>
      </c>
      <c r="E82" s="251" t="s">
        <v>2602</v>
      </c>
      <c r="F82" s="89">
        <v>848403.46</v>
      </c>
      <c r="G82" s="89">
        <v>64081.61</v>
      </c>
      <c r="H82" s="89">
        <v>63749.1</v>
      </c>
      <c r="I82" s="251">
        <v>701842.69</v>
      </c>
      <c r="J82" s="251">
        <v>511965.1</v>
      </c>
      <c r="K82" s="338">
        <v>43050</v>
      </c>
      <c r="L82" s="338">
        <v>0</v>
      </c>
      <c r="O82" s="251">
        <v>-222004.21</v>
      </c>
      <c r="P82" s="251">
        <v>2191938.59</v>
      </c>
      <c r="Q82" s="16">
        <v>1213834.53</v>
      </c>
      <c r="R82" s="16">
        <v>129090</v>
      </c>
      <c r="S82" s="16">
        <v>1216.45</v>
      </c>
      <c r="T82" s="16">
        <v>601230</v>
      </c>
      <c r="V82" s="339">
        <v>884501</v>
      </c>
      <c r="W82" s="339">
        <v>16414</v>
      </c>
      <c r="Y82" s="339">
        <v>643286.81999999995</v>
      </c>
      <c r="Z82" s="339">
        <v>224111.58</v>
      </c>
      <c r="AC82" s="264">
        <f t="shared" si="7"/>
        <v>976234.16999999993</v>
      </c>
      <c r="AD82" s="271">
        <f t="shared" si="8"/>
        <v>43050</v>
      </c>
      <c r="AE82" s="285">
        <f t="shared" si="9"/>
        <v>933184.16999999993</v>
      </c>
      <c r="AF82" s="286">
        <f t="shared" si="10"/>
        <v>2025622.06</v>
      </c>
      <c r="AG82" s="272">
        <f t="shared" si="11"/>
        <v>1768313.4</v>
      </c>
      <c r="AH82" s="266">
        <f t="shared" si="12"/>
        <v>257308.66000000015</v>
      </c>
    </row>
    <row r="83" spans="1:34" x14ac:dyDescent="0.25">
      <c r="A83" s="270" t="s">
        <v>295</v>
      </c>
      <c r="B83" s="270" t="s">
        <v>5</v>
      </c>
      <c r="C83" s="280">
        <v>4777</v>
      </c>
      <c r="D83" s="280" t="s">
        <v>679</v>
      </c>
      <c r="E83" s="251" t="s">
        <v>2603</v>
      </c>
      <c r="F83" s="89">
        <v>824500.17</v>
      </c>
      <c r="G83" s="89">
        <v>63098.73</v>
      </c>
      <c r="H83" s="89">
        <v>50925.33</v>
      </c>
      <c r="I83" s="251">
        <v>817559.91</v>
      </c>
      <c r="J83" s="251">
        <v>280025.83</v>
      </c>
      <c r="K83" s="338">
        <v>25981.3</v>
      </c>
      <c r="L83" s="338">
        <v>0</v>
      </c>
      <c r="O83" s="251">
        <v>-2000930.72</v>
      </c>
      <c r="P83" s="251">
        <v>4194803.6500000004</v>
      </c>
      <c r="Q83" s="16">
        <v>1090573.42</v>
      </c>
      <c r="R83" s="16">
        <v>27000</v>
      </c>
      <c r="S83" s="16">
        <v>1204.52</v>
      </c>
      <c r="T83" s="16">
        <v>1484960</v>
      </c>
      <c r="V83" s="339">
        <v>1795114</v>
      </c>
      <c r="W83" s="339">
        <v>18693</v>
      </c>
      <c r="X83" s="339">
        <v>1536</v>
      </c>
      <c r="Y83" s="339">
        <v>677417.42</v>
      </c>
      <c r="Z83" s="339">
        <v>294721.78000000003</v>
      </c>
      <c r="AC83" s="264">
        <f t="shared" si="7"/>
        <v>938524.23</v>
      </c>
      <c r="AD83" s="271">
        <f t="shared" si="8"/>
        <v>25981.3</v>
      </c>
      <c r="AE83" s="285">
        <f t="shared" si="9"/>
        <v>912542.92999999993</v>
      </c>
      <c r="AF83" s="286">
        <f t="shared" si="10"/>
        <v>1945370.98</v>
      </c>
      <c r="AG83" s="272">
        <f t="shared" si="11"/>
        <v>2787482.2</v>
      </c>
      <c r="AH83" s="266">
        <f t="shared" si="12"/>
        <v>-842111.2200000002</v>
      </c>
    </row>
    <row r="84" spans="1:34" x14ac:dyDescent="0.25">
      <c r="A84" s="270" t="s">
        <v>295</v>
      </c>
      <c r="B84" s="270" t="s">
        <v>5</v>
      </c>
      <c r="C84" s="280">
        <v>2103</v>
      </c>
      <c r="D84" s="280" t="s">
        <v>680</v>
      </c>
      <c r="E84" s="251" t="s">
        <v>2604</v>
      </c>
      <c r="F84" s="89">
        <v>178774.72</v>
      </c>
      <c r="G84" s="89">
        <v>11877.03</v>
      </c>
      <c r="H84" s="89">
        <v>25216.3</v>
      </c>
      <c r="I84" s="251">
        <v>460194.35</v>
      </c>
      <c r="J84" s="251">
        <v>124135.93</v>
      </c>
      <c r="K84" s="338">
        <v>16050</v>
      </c>
      <c r="L84" s="338">
        <v>0</v>
      </c>
      <c r="O84" s="251">
        <v>-1071479.23</v>
      </c>
      <c r="P84" s="251">
        <v>2119139.65</v>
      </c>
      <c r="Q84" s="16">
        <v>562010.29</v>
      </c>
      <c r="R84" s="16">
        <v>70200</v>
      </c>
      <c r="S84" s="16">
        <v>396.06</v>
      </c>
      <c r="T84" s="16">
        <v>1033840</v>
      </c>
      <c r="V84" s="339">
        <v>1322131</v>
      </c>
      <c r="Y84" s="339">
        <v>441808.24</v>
      </c>
      <c r="Z84" s="339">
        <v>166019.20000000001</v>
      </c>
      <c r="AC84" s="264">
        <f t="shared" si="7"/>
        <v>215868.05</v>
      </c>
      <c r="AD84" s="271">
        <f t="shared" si="8"/>
        <v>16050</v>
      </c>
      <c r="AE84" s="285">
        <f t="shared" si="9"/>
        <v>199818.05</v>
      </c>
      <c r="AF84" s="286">
        <f t="shared" si="10"/>
        <v>2603737.94</v>
      </c>
      <c r="AG84" s="272">
        <f t="shared" si="11"/>
        <v>1929958.44</v>
      </c>
      <c r="AH84" s="266">
        <f t="shared" si="12"/>
        <v>673779.5</v>
      </c>
    </row>
    <row r="85" spans="1:34" x14ac:dyDescent="0.25">
      <c r="A85" s="270" t="s">
        <v>295</v>
      </c>
      <c r="B85" s="270" t="s">
        <v>5</v>
      </c>
      <c r="C85" s="280">
        <v>5166</v>
      </c>
      <c r="D85" s="280" t="s">
        <v>681</v>
      </c>
      <c r="E85" s="251" t="s">
        <v>2605</v>
      </c>
      <c r="F85" s="89">
        <v>532034.39</v>
      </c>
      <c r="G85" s="89">
        <v>24601.85</v>
      </c>
      <c r="H85" s="89">
        <v>70907.48</v>
      </c>
      <c r="I85" s="251">
        <v>163834.19</v>
      </c>
      <c r="J85" s="251">
        <v>171505</v>
      </c>
      <c r="K85" s="338">
        <v>33196.07</v>
      </c>
      <c r="L85" s="338">
        <v>0</v>
      </c>
      <c r="O85" s="251">
        <v>1297.99</v>
      </c>
      <c r="P85" s="251">
        <v>1096893.17</v>
      </c>
      <c r="Q85" s="16">
        <v>912223.47</v>
      </c>
      <c r="R85" s="16">
        <v>597900</v>
      </c>
      <c r="T85" s="16">
        <v>1062360</v>
      </c>
      <c r="V85" s="339">
        <v>1464995</v>
      </c>
      <c r="X85" s="339">
        <v>2230</v>
      </c>
      <c r="Y85" s="339">
        <v>1066398.8899999999</v>
      </c>
      <c r="Z85" s="339">
        <v>207363.9</v>
      </c>
      <c r="AC85" s="264">
        <f t="shared" si="7"/>
        <v>627543.72</v>
      </c>
      <c r="AD85" s="271">
        <f t="shared" si="8"/>
        <v>33196.07</v>
      </c>
      <c r="AE85" s="285">
        <f t="shared" si="9"/>
        <v>594347.65</v>
      </c>
      <c r="AF85" s="286">
        <f t="shared" si="10"/>
        <v>1666446.35</v>
      </c>
      <c r="AG85" s="272">
        <f t="shared" si="11"/>
        <v>2740987.7899999996</v>
      </c>
      <c r="AH85" s="266">
        <f t="shared" si="12"/>
        <v>-1074541.4399999995</v>
      </c>
    </row>
    <row r="86" spans="1:34" x14ac:dyDescent="0.25">
      <c r="A86" s="270" t="s">
        <v>295</v>
      </c>
      <c r="B86" s="270" t="s">
        <v>5</v>
      </c>
      <c r="C86" s="280">
        <v>3557</v>
      </c>
      <c r="D86" s="280" t="s">
        <v>682</v>
      </c>
      <c r="E86" s="251" t="s">
        <v>2606</v>
      </c>
      <c r="F86" s="89">
        <v>1174925.42</v>
      </c>
      <c r="G86" s="89">
        <v>61367.1</v>
      </c>
      <c r="H86" s="89">
        <v>48696.21</v>
      </c>
      <c r="I86" s="251">
        <v>117149.78</v>
      </c>
      <c r="J86" s="251">
        <v>201011.54</v>
      </c>
      <c r="K86" s="338">
        <v>26065.9</v>
      </c>
      <c r="L86" s="338">
        <v>0</v>
      </c>
      <c r="O86" s="251">
        <v>-1788768.02</v>
      </c>
      <c r="P86" s="251">
        <v>3207738.11</v>
      </c>
      <c r="Q86" s="16">
        <v>1377230.83</v>
      </c>
      <c r="S86" s="16">
        <v>1339.82</v>
      </c>
      <c r="T86" s="16">
        <v>1103200</v>
      </c>
      <c r="V86" s="339">
        <v>1247259</v>
      </c>
      <c r="W86" s="339">
        <v>4505</v>
      </c>
      <c r="X86" s="339">
        <v>4600</v>
      </c>
      <c r="Y86" s="339">
        <v>879237.32</v>
      </c>
      <c r="Z86" s="339">
        <v>188055.27</v>
      </c>
      <c r="AC86" s="264">
        <f t="shared" si="7"/>
        <v>1284988.73</v>
      </c>
      <c r="AD86" s="271">
        <f t="shared" si="8"/>
        <v>26065.9</v>
      </c>
      <c r="AE86" s="285">
        <f t="shared" si="9"/>
        <v>1258922.83</v>
      </c>
      <c r="AF86" s="286">
        <f t="shared" si="10"/>
        <v>2572483.4699999997</v>
      </c>
      <c r="AG86" s="272">
        <f t="shared" si="11"/>
        <v>2323656.59</v>
      </c>
      <c r="AH86" s="266">
        <f t="shared" si="12"/>
        <v>248826.87999999989</v>
      </c>
    </row>
  </sheetData>
  <autoFilter ref="A1:AH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C1" zoomScale="80" zoomScaleNormal="80" workbookViewId="0">
      <selection sqref="A1:AH1048576"/>
    </sheetView>
  </sheetViews>
  <sheetFormatPr defaultColWidth="33.09765625" defaultRowHeight="13.8" x14ac:dyDescent="0.25"/>
  <cols>
    <col min="1" max="1" width="40.19921875" style="251" customWidth="1"/>
    <col min="2" max="5" width="33.09765625" style="89"/>
    <col min="6" max="10" width="33.09765625" style="251"/>
    <col min="11" max="14" width="33.09765625" style="232"/>
    <col min="15" max="18" width="33.09765625" style="251"/>
    <col min="19" max="24" width="33.09765625" style="73"/>
    <col min="25" max="32" width="33.09765625" style="90"/>
    <col min="33" max="16384" width="33.09765625" style="251"/>
  </cols>
  <sheetData>
    <row r="1" spans="1:34" x14ac:dyDescent="0.25">
      <c r="A1" s="251" t="s">
        <v>2458</v>
      </c>
      <c r="B1" s="89" t="s">
        <v>2459</v>
      </c>
      <c r="C1" s="89" t="s">
        <v>2460</v>
      </c>
      <c r="D1" s="89" t="s">
        <v>2461</v>
      </c>
      <c r="E1" s="89" t="s">
        <v>2462</v>
      </c>
      <c r="F1" s="251" t="s">
        <v>2612</v>
      </c>
      <c r="G1" s="251" t="s">
        <v>2463</v>
      </c>
      <c r="H1" s="251" t="s">
        <v>2464</v>
      </c>
      <c r="I1" s="251" t="s">
        <v>2465</v>
      </c>
      <c r="J1" s="251" t="s">
        <v>2613</v>
      </c>
      <c r="K1" s="232" t="s">
        <v>2466</v>
      </c>
      <c r="L1" s="232" t="s">
        <v>2467</v>
      </c>
      <c r="M1" s="232" t="s">
        <v>2469</v>
      </c>
      <c r="N1" s="232" t="s">
        <v>2470</v>
      </c>
      <c r="O1" s="251" t="s">
        <v>2614</v>
      </c>
      <c r="P1" s="251" t="s">
        <v>2471</v>
      </c>
      <c r="Q1" s="251" t="s">
        <v>2472</v>
      </c>
      <c r="R1" s="251" t="s">
        <v>2473</v>
      </c>
      <c r="S1" s="73" t="s">
        <v>2474</v>
      </c>
      <c r="T1" s="73" t="s">
        <v>2477</v>
      </c>
      <c r="U1" s="73" t="s">
        <v>2478</v>
      </c>
      <c r="V1" s="73" t="s">
        <v>2479</v>
      </c>
      <c r="W1" s="73" t="s">
        <v>2615</v>
      </c>
      <c r="X1" s="73" t="s">
        <v>2480</v>
      </c>
      <c r="Y1" s="90" t="s">
        <v>2482</v>
      </c>
      <c r="Z1" s="90" t="s">
        <v>2483</v>
      </c>
      <c r="AA1" s="90" t="s">
        <v>2484</v>
      </c>
      <c r="AB1" s="90" t="s">
        <v>2485</v>
      </c>
      <c r="AC1" s="90" t="s">
        <v>2486</v>
      </c>
      <c r="AD1" s="90" t="s">
        <v>2487</v>
      </c>
      <c r="AE1" s="90" t="s">
        <v>2488</v>
      </c>
      <c r="AF1" s="90" t="s">
        <v>2616</v>
      </c>
      <c r="AG1" s="251" t="s">
        <v>2617</v>
      </c>
      <c r="AH1" s="251" t="s">
        <v>2489</v>
      </c>
    </row>
    <row r="2" spans="1:34" x14ac:dyDescent="0.25">
      <c r="A2" s="251" t="s">
        <v>2490</v>
      </c>
      <c r="B2" s="89" t="s">
        <v>2491</v>
      </c>
      <c r="C2" s="89" t="s">
        <v>2492</v>
      </c>
      <c r="D2" s="89" t="s">
        <v>2493</v>
      </c>
      <c r="E2" s="89" t="s">
        <v>2494</v>
      </c>
      <c r="F2" s="251" t="s">
        <v>2618</v>
      </c>
      <c r="G2" s="251" t="s">
        <v>2495</v>
      </c>
      <c r="H2" s="251" t="s">
        <v>2496</v>
      </c>
      <c r="I2" s="251" t="s">
        <v>2497</v>
      </c>
      <c r="J2" s="251" t="s">
        <v>2619</v>
      </c>
      <c r="K2" s="232" t="s">
        <v>2498</v>
      </c>
      <c r="L2" s="232" t="s">
        <v>2499</v>
      </c>
      <c r="M2" s="232" t="s">
        <v>2501</v>
      </c>
      <c r="N2" s="232" t="s">
        <v>2502</v>
      </c>
      <c r="O2" s="251" t="s">
        <v>2620</v>
      </c>
      <c r="P2" s="251" t="s">
        <v>2503</v>
      </c>
      <c r="Q2" s="251" t="s">
        <v>2504</v>
      </c>
      <c r="R2" s="251" t="s">
        <v>2505</v>
      </c>
      <c r="S2" s="73" t="s">
        <v>2506</v>
      </c>
      <c r="T2" s="73" t="s">
        <v>2509</v>
      </c>
      <c r="U2" s="73" t="s">
        <v>2510</v>
      </c>
      <c r="V2" s="73" t="s">
        <v>2511</v>
      </c>
      <c r="W2" s="73" t="s">
        <v>2621</v>
      </c>
      <c r="X2" s="73" t="s">
        <v>2512</v>
      </c>
      <c r="Y2" s="90" t="s">
        <v>2514</v>
      </c>
      <c r="Z2" s="90" t="s">
        <v>2515</v>
      </c>
      <c r="AA2" s="90" t="s">
        <v>2516</v>
      </c>
      <c r="AB2" s="90" t="s">
        <v>2517</v>
      </c>
      <c r="AC2" s="90" t="s">
        <v>2518</v>
      </c>
      <c r="AD2" s="90" t="s">
        <v>2519</v>
      </c>
      <c r="AE2" s="90" t="s">
        <v>2520</v>
      </c>
      <c r="AF2" s="90" t="s">
        <v>2622</v>
      </c>
      <c r="AG2" s="251" t="s">
        <v>2623</v>
      </c>
      <c r="AH2" s="251" t="s">
        <v>2521</v>
      </c>
    </row>
    <row r="3" spans="1:34" x14ac:dyDescent="0.25">
      <c r="A3" s="251" t="s">
        <v>2522</v>
      </c>
      <c r="B3" s="89">
        <v>141808457.59</v>
      </c>
      <c r="C3" s="89">
        <v>23865580.640000001</v>
      </c>
      <c r="D3" s="89">
        <v>40218016.109999999</v>
      </c>
      <c r="E3" s="89">
        <v>0</v>
      </c>
      <c r="F3" s="251">
        <v>321513</v>
      </c>
      <c r="G3" s="251">
        <v>151159916.87</v>
      </c>
      <c r="H3" s="251">
        <v>82633520.030000001</v>
      </c>
      <c r="I3" s="251">
        <v>0</v>
      </c>
      <c r="J3" s="251">
        <v>0</v>
      </c>
      <c r="K3" s="232">
        <v>2210069.8199999998</v>
      </c>
      <c r="L3" s="232">
        <v>17509200.559999999</v>
      </c>
      <c r="M3" s="232">
        <v>3078387.2</v>
      </c>
      <c r="N3" s="232">
        <v>554815.62</v>
      </c>
      <c r="O3" s="251">
        <v>0</v>
      </c>
      <c r="P3" s="251">
        <v>8889755.8000000007</v>
      </c>
      <c r="Q3" s="251">
        <v>-10724031.34</v>
      </c>
      <c r="R3" s="251">
        <v>-60999372.090000004</v>
      </c>
      <c r="S3" s="73">
        <v>512719192.50999999</v>
      </c>
      <c r="T3" s="73">
        <v>278642622.49000001</v>
      </c>
      <c r="U3" s="73">
        <v>25795750.120000001</v>
      </c>
      <c r="V3" s="73">
        <v>220443.34</v>
      </c>
      <c r="W3" s="73">
        <v>1218208.5</v>
      </c>
      <c r="X3" s="73">
        <v>301866533.91000003</v>
      </c>
      <c r="Y3" s="90">
        <v>33331639.530000001</v>
      </c>
      <c r="Z3" s="90">
        <v>418016552.73000002</v>
      </c>
      <c r="AA3" s="90">
        <v>2916156</v>
      </c>
      <c r="AB3" s="90">
        <v>673019</v>
      </c>
      <c r="AC3" s="90">
        <v>194729497.12</v>
      </c>
      <c r="AD3" s="90">
        <v>41119467.520000003</v>
      </c>
      <c r="AE3" s="90">
        <v>882065.43</v>
      </c>
      <c r="AF3" s="90">
        <v>269344.92</v>
      </c>
      <c r="AG3" s="251">
        <v>86971.66</v>
      </c>
      <c r="AH3" s="251">
        <v>15613137.35</v>
      </c>
    </row>
    <row r="4" spans="1:34" x14ac:dyDescent="0.25">
      <c r="A4" s="251" t="s">
        <v>15</v>
      </c>
      <c r="B4" s="89">
        <v>262019.77</v>
      </c>
      <c r="D4" s="89">
        <v>21776</v>
      </c>
      <c r="G4" s="251">
        <v>42641.95</v>
      </c>
      <c r="H4" s="251">
        <v>52468.52</v>
      </c>
      <c r="N4" s="232">
        <v>-4030359.65</v>
      </c>
      <c r="Q4" s="251">
        <v>2351172.4700000002</v>
      </c>
      <c r="R4" s="251">
        <v>-1003440.34</v>
      </c>
      <c r="S4" s="73">
        <v>2450442</v>
      </c>
      <c r="T4" s="73">
        <v>81220</v>
      </c>
      <c r="V4" s="73">
        <v>99.18</v>
      </c>
      <c r="X4" s="73">
        <v>1723421.5</v>
      </c>
      <c r="Y4" s="90">
        <v>937913.69</v>
      </c>
      <c r="Z4" s="90">
        <v>1849922.25</v>
      </c>
      <c r="AC4" s="90">
        <v>88216.94</v>
      </c>
      <c r="AD4" s="90">
        <v>193423.42</v>
      </c>
    </row>
    <row r="10" spans="1:34" x14ac:dyDescent="0.25">
      <c r="A10" s="251" t="s">
        <v>2624</v>
      </c>
      <c r="B10" s="89">
        <v>544453.06999999995</v>
      </c>
      <c r="C10" s="89">
        <v>22720</v>
      </c>
      <c r="D10" s="89">
        <v>576701.57999999996</v>
      </c>
      <c r="G10" s="251">
        <v>94302</v>
      </c>
      <c r="H10" s="251">
        <v>1126177.6399999999</v>
      </c>
      <c r="K10" s="232">
        <v>13500</v>
      </c>
      <c r="L10" s="232">
        <v>52013.01</v>
      </c>
      <c r="N10" s="232">
        <v>0</v>
      </c>
      <c r="R10" s="251">
        <v>672568.21</v>
      </c>
      <c r="S10" s="73">
        <v>1691218.36</v>
      </c>
      <c r="T10" s="73">
        <v>1246565.3600000001</v>
      </c>
      <c r="U10" s="73">
        <v>593300</v>
      </c>
      <c r="V10" s="73">
        <v>590.63</v>
      </c>
      <c r="X10" s="73">
        <v>2561107</v>
      </c>
      <c r="Y10" s="90">
        <v>212400</v>
      </c>
      <c r="Z10" s="90">
        <v>3315550</v>
      </c>
      <c r="AA10" s="90">
        <v>10764</v>
      </c>
      <c r="AC10" s="90">
        <v>1027408.91</v>
      </c>
      <c r="AD10" s="90">
        <v>325185.37</v>
      </c>
    </row>
    <row r="11" spans="1:34" x14ac:dyDescent="0.25">
      <c r="A11" s="251" t="s">
        <v>2625</v>
      </c>
      <c r="B11" s="89">
        <v>478676.71</v>
      </c>
      <c r="C11" s="89">
        <v>14603.75</v>
      </c>
      <c r="D11" s="89">
        <v>670263.39</v>
      </c>
      <c r="G11" s="251">
        <v>380802.94</v>
      </c>
      <c r="H11" s="251">
        <v>372726.75</v>
      </c>
      <c r="L11" s="232">
        <v>136421.29999999999</v>
      </c>
      <c r="N11" s="232">
        <v>0</v>
      </c>
      <c r="R11" s="251">
        <v>437077.4</v>
      </c>
      <c r="S11" s="73">
        <v>1534772.11</v>
      </c>
      <c r="T11" s="73">
        <v>1356407.75</v>
      </c>
      <c r="U11" s="73">
        <v>207926</v>
      </c>
      <c r="V11" s="73">
        <v>682.55</v>
      </c>
      <c r="X11" s="73">
        <v>2735995</v>
      </c>
      <c r="Y11" s="90">
        <v>144150</v>
      </c>
      <c r="Z11" s="90">
        <v>3514329</v>
      </c>
      <c r="AA11" s="90">
        <v>13508</v>
      </c>
      <c r="AC11" s="90">
        <v>857623.41</v>
      </c>
      <c r="AD11" s="90">
        <v>250898.16</v>
      </c>
    </row>
    <row r="12" spans="1:34" x14ac:dyDescent="0.25">
      <c r="A12" s="251" t="s">
        <v>2626</v>
      </c>
      <c r="B12" s="89">
        <v>738273.95</v>
      </c>
      <c r="C12" s="89">
        <v>16067.9</v>
      </c>
      <c r="D12" s="89">
        <v>935949.53</v>
      </c>
      <c r="G12" s="251">
        <v>658503.87</v>
      </c>
      <c r="H12" s="251">
        <v>467791.82</v>
      </c>
      <c r="L12" s="232">
        <v>411259.44</v>
      </c>
      <c r="N12" s="232">
        <v>3450.95</v>
      </c>
      <c r="R12" s="251">
        <v>2515710.8199999998</v>
      </c>
      <c r="S12" s="73">
        <v>1567224.53</v>
      </c>
      <c r="T12" s="73">
        <v>1524588.06</v>
      </c>
      <c r="U12" s="73">
        <v>0</v>
      </c>
      <c r="V12" s="73">
        <v>2226.5700000000002</v>
      </c>
      <c r="X12" s="73">
        <v>2112640</v>
      </c>
      <c r="Y12" s="90">
        <v>90250</v>
      </c>
      <c r="Z12" s="90">
        <v>2956376.08</v>
      </c>
      <c r="AA12" s="90">
        <v>15712</v>
      </c>
      <c r="AB12" s="90">
        <v>1600</v>
      </c>
      <c r="AC12" s="90">
        <v>1996643.18</v>
      </c>
      <c r="AD12" s="90">
        <v>245098.04</v>
      </c>
      <c r="AH12" s="251">
        <v>195334</v>
      </c>
    </row>
    <row r="13" spans="1:34" x14ac:dyDescent="0.25">
      <c r="A13" s="251" t="s">
        <v>2627</v>
      </c>
      <c r="B13" s="89">
        <v>1294234.25</v>
      </c>
      <c r="C13" s="89">
        <v>9100</v>
      </c>
      <c r="D13" s="89">
        <v>449266.45</v>
      </c>
      <c r="G13" s="251">
        <v>64901.59</v>
      </c>
      <c r="H13" s="251">
        <v>2015133.82</v>
      </c>
      <c r="K13" s="232">
        <v>11625</v>
      </c>
      <c r="L13" s="232">
        <v>47143.22</v>
      </c>
      <c r="N13" s="232">
        <v>0</v>
      </c>
      <c r="R13" s="251">
        <v>1337475.28</v>
      </c>
      <c r="S13" s="73">
        <v>1097038.29</v>
      </c>
      <c r="T13" s="73">
        <v>1085519.8799999999</v>
      </c>
      <c r="U13" s="73">
        <v>1800000</v>
      </c>
      <c r="V13" s="73">
        <v>1694.66</v>
      </c>
      <c r="X13" s="73">
        <v>2022079</v>
      </c>
      <c r="Y13" s="90">
        <v>221170.69</v>
      </c>
      <c r="Z13" s="90">
        <v>2487783.69</v>
      </c>
      <c r="AA13" s="90">
        <v>9708</v>
      </c>
      <c r="AC13" s="90">
        <v>608625.66</v>
      </c>
      <c r="AD13" s="90">
        <v>684992.56</v>
      </c>
    </row>
    <row r="14" spans="1:34" x14ac:dyDescent="0.25">
      <c r="A14" s="251" t="s">
        <v>2628</v>
      </c>
      <c r="B14" s="89">
        <v>280967.26</v>
      </c>
      <c r="C14" s="89">
        <v>2531.65</v>
      </c>
      <c r="D14" s="89">
        <v>204388.19</v>
      </c>
      <c r="G14" s="251">
        <v>1892783.94</v>
      </c>
      <c r="H14" s="251">
        <v>214257.48</v>
      </c>
      <c r="K14" s="232">
        <v>2270</v>
      </c>
      <c r="L14" s="232">
        <v>83050.16</v>
      </c>
      <c r="N14" s="232">
        <v>-1100</v>
      </c>
      <c r="R14" s="251">
        <v>1253851.1200000001</v>
      </c>
      <c r="S14" s="73">
        <v>1718005.94</v>
      </c>
      <c r="T14" s="73">
        <v>758647.54</v>
      </c>
      <c r="V14" s="73">
        <v>471.67</v>
      </c>
      <c r="X14" s="73">
        <v>1554353.5</v>
      </c>
      <c r="Y14" s="90">
        <v>81200</v>
      </c>
      <c r="Z14" s="90">
        <v>2065971.5</v>
      </c>
      <c r="AA14" s="90">
        <v>4104</v>
      </c>
      <c r="AC14" s="90">
        <v>578987.86</v>
      </c>
      <c r="AD14" s="90">
        <v>206758.05</v>
      </c>
    </row>
    <row r="15" spans="1:34" x14ac:dyDescent="0.25">
      <c r="A15" s="251" t="s">
        <v>2629</v>
      </c>
      <c r="B15" s="89">
        <v>595653.92000000004</v>
      </c>
      <c r="C15" s="89">
        <v>9512.01</v>
      </c>
      <c r="D15" s="89">
        <v>834057.22</v>
      </c>
      <c r="E15" s="89">
        <v>0</v>
      </c>
      <c r="F15" s="251">
        <v>0</v>
      </c>
      <c r="G15" s="251">
        <v>1572970.63</v>
      </c>
      <c r="H15" s="251">
        <v>184058.59</v>
      </c>
      <c r="I15" s="251">
        <v>0</v>
      </c>
      <c r="J15" s="251">
        <v>0</v>
      </c>
      <c r="K15" s="232">
        <v>0</v>
      </c>
      <c r="L15" s="232">
        <v>104057.35</v>
      </c>
      <c r="M15" s="232">
        <v>62009.2</v>
      </c>
      <c r="N15" s="232">
        <v>1295879</v>
      </c>
      <c r="P15" s="251">
        <v>0</v>
      </c>
      <c r="Q15" s="251">
        <v>0</v>
      </c>
      <c r="R15" s="251">
        <v>-1762994.87</v>
      </c>
      <c r="S15" s="73">
        <v>3950541.16</v>
      </c>
      <c r="T15" s="73">
        <v>1906473.79</v>
      </c>
      <c r="V15" s="73">
        <v>876.51</v>
      </c>
      <c r="X15" s="73">
        <v>2085829.5</v>
      </c>
      <c r="Y15" s="90">
        <v>727300</v>
      </c>
      <c r="Z15" s="90">
        <v>2709405.5</v>
      </c>
      <c r="AA15" s="90">
        <v>3800</v>
      </c>
      <c r="AB15" s="90">
        <v>4104</v>
      </c>
      <c r="AC15" s="90">
        <v>2411727.77</v>
      </c>
      <c r="AD15" s="90">
        <v>41482</v>
      </c>
      <c r="AH15" s="251">
        <v>3200</v>
      </c>
    </row>
    <row r="16" spans="1:34" x14ac:dyDescent="0.25">
      <c r="A16" s="251" t="s">
        <v>2630</v>
      </c>
      <c r="B16" s="89">
        <v>979349.5</v>
      </c>
      <c r="C16" s="89">
        <v>76343.75</v>
      </c>
      <c r="D16" s="89">
        <v>519507.62</v>
      </c>
      <c r="G16" s="251">
        <v>686447.63</v>
      </c>
      <c r="H16" s="251">
        <v>818522.88</v>
      </c>
      <c r="L16" s="232">
        <v>57523.839999999997</v>
      </c>
      <c r="M16" s="232">
        <v>5000</v>
      </c>
      <c r="N16" s="232">
        <v>137.49</v>
      </c>
      <c r="R16" s="251">
        <v>401300.72</v>
      </c>
      <c r="S16" s="73">
        <v>2643840</v>
      </c>
      <c r="T16" s="73">
        <v>1944386.31</v>
      </c>
      <c r="U16" s="73">
        <v>633550</v>
      </c>
      <c r="V16" s="73">
        <v>950.09</v>
      </c>
      <c r="X16" s="73">
        <v>2005395</v>
      </c>
      <c r="Y16" s="90">
        <v>304150</v>
      </c>
      <c r="Z16" s="90">
        <v>3052323</v>
      </c>
      <c r="AA16" s="90">
        <v>1680</v>
      </c>
      <c r="AB16" s="90">
        <v>2800</v>
      </c>
      <c r="AC16" s="90">
        <v>1470099.98</v>
      </c>
      <c r="AD16" s="90">
        <v>389159.09</v>
      </c>
    </row>
    <row r="17" spans="1:34" x14ac:dyDescent="0.25">
      <c r="A17" s="251" t="s">
        <v>2631</v>
      </c>
      <c r="B17" s="89">
        <v>496432.77</v>
      </c>
      <c r="C17" s="89">
        <v>4648.6000000000004</v>
      </c>
      <c r="D17" s="89">
        <v>185637.44</v>
      </c>
      <c r="G17" s="251">
        <v>597435.12</v>
      </c>
      <c r="H17" s="251">
        <v>215.98</v>
      </c>
      <c r="L17" s="232">
        <v>45941.7</v>
      </c>
      <c r="N17" s="232">
        <v>0</v>
      </c>
      <c r="R17" s="251">
        <v>-1040702.46</v>
      </c>
      <c r="S17" s="73">
        <v>2287723.02</v>
      </c>
      <c r="T17" s="73">
        <v>1077414.69</v>
      </c>
      <c r="U17" s="73">
        <v>273557</v>
      </c>
      <c r="V17" s="73">
        <v>407.02</v>
      </c>
      <c r="X17" s="73">
        <v>1150141.5</v>
      </c>
      <c r="Y17" s="90">
        <v>81200</v>
      </c>
      <c r="Z17" s="90">
        <v>1747523.5</v>
      </c>
      <c r="AA17" s="90">
        <v>9708</v>
      </c>
      <c r="AC17" s="90">
        <v>735334.38</v>
      </c>
      <c r="AD17" s="90">
        <v>97586.68</v>
      </c>
      <c r="AH17" s="251">
        <v>1160</v>
      </c>
    </row>
    <row r="18" spans="1:34" x14ac:dyDescent="0.25">
      <c r="A18" s="251" t="s">
        <v>2632</v>
      </c>
      <c r="B18" s="89">
        <v>662836.63</v>
      </c>
      <c r="C18" s="89">
        <v>20987.25</v>
      </c>
      <c r="D18" s="89">
        <v>540854.73</v>
      </c>
      <c r="G18" s="251">
        <v>608486.74</v>
      </c>
      <c r="H18" s="251">
        <v>835986.42</v>
      </c>
      <c r="K18" s="232">
        <v>0</v>
      </c>
      <c r="L18" s="232">
        <v>179060.68</v>
      </c>
      <c r="N18" s="232">
        <v>43.36</v>
      </c>
      <c r="R18" s="251">
        <v>2519511.11</v>
      </c>
      <c r="S18" s="73">
        <v>312292.87</v>
      </c>
      <c r="T18" s="73">
        <v>1482408.41</v>
      </c>
      <c r="U18" s="73">
        <v>321490</v>
      </c>
      <c r="V18" s="73">
        <v>1077.67</v>
      </c>
      <c r="X18" s="73">
        <v>2941111</v>
      </c>
      <c r="Y18" s="90">
        <v>220890</v>
      </c>
      <c r="Z18" s="90">
        <v>3789090</v>
      </c>
      <c r="AA18" s="90">
        <v>7904</v>
      </c>
      <c r="AC18" s="90">
        <v>1380378.14</v>
      </c>
      <c r="AD18" s="90">
        <v>131361.19</v>
      </c>
    </row>
    <row r="19" spans="1:34" x14ac:dyDescent="0.25">
      <c r="A19" s="251" t="s">
        <v>2633</v>
      </c>
      <c r="B19" s="89">
        <v>1879472.51</v>
      </c>
      <c r="C19" s="89">
        <v>8900</v>
      </c>
      <c r="D19" s="89">
        <v>573508.42000000004</v>
      </c>
      <c r="G19" s="251">
        <v>1098257</v>
      </c>
      <c r="H19" s="251">
        <v>559799.74</v>
      </c>
      <c r="L19" s="232">
        <v>50065.75</v>
      </c>
      <c r="M19" s="232">
        <v>15000</v>
      </c>
      <c r="N19" s="232">
        <v>1370.06</v>
      </c>
      <c r="R19" s="251">
        <v>3349804.27</v>
      </c>
      <c r="S19" s="73">
        <v>928313.81</v>
      </c>
      <c r="T19" s="73">
        <v>1372138.01</v>
      </c>
      <c r="U19" s="73">
        <v>349250</v>
      </c>
      <c r="V19" s="73">
        <v>2522.2600000000002</v>
      </c>
      <c r="X19" s="73">
        <v>3301008</v>
      </c>
      <c r="Y19" s="90">
        <v>207100</v>
      </c>
      <c r="Z19" s="90">
        <v>4213438</v>
      </c>
      <c r="AA19" s="90">
        <v>7904</v>
      </c>
      <c r="AC19" s="90">
        <v>1166699.57</v>
      </c>
      <c r="AD19" s="90">
        <v>68592.92</v>
      </c>
    </row>
    <row r="20" spans="1:34" x14ac:dyDescent="0.25">
      <c r="A20" s="251" t="s">
        <v>2634</v>
      </c>
      <c r="B20" s="89">
        <v>1431209.91</v>
      </c>
      <c r="C20" s="89">
        <v>48400</v>
      </c>
      <c r="D20" s="89">
        <v>440911.35999999999</v>
      </c>
      <c r="G20" s="251">
        <v>282663.46000000002</v>
      </c>
      <c r="H20" s="251">
        <v>564889.31999999995</v>
      </c>
      <c r="K20" s="232">
        <v>13500</v>
      </c>
      <c r="L20" s="232">
        <v>57820.14</v>
      </c>
      <c r="N20" s="232">
        <v>0</v>
      </c>
      <c r="P20" s="251">
        <v>217250</v>
      </c>
      <c r="R20" s="251">
        <v>2209461.67</v>
      </c>
      <c r="S20" s="73">
        <v>955989.15</v>
      </c>
      <c r="T20" s="73">
        <v>1361283.79</v>
      </c>
      <c r="V20" s="73">
        <v>2081.6</v>
      </c>
      <c r="X20" s="73">
        <v>2485509.7999999998</v>
      </c>
      <c r="Y20" s="90">
        <v>231290</v>
      </c>
      <c r="Z20" s="90">
        <v>3272632.8</v>
      </c>
      <c r="AB20" s="90">
        <v>16208</v>
      </c>
      <c r="AC20" s="90">
        <v>1005953.14</v>
      </c>
      <c r="AD20" s="90">
        <v>471318.16</v>
      </c>
    </row>
    <row r="21" spans="1:34" x14ac:dyDescent="0.25">
      <c r="A21" s="251" t="s">
        <v>2635</v>
      </c>
      <c r="B21" s="89">
        <v>176817.64</v>
      </c>
      <c r="C21" s="89">
        <v>15653.05</v>
      </c>
      <c r="D21" s="89">
        <v>284517.46999999997</v>
      </c>
      <c r="G21" s="251">
        <v>682810.26</v>
      </c>
      <c r="H21" s="251">
        <v>218488.62</v>
      </c>
      <c r="K21" s="232">
        <v>4600</v>
      </c>
      <c r="L21" s="232">
        <v>53424.22</v>
      </c>
      <c r="N21" s="232">
        <v>0</v>
      </c>
      <c r="R21" s="251">
        <v>117216.95</v>
      </c>
      <c r="S21" s="73">
        <v>1540469.93</v>
      </c>
      <c r="T21" s="73">
        <v>1140522.95</v>
      </c>
      <c r="U21" s="73">
        <v>154275</v>
      </c>
      <c r="V21" s="73">
        <v>376.37</v>
      </c>
      <c r="X21" s="73">
        <v>1294449</v>
      </c>
      <c r="Y21" s="90">
        <v>105200</v>
      </c>
      <c r="Z21" s="90">
        <v>1871083</v>
      </c>
      <c r="AA21" s="90">
        <v>3800</v>
      </c>
      <c r="AC21" s="90">
        <v>941328</v>
      </c>
      <c r="AD21" s="90">
        <v>216036.38</v>
      </c>
    </row>
    <row r="22" spans="1:34" x14ac:dyDescent="0.25">
      <c r="A22" s="251" t="s">
        <v>2636</v>
      </c>
      <c r="B22" s="89">
        <v>1989858.93</v>
      </c>
      <c r="C22" s="89">
        <v>10258.5</v>
      </c>
      <c r="D22" s="89">
        <v>502856.65</v>
      </c>
      <c r="G22" s="251">
        <v>388670.03</v>
      </c>
      <c r="H22" s="251">
        <v>155821.41</v>
      </c>
      <c r="L22" s="232">
        <v>186420.99</v>
      </c>
      <c r="N22" s="232">
        <v>0</v>
      </c>
      <c r="R22" s="251">
        <v>1495473.93</v>
      </c>
      <c r="S22" s="73">
        <v>2399548.4500000002</v>
      </c>
      <c r="T22" s="73">
        <v>1593787.69</v>
      </c>
      <c r="U22" s="73">
        <v>83445</v>
      </c>
      <c r="V22" s="73">
        <v>3187.45</v>
      </c>
      <c r="W22" s="73">
        <v>10000</v>
      </c>
      <c r="X22" s="73">
        <v>4237482.22</v>
      </c>
      <c r="Y22" s="90">
        <v>299442.73</v>
      </c>
      <c r="Z22" s="90">
        <v>5605012.1200000001</v>
      </c>
      <c r="AA22" s="90">
        <v>15812</v>
      </c>
      <c r="AC22" s="90">
        <v>1587519.27</v>
      </c>
      <c r="AD22" s="90">
        <v>41493.82</v>
      </c>
      <c r="AG22" s="251">
        <v>10000</v>
      </c>
      <c r="AH22" s="251">
        <v>1485.73</v>
      </c>
    </row>
    <row r="23" spans="1:34" x14ac:dyDescent="0.25">
      <c r="A23" s="251" t="s">
        <v>2637</v>
      </c>
      <c r="B23" s="89">
        <v>613974.78</v>
      </c>
      <c r="C23" s="89">
        <v>58500</v>
      </c>
      <c r="D23" s="89">
        <v>540726.49</v>
      </c>
      <c r="G23" s="251">
        <v>371485.8</v>
      </c>
      <c r="H23" s="251">
        <v>1207966.22</v>
      </c>
      <c r="K23" s="232">
        <v>0</v>
      </c>
      <c r="L23" s="232">
        <v>84043.04</v>
      </c>
      <c r="M23" s="232">
        <v>26066</v>
      </c>
      <c r="N23" s="232">
        <v>0</v>
      </c>
      <c r="R23" s="251">
        <v>-788799.09</v>
      </c>
      <c r="S23" s="73">
        <v>3847094.62</v>
      </c>
      <c r="T23" s="73">
        <v>1899993.96</v>
      </c>
      <c r="U23" s="73">
        <v>455608</v>
      </c>
      <c r="V23" s="73">
        <v>969.4</v>
      </c>
      <c r="X23" s="73">
        <v>3451308.5</v>
      </c>
      <c r="Y23" s="90">
        <v>250900</v>
      </c>
      <c r="Z23" s="90">
        <v>4561910.5</v>
      </c>
      <c r="AA23" s="90">
        <v>8603</v>
      </c>
      <c r="AB23" s="90">
        <v>4104</v>
      </c>
      <c r="AC23" s="90">
        <v>1445720.83</v>
      </c>
      <c r="AD23" s="90">
        <v>414192.81</v>
      </c>
    </row>
    <row r="24" spans="1:34" x14ac:dyDescent="0.25">
      <c r="A24" s="251" t="s">
        <v>2638</v>
      </c>
      <c r="B24" s="89">
        <v>1084283.56</v>
      </c>
      <c r="C24" s="89">
        <v>42832.5</v>
      </c>
      <c r="D24" s="89">
        <v>890920.02</v>
      </c>
      <c r="G24" s="251">
        <v>4</v>
      </c>
      <c r="H24" s="251">
        <v>722050.7</v>
      </c>
      <c r="K24" s="232">
        <v>4500</v>
      </c>
      <c r="L24" s="232">
        <v>109573.45</v>
      </c>
      <c r="N24" s="232">
        <v>0</v>
      </c>
      <c r="R24" s="251">
        <v>694933.2</v>
      </c>
      <c r="S24" s="73">
        <v>2781867.7</v>
      </c>
      <c r="T24" s="73">
        <v>1903797.19</v>
      </c>
      <c r="V24" s="73">
        <v>2002.71</v>
      </c>
      <c r="X24" s="73">
        <v>4049978</v>
      </c>
      <c r="Y24" s="90">
        <v>388616</v>
      </c>
      <c r="Z24" s="90">
        <v>5253898</v>
      </c>
      <c r="AA24" s="90">
        <v>21620</v>
      </c>
      <c r="AC24" s="90">
        <v>1692340.48</v>
      </c>
      <c r="AD24" s="90">
        <v>227318.99</v>
      </c>
    </row>
    <row r="25" spans="1:34" x14ac:dyDescent="0.25">
      <c r="A25" s="251" t="s">
        <v>2639</v>
      </c>
      <c r="B25" s="89">
        <v>641227.41</v>
      </c>
      <c r="C25" s="89">
        <v>16553.7</v>
      </c>
      <c r="D25" s="89">
        <v>431830.96</v>
      </c>
      <c r="G25" s="251">
        <v>445168.16</v>
      </c>
      <c r="H25" s="251">
        <v>365896.64</v>
      </c>
      <c r="K25" s="232">
        <v>105139</v>
      </c>
      <c r="L25" s="232">
        <v>265208.59999999998</v>
      </c>
      <c r="M25" s="232">
        <v>200</v>
      </c>
      <c r="N25" s="232">
        <v>0</v>
      </c>
      <c r="R25" s="251">
        <v>516790.54</v>
      </c>
      <c r="S25" s="73">
        <v>1887309.56</v>
      </c>
      <c r="T25" s="73">
        <v>1037025.79</v>
      </c>
      <c r="U25" s="73">
        <v>78200</v>
      </c>
      <c r="V25" s="73">
        <v>1347.38</v>
      </c>
      <c r="X25" s="73">
        <v>3435415</v>
      </c>
      <c r="Y25" s="90">
        <v>185828</v>
      </c>
      <c r="Z25" s="90">
        <v>4045772</v>
      </c>
      <c r="AA25" s="90">
        <v>16802</v>
      </c>
      <c r="AC25" s="90">
        <v>1405873.69</v>
      </c>
      <c r="AD25" s="90">
        <v>143339.31</v>
      </c>
    </row>
    <row r="26" spans="1:34" x14ac:dyDescent="0.25">
      <c r="A26" s="251" t="s">
        <v>2640</v>
      </c>
      <c r="B26" s="89">
        <v>881997.45</v>
      </c>
      <c r="C26" s="89">
        <v>5907.5</v>
      </c>
      <c r="D26" s="89">
        <v>414373.6</v>
      </c>
      <c r="G26" s="251">
        <v>977704.88</v>
      </c>
      <c r="H26" s="251">
        <v>246661.42</v>
      </c>
      <c r="L26" s="232">
        <v>113370</v>
      </c>
      <c r="N26" s="232">
        <v>3409</v>
      </c>
      <c r="R26" s="251">
        <v>402385.04</v>
      </c>
      <c r="S26" s="73">
        <v>2302867.0299999998</v>
      </c>
      <c r="T26" s="73">
        <v>1244993.79</v>
      </c>
      <c r="U26" s="73">
        <v>93000</v>
      </c>
      <c r="V26" s="73">
        <v>1181.3399999999999</v>
      </c>
      <c r="X26" s="73">
        <v>1750231</v>
      </c>
      <c r="Y26" s="90">
        <v>78628</v>
      </c>
      <c r="Z26" s="90">
        <v>2191016</v>
      </c>
      <c r="AA26" s="90">
        <v>12108</v>
      </c>
      <c r="AC26" s="90">
        <v>1047213.86</v>
      </c>
      <c r="AD26" s="90">
        <v>213082.49</v>
      </c>
    </row>
    <row r="27" spans="1:34" x14ac:dyDescent="0.25">
      <c r="A27" s="251" t="s">
        <v>2641</v>
      </c>
      <c r="B27" s="89">
        <v>291855.03999999998</v>
      </c>
      <c r="C27" s="89">
        <v>3433.7</v>
      </c>
      <c r="D27" s="89">
        <v>407281.83</v>
      </c>
      <c r="G27" s="251">
        <v>195057</v>
      </c>
      <c r="H27" s="251">
        <v>479596.91</v>
      </c>
      <c r="L27" s="232">
        <v>52450</v>
      </c>
      <c r="N27" s="232">
        <v>0</v>
      </c>
      <c r="R27" s="251">
        <v>-149659.17000000001</v>
      </c>
      <c r="S27" s="73">
        <v>1722667.58</v>
      </c>
      <c r="T27" s="73">
        <v>1091027.54</v>
      </c>
      <c r="U27" s="73">
        <v>130000</v>
      </c>
      <c r="V27" s="73">
        <v>490.55</v>
      </c>
      <c r="X27" s="73">
        <v>1655779.5</v>
      </c>
      <c r="Y27" s="90">
        <v>126800</v>
      </c>
      <c r="Z27" s="90">
        <v>2301325.5</v>
      </c>
      <c r="AC27" s="90">
        <v>885739.28</v>
      </c>
      <c r="AD27" s="90">
        <v>63766.74</v>
      </c>
      <c r="AH27" s="251">
        <v>1500</v>
      </c>
    </row>
    <row r="28" spans="1:34" x14ac:dyDescent="0.25">
      <c r="A28" s="251" t="s">
        <v>2642</v>
      </c>
      <c r="B28" s="89">
        <v>933218.76</v>
      </c>
      <c r="C28" s="89">
        <v>19100</v>
      </c>
      <c r="D28" s="89">
        <v>444607.84</v>
      </c>
      <c r="G28" s="251">
        <v>154139.01999999999</v>
      </c>
      <c r="H28" s="251">
        <v>495182.27</v>
      </c>
      <c r="L28" s="232">
        <v>309048.75</v>
      </c>
      <c r="M28" s="232">
        <v>19587</v>
      </c>
      <c r="N28" s="232">
        <v>0</v>
      </c>
      <c r="R28" s="251">
        <v>-211984.65</v>
      </c>
      <c r="S28" s="73">
        <v>2074532.05</v>
      </c>
      <c r="T28" s="73">
        <v>942536.72</v>
      </c>
      <c r="U28" s="73">
        <v>190568</v>
      </c>
      <c r="V28" s="73">
        <v>1243.69</v>
      </c>
      <c r="X28" s="73">
        <v>2451867</v>
      </c>
      <c r="Y28" s="90">
        <v>133800</v>
      </c>
      <c r="Z28" s="90">
        <v>2816223</v>
      </c>
      <c r="AA28" s="90">
        <v>3900</v>
      </c>
      <c r="AB28" s="90">
        <v>4104</v>
      </c>
      <c r="AC28" s="90">
        <v>911029.46</v>
      </c>
      <c r="AD28" s="90">
        <v>129694.21</v>
      </c>
    </row>
    <row r="29" spans="1:34" x14ac:dyDescent="0.25">
      <c r="A29" s="251" t="s">
        <v>2643</v>
      </c>
      <c r="B29" s="89">
        <v>251844.78</v>
      </c>
      <c r="C29" s="89">
        <v>37052</v>
      </c>
      <c r="D29" s="89">
        <v>28627.99</v>
      </c>
      <c r="G29" s="251">
        <v>527854.54</v>
      </c>
      <c r="H29" s="251">
        <v>195528.11</v>
      </c>
      <c r="K29" s="232">
        <v>9150</v>
      </c>
      <c r="L29" s="232">
        <v>47012.47</v>
      </c>
      <c r="N29" s="232">
        <v>0</v>
      </c>
      <c r="R29" s="251">
        <v>1269180</v>
      </c>
      <c r="T29" s="73">
        <v>873341.16</v>
      </c>
      <c r="U29" s="73">
        <v>40000</v>
      </c>
      <c r="V29" s="73">
        <v>383.14</v>
      </c>
      <c r="X29" s="73">
        <v>2062938</v>
      </c>
      <c r="Y29" s="90">
        <v>182000</v>
      </c>
      <c r="Z29" s="90">
        <v>2566572</v>
      </c>
      <c r="AA29" s="90">
        <v>1900</v>
      </c>
      <c r="AC29" s="90">
        <v>688470.44</v>
      </c>
      <c r="AD29" s="90">
        <v>186154.91</v>
      </c>
    </row>
    <row r="30" spans="1:34" x14ac:dyDescent="0.25">
      <c r="A30" s="251" t="s">
        <v>2644</v>
      </c>
      <c r="B30" s="89">
        <v>532825.21</v>
      </c>
      <c r="C30" s="89">
        <v>22306.5</v>
      </c>
      <c r="D30" s="89">
        <v>348414.9</v>
      </c>
      <c r="G30" s="251">
        <v>481697.49</v>
      </c>
      <c r="H30" s="251">
        <v>772379.91</v>
      </c>
      <c r="K30" s="232">
        <v>14646</v>
      </c>
      <c r="L30" s="232">
        <v>88948.67</v>
      </c>
      <c r="N30" s="232">
        <v>0</v>
      </c>
      <c r="R30" s="251">
        <v>-219024.95</v>
      </c>
      <c r="S30" s="73">
        <v>2673935.1</v>
      </c>
      <c r="T30" s="73">
        <v>1349876.13</v>
      </c>
      <c r="U30" s="73">
        <v>136304</v>
      </c>
      <c r="V30" s="73">
        <v>829.89</v>
      </c>
      <c r="W30" s="73">
        <v>10000</v>
      </c>
      <c r="X30" s="73">
        <v>1714633</v>
      </c>
      <c r="Y30" s="90">
        <v>297000</v>
      </c>
      <c r="Z30" s="90">
        <v>2505395</v>
      </c>
      <c r="AA30" s="90">
        <v>15712</v>
      </c>
      <c r="AC30" s="90">
        <v>1014056.73</v>
      </c>
      <c r="AD30" s="90">
        <v>364360.1</v>
      </c>
      <c r="AG30" s="251">
        <v>10000</v>
      </c>
    </row>
    <row r="31" spans="1:34" x14ac:dyDescent="0.25">
      <c r="A31" s="251" t="s">
        <v>2645</v>
      </c>
      <c r="B31" s="89">
        <v>1652253.68</v>
      </c>
      <c r="C31" s="89">
        <v>18400</v>
      </c>
      <c r="D31" s="89">
        <v>369744.69</v>
      </c>
      <c r="G31" s="251">
        <v>478662.04</v>
      </c>
      <c r="H31" s="251">
        <v>1001586.91</v>
      </c>
      <c r="K31" s="232">
        <v>0</v>
      </c>
      <c r="L31" s="232">
        <v>30775.4</v>
      </c>
      <c r="N31" s="232">
        <v>0</v>
      </c>
      <c r="R31" s="251">
        <v>855190.24</v>
      </c>
      <c r="S31" s="73">
        <v>1942985.43</v>
      </c>
      <c r="T31" s="73">
        <v>2062326.9</v>
      </c>
      <c r="U31" s="73">
        <v>55975</v>
      </c>
      <c r="V31" s="73">
        <v>2223.77</v>
      </c>
      <c r="X31" s="73">
        <v>1164747</v>
      </c>
      <c r="Y31" s="90">
        <v>116300</v>
      </c>
      <c r="Z31" s="90">
        <v>1595389</v>
      </c>
      <c r="AA31" s="90">
        <v>9708</v>
      </c>
      <c r="AC31" s="90">
        <v>1001269.65</v>
      </c>
      <c r="AD31" s="90">
        <v>103509.77</v>
      </c>
    </row>
    <row r="32" spans="1:34" x14ac:dyDescent="0.25">
      <c r="A32" s="251" t="s">
        <v>2646</v>
      </c>
      <c r="B32" s="89">
        <v>793930.32</v>
      </c>
      <c r="C32" s="89">
        <v>3275.5</v>
      </c>
      <c r="D32" s="89">
        <v>276478.68</v>
      </c>
      <c r="G32" s="251">
        <v>81765.929999999993</v>
      </c>
      <c r="H32" s="251">
        <v>131461.93</v>
      </c>
      <c r="K32" s="232">
        <v>0</v>
      </c>
      <c r="L32" s="232">
        <v>100848.75</v>
      </c>
      <c r="M32" s="232">
        <v>11000</v>
      </c>
      <c r="N32" s="232">
        <v>2014.73</v>
      </c>
      <c r="R32" s="251">
        <v>-1083774.46</v>
      </c>
      <c r="S32" s="73">
        <v>2306439.37</v>
      </c>
      <c r="T32" s="73">
        <v>1128676.7</v>
      </c>
      <c r="U32" s="73">
        <v>371400</v>
      </c>
      <c r="V32" s="73">
        <v>1060.94</v>
      </c>
      <c r="X32" s="73">
        <v>2286922</v>
      </c>
      <c r="Y32" s="90">
        <v>154664</v>
      </c>
      <c r="Z32" s="90">
        <v>2722482</v>
      </c>
      <c r="AA32" s="90">
        <v>1900</v>
      </c>
      <c r="AC32" s="90">
        <v>1252383.1200000001</v>
      </c>
      <c r="AD32" s="90">
        <v>15574.55</v>
      </c>
    </row>
    <row r="33" spans="1:34" x14ac:dyDescent="0.25">
      <c r="A33" s="251" t="s">
        <v>2647</v>
      </c>
      <c r="B33" s="89">
        <v>773140.5</v>
      </c>
      <c r="C33" s="89">
        <v>11169.87</v>
      </c>
      <c r="D33" s="89">
        <v>218115.46</v>
      </c>
      <c r="G33" s="251">
        <v>271384.90000000002</v>
      </c>
      <c r="H33" s="251">
        <v>417567.05</v>
      </c>
      <c r="L33" s="232">
        <v>40205.4</v>
      </c>
      <c r="M33" s="232">
        <v>5000</v>
      </c>
      <c r="N33" s="232">
        <v>0</v>
      </c>
      <c r="R33" s="251">
        <v>344037.7</v>
      </c>
      <c r="S33" s="73">
        <v>1600056.47</v>
      </c>
      <c r="T33" s="73">
        <v>893163.74</v>
      </c>
      <c r="V33" s="73">
        <v>1175.3599999999999</v>
      </c>
      <c r="X33" s="73">
        <v>1760776</v>
      </c>
      <c r="Y33" s="90">
        <v>143181</v>
      </c>
      <c r="Z33" s="90">
        <v>2146859</v>
      </c>
      <c r="AA33" s="90">
        <v>9708</v>
      </c>
      <c r="AC33" s="90">
        <v>788767.39</v>
      </c>
      <c r="AD33" s="90">
        <v>150883.5</v>
      </c>
    </row>
    <row r="34" spans="1:34" x14ac:dyDescent="0.25">
      <c r="A34" s="251" t="s">
        <v>2793</v>
      </c>
      <c r="B34" s="89">
        <v>486614.62</v>
      </c>
      <c r="C34" s="89">
        <v>58830.5</v>
      </c>
      <c r="D34" s="89">
        <v>378854.53</v>
      </c>
      <c r="G34" s="251">
        <v>3</v>
      </c>
      <c r="H34" s="251">
        <v>605469.69999999995</v>
      </c>
      <c r="K34" s="232">
        <v>25500</v>
      </c>
      <c r="L34" s="232">
        <v>55307.59</v>
      </c>
      <c r="N34" s="232">
        <v>0</v>
      </c>
      <c r="R34" s="251">
        <v>-1040700.8</v>
      </c>
      <c r="S34" s="73">
        <v>2970314.75</v>
      </c>
      <c r="T34" s="73">
        <v>1244862.71</v>
      </c>
      <c r="U34" s="73">
        <v>269835</v>
      </c>
      <c r="V34" s="73">
        <v>940.5</v>
      </c>
      <c r="X34" s="73">
        <v>1920140</v>
      </c>
      <c r="Y34" s="90">
        <v>224280</v>
      </c>
      <c r="Z34" s="90">
        <v>2692648</v>
      </c>
      <c r="AA34" s="90">
        <v>13242</v>
      </c>
      <c r="AC34" s="90">
        <v>1231415.1000000001</v>
      </c>
      <c r="AD34" s="90">
        <v>203402.3</v>
      </c>
    </row>
    <row r="35" spans="1:34" x14ac:dyDescent="0.25">
      <c r="A35" s="251" t="s">
        <v>2794</v>
      </c>
      <c r="B35" s="89">
        <v>886830.99</v>
      </c>
      <c r="C35" s="89">
        <v>148606.5</v>
      </c>
      <c r="D35" s="89">
        <v>406871.77</v>
      </c>
      <c r="G35" s="251">
        <v>1114118.21</v>
      </c>
      <c r="H35" s="251">
        <v>775337.08</v>
      </c>
      <c r="K35" s="232">
        <v>2000</v>
      </c>
      <c r="L35" s="232">
        <v>58593.38</v>
      </c>
      <c r="N35" s="232">
        <v>0</v>
      </c>
      <c r="P35" s="251">
        <v>15000</v>
      </c>
      <c r="R35" s="251">
        <v>386336.25</v>
      </c>
      <c r="S35" s="73">
        <v>3203233.17</v>
      </c>
      <c r="T35" s="73">
        <v>1782947.07</v>
      </c>
      <c r="U35" s="73">
        <v>361335</v>
      </c>
      <c r="V35" s="73">
        <v>1530.37</v>
      </c>
      <c r="X35" s="73">
        <v>1012462</v>
      </c>
      <c r="Y35" s="90">
        <v>224250</v>
      </c>
      <c r="Z35" s="90">
        <v>2052082</v>
      </c>
      <c r="AA35" s="90">
        <v>20916</v>
      </c>
      <c r="AC35" s="90">
        <v>1429030.88</v>
      </c>
      <c r="AD35" s="90">
        <v>213893.81</v>
      </c>
    </row>
    <row r="36" spans="1:34" x14ac:dyDescent="0.25">
      <c r="A36" s="251" t="s">
        <v>2795</v>
      </c>
      <c r="B36" s="89">
        <v>533857.53</v>
      </c>
      <c r="C36" s="89">
        <v>10562.5</v>
      </c>
      <c r="D36" s="89">
        <v>156011.92000000001</v>
      </c>
      <c r="G36" s="251">
        <v>38476.85</v>
      </c>
      <c r="H36" s="251">
        <v>69839.89</v>
      </c>
      <c r="L36" s="232">
        <v>83403.77</v>
      </c>
      <c r="M36" s="232">
        <v>15346</v>
      </c>
      <c r="N36" s="232">
        <v>512</v>
      </c>
      <c r="R36" s="251">
        <v>-1130127.95</v>
      </c>
      <c r="S36" s="73">
        <v>2001291.5</v>
      </c>
      <c r="T36" s="73">
        <v>681619.7</v>
      </c>
      <c r="V36" s="73">
        <v>673.29</v>
      </c>
      <c r="X36" s="73">
        <v>1815056</v>
      </c>
      <c r="Y36" s="90">
        <v>93060</v>
      </c>
      <c r="Z36" s="90">
        <v>2057620</v>
      </c>
      <c r="AA36" s="90">
        <v>15394</v>
      </c>
      <c r="AC36" s="90">
        <v>607529.86</v>
      </c>
      <c r="AD36" s="90">
        <v>71541.759999999995</v>
      </c>
    </row>
    <row r="37" spans="1:34" x14ac:dyDescent="0.25">
      <c r="A37" s="251" t="s">
        <v>2821</v>
      </c>
      <c r="B37" s="89">
        <v>666582.25</v>
      </c>
      <c r="C37" s="89">
        <v>56966.239999999998</v>
      </c>
      <c r="D37" s="89">
        <v>242605.28</v>
      </c>
      <c r="G37" s="251">
        <v>1439999.92</v>
      </c>
      <c r="H37" s="251">
        <v>666515.26</v>
      </c>
      <c r="K37" s="232">
        <v>4000</v>
      </c>
      <c r="L37" s="232">
        <v>141875.14000000001</v>
      </c>
      <c r="N37" s="232">
        <v>40703.93</v>
      </c>
      <c r="R37" s="251">
        <v>-670823.36</v>
      </c>
      <c r="S37" s="73">
        <v>3800882.66</v>
      </c>
      <c r="T37" s="73">
        <v>1363519.01</v>
      </c>
      <c r="U37" s="73">
        <v>103000</v>
      </c>
      <c r="V37" s="73">
        <v>783.02</v>
      </c>
      <c r="X37" s="73">
        <v>423881</v>
      </c>
      <c r="Z37" s="90">
        <v>824173</v>
      </c>
      <c r="AC37" s="90">
        <v>876077.97</v>
      </c>
      <c r="AD37" s="90">
        <v>234901.48</v>
      </c>
      <c r="AH37" s="251">
        <v>200000</v>
      </c>
    </row>
    <row r="38" spans="1:34" x14ac:dyDescent="0.25">
      <c r="A38" s="251" t="s">
        <v>2648</v>
      </c>
      <c r="B38" s="89">
        <v>1022927.06</v>
      </c>
      <c r="C38" s="89">
        <v>15296.75</v>
      </c>
      <c r="D38" s="89">
        <v>91001.58</v>
      </c>
      <c r="G38" s="251">
        <v>669973.27</v>
      </c>
      <c r="H38" s="251">
        <v>686443.04</v>
      </c>
      <c r="K38" s="232">
        <v>4000</v>
      </c>
      <c r="L38" s="232">
        <v>71968.83</v>
      </c>
      <c r="N38" s="232">
        <v>0</v>
      </c>
      <c r="P38" s="251">
        <v>443213</v>
      </c>
      <c r="R38" s="251">
        <v>-440866.56</v>
      </c>
      <c r="S38" s="73">
        <v>2024806.3999999999</v>
      </c>
      <c r="T38" s="73">
        <v>1813519.42</v>
      </c>
      <c r="V38" s="73">
        <v>1128.0999999999999</v>
      </c>
      <c r="X38" s="73">
        <v>1320689.5</v>
      </c>
      <c r="Y38" s="90">
        <v>126755.09</v>
      </c>
      <c r="Z38" s="90">
        <v>1812254.5</v>
      </c>
      <c r="AB38" s="90">
        <v>21210</v>
      </c>
      <c r="AC38" s="90">
        <v>785170.29</v>
      </c>
      <c r="AD38" s="90">
        <v>188614.04</v>
      </c>
      <c r="AH38" s="251">
        <v>72323.25</v>
      </c>
    </row>
    <row r="39" spans="1:34" x14ac:dyDescent="0.25">
      <c r="A39" s="251" t="s">
        <v>2649</v>
      </c>
      <c r="B39" s="89">
        <v>1477693.4399999999</v>
      </c>
      <c r="C39" s="89">
        <v>29761.58</v>
      </c>
      <c r="D39" s="89">
        <v>63983.28</v>
      </c>
      <c r="G39" s="251">
        <v>226449.81</v>
      </c>
      <c r="H39" s="251">
        <v>215981.5</v>
      </c>
      <c r="K39" s="232">
        <v>2800</v>
      </c>
      <c r="L39" s="232">
        <v>78879.899999999994</v>
      </c>
      <c r="M39" s="232">
        <v>324040</v>
      </c>
      <c r="N39" s="232">
        <v>1323.6</v>
      </c>
      <c r="P39" s="251">
        <v>3280</v>
      </c>
      <c r="R39" s="251">
        <v>-428918.43</v>
      </c>
      <c r="S39" s="73">
        <v>2381908.6800000002</v>
      </c>
      <c r="T39" s="73">
        <v>1327448.1200000001</v>
      </c>
      <c r="V39" s="73">
        <v>1673.14</v>
      </c>
      <c r="X39" s="73">
        <v>1328650.3999999999</v>
      </c>
      <c r="Y39" s="90">
        <v>113106.61</v>
      </c>
      <c r="Z39" s="90">
        <v>1993358.4</v>
      </c>
      <c r="AA39" s="90">
        <v>14260</v>
      </c>
      <c r="AC39" s="90">
        <v>923958.79</v>
      </c>
      <c r="AD39" s="90">
        <v>155908.72</v>
      </c>
      <c r="AH39" s="251">
        <v>32836.5</v>
      </c>
    </row>
    <row r="40" spans="1:34" x14ac:dyDescent="0.25">
      <c r="A40" s="251" t="s">
        <v>2650</v>
      </c>
      <c r="B40" s="89">
        <v>896172.96</v>
      </c>
      <c r="C40" s="89">
        <v>41600</v>
      </c>
      <c r="D40" s="89">
        <v>117519.5</v>
      </c>
      <c r="G40" s="251">
        <v>802816.69</v>
      </c>
      <c r="H40" s="251">
        <v>218492.54</v>
      </c>
      <c r="K40" s="232">
        <v>7000</v>
      </c>
      <c r="L40" s="232">
        <v>83328.33</v>
      </c>
      <c r="N40" s="232">
        <v>1600.55</v>
      </c>
      <c r="R40" s="251">
        <v>-616320.94999999995</v>
      </c>
      <c r="S40" s="73">
        <v>2692203.68</v>
      </c>
      <c r="T40" s="73">
        <v>1754658.33</v>
      </c>
      <c r="U40" s="73">
        <v>293900</v>
      </c>
      <c r="V40" s="73">
        <v>776.51</v>
      </c>
      <c r="X40" s="73">
        <v>2404501</v>
      </c>
      <c r="Y40" s="90">
        <v>104950</v>
      </c>
      <c r="Z40" s="90">
        <v>2962060</v>
      </c>
      <c r="AA40" s="90">
        <v>9530</v>
      </c>
      <c r="AC40" s="90">
        <v>1162744.1000000001</v>
      </c>
      <c r="AD40" s="90">
        <v>212472.75</v>
      </c>
      <c r="AH40" s="251">
        <v>303188.90999999997</v>
      </c>
    </row>
    <row r="41" spans="1:34" x14ac:dyDescent="0.25">
      <c r="A41" s="251" t="s">
        <v>2651</v>
      </c>
      <c r="B41" s="89">
        <v>639477.74</v>
      </c>
      <c r="C41" s="89">
        <v>37895.699999999997</v>
      </c>
      <c r="D41" s="89">
        <v>171931.88</v>
      </c>
      <c r="G41" s="251">
        <v>166520.89000000001</v>
      </c>
      <c r="H41" s="251">
        <v>179000.98</v>
      </c>
      <c r="K41" s="232">
        <v>3500</v>
      </c>
      <c r="L41" s="232">
        <v>78750</v>
      </c>
      <c r="M41" s="232">
        <v>13040</v>
      </c>
      <c r="N41" s="232">
        <v>1536.1</v>
      </c>
      <c r="P41" s="251">
        <v>275250</v>
      </c>
      <c r="R41" s="251">
        <v>-1939258.21</v>
      </c>
      <c r="S41" s="73">
        <v>2888756.2</v>
      </c>
      <c r="T41" s="73">
        <v>1476929.88</v>
      </c>
      <c r="V41" s="73">
        <v>36938.379999999997</v>
      </c>
      <c r="X41" s="73">
        <v>1356549</v>
      </c>
      <c r="Y41" s="90">
        <v>70377.02</v>
      </c>
      <c r="Z41" s="90">
        <v>2075614</v>
      </c>
      <c r="AA41" s="90">
        <v>5400</v>
      </c>
      <c r="AB41" s="90">
        <v>12220</v>
      </c>
      <c r="AC41" s="90">
        <v>700866.58</v>
      </c>
      <c r="AD41" s="90">
        <v>185873.9</v>
      </c>
      <c r="AH41" s="251">
        <v>87566.7</v>
      </c>
    </row>
    <row r="42" spans="1:34" x14ac:dyDescent="0.25">
      <c r="A42" s="251" t="s">
        <v>2652</v>
      </c>
      <c r="B42" s="89">
        <v>1052016.17</v>
      </c>
      <c r="C42" s="89">
        <v>39993.85</v>
      </c>
      <c r="D42" s="89">
        <v>117039.59</v>
      </c>
      <c r="G42" s="251">
        <v>485944.81</v>
      </c>
      <c r="H42" s="251">
        <v>302335.34000000003</v>
      </c>
      <c r="K42" s="232">
        <v>3100</v>
      </c>
      <c r="L42" s="232">
        <v>129865.56</v>
      </c>
      <c r="N42" s="232">
        <v>1154.21</v>
      </c>
      <c r="P42" s="251">
        <v>15080</v>
      </c>
      <c r="R42" s="251">
        <v>-1150514.8500000001</v>
      </c>
      <c r="S42" s="73">
        <v>3281518.85</v>
      </c>
      <c r="T42" s="73">
        <v>2504632.96</v>
      </c>
      <c r="V42" s="73">
        <v>3438.89</v>
      </c>
      <c r="X42" s="73">
        <v>2663581.2999999998</v>
      </c>
      <c r="Y42" s="90">
        <v>222849.34</v>
      </c>
      <c r="Z42" s="90">
        <v>4214519.3</v>
      </c>
      <c r="AA42" s="90">
        <v>25636</v>
      </c>
      <c r="AC42" s="90">
        <v>1164089.71</v>
      </c>
      <c r="AD42" s="90">
        <v>172935.79</v>
      </c>
      <c r="AF42" s="90">
        <v>52960.7</v>
      </c>
      <c r="AH42" s="251">
        <v>47235</v>
      </c>
    </row>
    <row r="43" spans="1:34" x14ac:dyDescent="0.25">
      <c r="A43" s="251" t="s">
        <v>2653</v>
      </c>
      <c r="B43" s="89">
        <v>1244158.3799999999</v>
      </c>
      <c r="C43" s="89">
        <v>1691</v>
      </c>
      <c r="D43" s="89">
        <v>125659.57</v>
      </c>
      <c r="G43" s="251">
        <v>323100.94</v>
      </c>
      <c r="H43" s="251">
        <v>712187.16</v>
      </c>
      <c r="K43" s="232">
        <v>8000</v>
      </c>
      <c r="L43" s="232">
        <v>123706.3</v>
      </c>
      <c r="N43" s="232">
        <v>400.73</v>
      </c>
      <c r="P43" s="251">
        <v>323905</v>
      </c>
      <c r="R43" s="251">
        <v>-1378329.64</v>
      </c>
      <c r="S43" s="73">
        <v>3750097.45</v>
      </c>
      <c r="T43" s="73">
        <v>2262225.7400000002</v>
      </c>
      <c r="U43" s="73">
        <v>266000</v>
      </c>
      <c r="V43" s="73">
        <v>1613.16</v>
      </c>
      <c r="X43" s="73">
        <v>2177435</v>
      </c>
      <c r="Y43" s="90">
        <v>337153.86</v>
      </c>
      <c r="Z43" s="90">
        <v>3055326</v>
      </c>
      <c r="AA43" s="90">
        <v>21765</v>
      </c>
      <c r="AC43" s="90">
        <v>1877040.56</v>
      </c>
      <c r="AD43" s="90">
        <v>289395.44</v>
      </c>
      <c r="AH43" s="251">
        <v>221883.55</v>
      </c>
    </row>
    <row r="44" spans="1:34" x14ac:dyDescent="0.25">
      <c r="A44" s="251" t="s">
        <v>2654</v>
      </c>
      <c r="B44" s="89">
        <v>603212.65</v>
      </c>
      <c r="C44" s="89">
        <v>2450.41</v>
      </c>
      <c r="D44" s="89">
        <v>119066.74</v>
      </c>
      <c r="G44" s="251">
        <v>309994.71000000002</v>
      </c>
      <c r="H44" s="251">
        <v>768183.52</v>
      </c>
      <c r="K44" s="232">
        <v>20900</v>
      </c>
      <c r="L44" s="232">
        <v>78250</v>
      </c>
      <c r="M44" s="232">
        <v>40000</v>
      </c>
      <c r="N44" s="232">
        <v>1343.17</v>
      </c>
      <c r="R44" s="251">
        <v>-548608.88</v>
      </c>
      <c r="S44" s="73">
        <v>1851653.95</v>
      </c>
      <c r="T44" s="73">
        <v>2311490</v>
      </c>
      <c r="U44" s="73">
        <v>16990</v>
      </c>
      <c r="V44" s="73">
        <v>894.26</v>
      </c>
      <c r="X44" s="73">
        <v>1067296.5</v>
      </c>
      <c r="Y44" s="90">
        <v>148451.57999999999</v>
      </c>
      <c r="Z44" s="90">
        <v>1729423.5</v>
      </c>
      <c r="AA44" s="90">
        <v>12475</v>
      </c>
      <c r="AC44" s="90">
        <v>1183285.92</v>
      </c>
      <c r="AD44" s="90">
        <v>195819.38</v>
      </c>
      <c r="AH44" s="251">
        <v>64748.75</v>
      </c>
    </row>
    <row r="45" spans="1:34" x14ac:dyDescent="0.25">
      <c r="A45" s="251" t="s">
        <v>2796</v>
      </c>
      <c r="B45" s="89">
        <v>378256.64000000001</v>
      </c>
      <c r="C45" s="89">
        <v>110155.55</v>
      </c>
      <c r="D45" s="89">
        <v>42582.559999999998</v>
      </c>
      <c r="G45" s="251">
        <v>167982.26</v>
      </c>
      <c r="H45" s="251">
        <v>377478.24</v>
      </c>
      <c r="K45" s="232">
        <v>-11198</v>
      </c>
      <c r="L45" s="232">
        <v>60600</v>
      </c>
      <c r="M45" s="232">
        <v>180120</v>
      </c>
      <c r="N45" s="232">
        <v>1504</v>
      </c>
      <c r="R45" s="251">
        <v>-809127.72</v>
      </c>
      <c r="S45" s="73">
        <v>1865771.67</v>
      </c>
      <c r="T45" s="73">
        <v>1576168.9</v>
      </c>
      <c r="V45" s="73">
        <v>527.32000000000005</v>
      </c>
      <c r="X45" s="73">
        <v>1402971</v>
      </c>
      <c r="Y45" s="90">
        <v>144759.14000000001</v>
      </c>
      <c r="Z45" s="90">
        <v>2117695</v>
      </c>
      <c r="AA45" s="90">
        <v>24106</v>
      </c>
      <c r="AC45" s="90">
        <v>972667.25</v>
      </c>
      <c r="AD45" s="90">
        <v>180500.76</v>
      </c>
      <c r="AH45" s="251">
        <v>40672.050000000003</v>
      </c>
    </row>
    <row r="46" spans="1:34" x14ac:dyDescent="0.25">
      <c r="A46" s="251" t="s">
        <v>2797</v>
      </c>
      <c r="B46" s="89">
        <v>551645.48</v>
      </c>
      <c r="C46" s="89">
        <v>0</v>
      </c>
      <c r="D46" s="89">
        <v>54486.82</v>
      </c>
      <c r="G46" s="251">
        <v>499098.43</v>
      </c>
      <c r="H46" s="251">
        <v>-14401.36</v>
      </c>
      <c r="K46" s="232">
        <v>0</v>
      </c>
      <c r="L46" s="232">
        <v>18216.03</v>
      </c>
      <c r="N46" s="232">
        <v>0</v>
      </c>
      <c r="R46" s="251">
        <v>-128030.56</v>
      </c>
      <c r="S46" s="73">
        <v>1234901.48</v>
      </c>
      <c r="T46" s="73">
        <v>694811.56</v>
      </c>
      <c r="U46" s="73">
        <v>148340</v>
      </c>
      <c r="V46" s="73">
        <v>562.19000000000005</v>
      </c>
      <c r="X46" s="73">
        <v>1545400</v>
      </c>
      <c r="Y46" s="90">
        <v>163488.87</v>
      </c>
      <c r="Z46" s="90">
        <v>1935206</v>
      </c>
      <c r="AA46" s="90">
        <v>7616</v>
      </c>
      <c r="AC46" s="90">
        <v>503929.32</v>
      </c>
      <c r="AD46" s="90">
        <v>119520.88</v>
      </c>
      <c r="AE46" s="90">
        <v>500</v>
      </c>
      <c r="AH46" s="251">
        <v>20088</v>
      </c>
    </row>
    <row r="47" spans="1:34" x14ac:dyDescent="0.25">
      <c r="A47" s="251" t="s">
        <v>2815</v>
      </c>
      <c r="B47" s="89">
        <v>782775.05</v>
      </c>
      <c r="C47" s="89">
        <v>5000</v>
      </c>
      <c r="D47" s="89">
        <v>80766.97</v>
      </c>
      <c r="G47" s="251">
        <v>908237.99</v>
      </c>
      <c r="H47" s="251">
        <v>249239.66</v>
      </c>
      <c r="K47" s="232">
        <v>2800</v>
      </c>
      <c r="L47" s="232">
        <v>76188.98</v>
      </c>
      <c r="N47" s="232">
        <v>0</v>
      </c>
      <c r="P47" s="251">
        <v>508430</v>
      </c>
      <c r="R47" s="251">
        <v>-486793.74</v>
      </c>
      <c r="S47" s="73">
        <v>2300894.7000000002</v>
      </c>
      <c r="T47" s="73">
        <v>1212131.8999999999</v>
      </c>
      <c r="V47" s="73">
        <v>722.42</v>
      </c>
      <c r="X47" s="73">
        <v>1022465.9</v>
      </c>
      <c r="Y47" s="90">
        <v>100455.03999999999</v>
      </c>
      <c r="Z47" s="90">
        <v>1595196.9</v>
      </c>
      <c r="AB47" s="90">
        <v>24320</v>
      </c>
      <c r="AC47" s="90">
        <v>834603.89</v>
      </c>
      <c r="AD47" s="90">
        <v>219477.24</v>
      </c>
      <c r="AH47" s="251">
        <v>37677.5</v>
      </c>
    </row>
    <row r="48" spans="1:34" x14ac:dyDescent="0.25">
      <c r="A48" s="251" t="s">
        <v>2822</v>
      </c>
      <c r="B48" s="89">
        <v>680520.19</v>
      </c>
      <c r="C48" s="89">
        <v>24387.5</v>
      </c>
      <c r="D48" s="89">
        <v>88242.4</v>
      </c>
      <c r="G48" s="251">
        <v>3857651.93</v>
      </c>
      <c r="H48" s="251">
        <v>179950.28</v>
      </c>
      <c r="K48" s="232">
        <v>3000</v>
      </c>
      <c r="L48" s="232">
        <v>89176.46</v>
      </c>
      <c r="N48" s="232">
        <v>2089.59</v>
      </c>
      <c r="R48" s="251">
        <v>1191203.57</v>
      </c>
      <c r="S48" s="73">
        <v>4006426</v>
      </c>
      <c r="T48" s="73">
        <v>999695.55</v>
      </c>
      <c r="V48" s="73">
        <v>1144.19</v>
      </c>
      <c r="X48" s="73">
        <v>1267039.3999999999</v>
      </c>
      <c r="Y48" s="90">
        <v>81000</v>
      </c>
      <c r="Z48" s="90">
        <v>1872712.4</v>
      </c>
      <c r="AA48" s="90">
        <v>15730</v>
      </c>
      <c r="AB48" s="90">
        <v>7510</v>
      </c>
      <c r="AC48" s="90">
        <v>595757.21</v>
      </c>
      <c r="AD48" s="90">
        <v>262160.34999999998</v>
      </c>
      <c r="AH48" s="251">
        <v>56152.5</v>
      </c>
    </row>
    <row r="49" spans="1:34" x14ac:dyDescent="0.25">
      <c r="A49" s="251" t="s">
        <v>2655</v>
      </c>
      <c r="B49" s="89">
        <v>193090.93</v>
      </c>
      <c r="C49" s="89">
        <v>192796.11</v>
      </c>
      <c r="D49" s="89">
        <v>140409.67000000001</v>
      </c>
      <c r="G49" s="251">
        <v>223847.89</v>
      </c>
      <c r="H49" s="251">
        <v>216969.7</v>
      </c>
      <c r="K49" s="232">
        <v>32000</v>
      </c>
      <c r="L49" s="232">
        <v>38960.25</v>
      </c>
      <c r="N49" s="232">
        <v>0</v>
      </c>
      <c r="R49" s="251">
        <v>-895835.96</v>
      </c>
      <c r="S49" s="73">
        <v>1877057.75</v>
      </c>
      <c r="T49" s="73">
        <v>776837.02</v>
      </c>
      <c r="U49" s="73">
        <v>135000</v>
      </c>
      <c r="V49" s="73">
        <v>321.33</v>
      </c>
      <c r="X49" s="73">
        <v>1234793</v>
      </c>
      <c r="Y49" s="90">
        <v>97053</v>
      </c>
      <c r="Z49" s="90">
        <v>1516340</v>
      </c>
      <c r="AA49" s="90">
        <v>8560</v>
      </c>
      <c r="AC49" s="90">
        <v>667452.04</v>
      </c>
      <c r="AD49" s="90">
        <v>126863.53</v>
      </c>
      <c r="AH49" s="251">
        <v>9856.52</v>
      </c>
    </row>
    <row r="50" spans="1:34" x14ac:dyDescent="0.25">
      <c r="A50" s="251" t="s">
        <v>2656</v>
      </c>
      <c r="B50" s="89">
        <v>299342.44</v>
      </c>
      <c r="C50" s="89">
        <v>192097.73</v>
      </c>
      <c r="D50" s="89">
        <v>16216.17</v>
      </c>
      <c r="G50" s="251">
        <v>465732.6</v>
      </c>
      <c r="H50" s="251">
        <v>225510.76</v>
      </c>
      <c r="K50" s="232">
        <v>105200</v>
      </c>
      <c r="L50" s="232">
        <v>75615.58</v>
      </c>
      <c r="M50" s="232">
        <v>6500</v>
      </c>
      <c r="N50" s="232">
        <v>0</v>
      </c>
      <c r="R50" s="251">
        <v>-1481230.46</v>
      </c>
      <c r="S50" s="73">
        <v>2506199.65</v>
      </c>
      <c r="T50" s="73">
        <v>839175.08</v>
      </c>
      <c r="U50" s="73">
        <v>218500</v>
      </c>
      <c r="V50" s="73">
        <v>222.86</v>
      </c>
      <c r="X50" s="73">
        <v>2205492</v>
      </c>
      <c r="Y50" s="90">
        <v>58099</v>
      </c>
      <c r="Z50" s="90">
        <v>2595626</v>
      </c>
      <c r="AA50" s="90">
        <v>1140</v>
      </c>
      <c r="AC50" s="90">
        <v>543287.31000000006</v>
      </c>
      <c r="AD50" s="90">
        <v>63144.2</v>
      </c>
      <c r="AH50" s="251">
        <v>131676.5</v>
      </c>
    </row>
    <row r="51" spans="1:34" x14ac:dyDescent="0.25">
      <c r="A51" s="251" t="s">
        <v>2657</v>
      </c>
      <c r="B51" s="89">
        <v>87753.95</v>
      </c>
      <c r="C51" s="89">
        <v>15823.38</v>
      </c>
      <c r="D51" s="89">
        <v>50113.38</v>
      </c>
      <c r="G51" s="251">
        <v>3</v>
      </c>
      <c r="H51" s="251">
        <v>99393.7</v>
      </c>
      <c r="K51" s="232">
        <v>14701</v>
      </c>
      <c r="L51" s="232">
        <v>79056.55</v>
      </c>
      <c r="N51" s="232">
        <v>2802</v>
      </c>
      <c r="Q51" s="251">
        <v>-238853.94</v>
      </c>
      <c r="R51" s="251">
        <v>-1429892.76</v>
      </c>
      <c r="S51" s="73">
        <v>1985151.03</v>
      </c>
      <c r="T51" s="73">
        <v>912328.65</v>
      </c>
      <c r="U51" s="73">
        <v>59360</v>
      </c>
      <c r="V51" s="73">
        <v>241.22</v>
      </c>
      <c r="X51" s="73">
        <v>1303799</v>
      </c>
      <c r="Y51" s="90">
        <v>53053</v>
      </c>
      <c r="Z51" s="90">
        <v>1763326</v>
      </c>
      <c r="AC51" s="90">
        <v>663897</v>
      </c>
      <c r="AD51" s="90">
        <v>54435.5</v>
      </c>
      <c r="AH51" s="251">
        <v>6999.84</v>
      </c>
    </row>
    <row r="52" spans="1:34" x14ac:dyDescent="0.25">
      <c r="A52" s="251" t="s">
        <v>2658</v>
      </c>
      <c r="B52" s="89">
        <v>87965.5</v>
      </c>
      <c r="C52" s="89">
        <v>125706.07</v>
      </c>
      <c r="D52" s="89">
        <v>159089.15</v>
      </c>
      <c r="G52" s="251">
        <v>769272.9</v>
      </c>
      <c r="H52" s="251">
        <v>155420.20000000001</v>
      </c>
      <c r="K52" s="232">
        <v>55503</v>
      </c>
      <c r="L52" s="232">
        <v>44350</v>
      </c>
      <c r="N52" s="232">
        <v>-741</v>
      </c>
      <c r="P52" s="251">
        <v>101200</v>
      </c>
      <c r="R52" s="251">
        <v>-580250.80000000005</v>
      </c>
      <c r="S52" s="73">
        <v>1821817.03</v>
      </c>
      <c r="T52" s="73">
        <v>1112501.53</v>
      </c>
      <c r="U52" s="73">
        <v>140000</v>
      </c>
      <c r="V52" s="73">
        <v>198.58</v>
      </c>
      <c r="X52" s="73">
        <v>2055357.52</v>
      </c>
      <c r="Y52" s="90">
        <v>11800</v>
      </c>
      <c r="Z52" s="90">
        <v>2587616.52</v>
      </c>
      <c r="AA52" s="90">
        <v>4750</v>
      </c>
      <c r="AC52" s="90">
        <v>815985.16</v>
      </c>
      <c r="AD52" s="90">
        <v>55930.36</v>
      </c>
    </row>
    <row r="53" spans="1:34" x14ac:dyDescent="0.25">
      <c r="A53" s="251" t="s">
        <v>2659</v>
      </c>
      <c r="B53" s="89">
        <v>301405.28999999998</v>
      </c>
      <c r="C53" s="89">
        <v>356883.21</v>
      </c>
      <c r="D53" s="89">
        <v>165912.07999999999</v>
      </c>
      <c r="G53" s="251">
        <v>500592.15</v>
      </c>
      <c r="H53" s="251">
        <v>480676.35</v>
      </c>
      <c r="K53" s="232">
        <v>4285</v>
      </c>
      <c r="L53" s="232">
        <v>42760</v>
      </c>
      <c r="N53" s="232">
        <v>1304</v>
      </c>
      <c r="R53" s="251">
        <v>715087.54</v>
      </c>
      <c r="S53" s="73">
        <v>1102265.42</v>
      </c>
      <c r="T53" s="73">
        <v>1526932.65</v>
      </c>
      <c r="V53" s="73">
        <v>279.10000000000002</v>
      </c>
      <c r="X53" s="73">
        <v>2028830</v>
      </c>
      <c r="Y53" s="90">
        <v>152074</v>
      </c>
      <c r="Z53" s="90">
        <v>2727858</v>
      </c>
      <c r="AA53" s="90">
        <v>17300</v>
      </c>
      <c r="AB53" s="90">
        <v>6380</v>
      </c>
      <c r="AC53" s="90">
        <v>887994.46</v>
      </c>
      <c r="AD53" s="90">
        <v>108730</v>
      </c>
      <c r="AH53" s="251">
        <v>20086.169999999998</v>
      </c>
    </row>
    <row r="54" spans="1:34" x14ac:dyDescent="0.25">
      <c r="A54" s="251" t="s">
        <v>2660</v>
      </c>
      <c r="B54" s="89">
        <v>248412.93</v>
      </c>
      <c r="C54" s="89">
        <v>190528.89</v>
      </c>
      <c r="D54" s="89">
        <v>66099.22</v>
      </c>
      <c r="G54" s="251">
        <v>67082.899999999994</v>
      </c>
      <c r="H54" s="251">
        <v>369226.41</v>
      </c>
      <c r="K54" s="232">
        <v>0</v>
      </c>
      <c r="L54" s="232">
        <v>32230</v>
      </c>
      <c r="N54" s="232">
        <v>0</v>
      </c>
      <c r="Q54" s="251">
        <v>-10797.58</v>
      </c>
      <c r="R54" s="251">
        <v>-1222463.48</v>
      </c>
      <c r="S54" s="73">
        <v>2172216.88</v>
      </c>
      <c r="T54" s="73">
        <v>836509.34</v>
      </c>
      <c r="U54" s="73">
        <v>155610</v>
      </c>
      <c r="V54" s="73">
        <v>339.16</v>
      </c>
      <c r="X54" s="73">
        <v>1132068.5</v>
      </c>
      <c r="Y54" s="90">
        <v>26432</v>
      </c>
      <c r="Z54" s="90">
        <v>1528236.5</v>
      </c>
      <c r="AC54" s="90">
        <v>561852.24</v>
      </c>
      <c r="AD54" s="90">
        <v>81438.2</v>
      </c>
      <c r="AH54" s="251">
        <v>9267.5300000000007</v>
      </c>
    </row>
    <row r="55" spans="1:34" x14ac:dyDescent="0.25">
      <c r="A55" s="251" t="s">
        <v>2661</v>
      </c>
      <c r="B55" s="89">
        <v>172506.52</v>
      </c>
      <c r="C55" s="89">
        <v>99429.56</v>
      </c>
      <c r="D55" s="89">
        <v>81222.44</v>
      </c>
      <c r="G55" s="251">
        <v>1208179.68</v>
      </c>
      <c r="H55" s="251">
        <v>421089.59</v>
      </c>
      <c r="L55" s="232">
        <v>34160</v>
      </c>
      <c r="N55" s="232">
        <v>2737</v>
      </c>
      <c r="R55" s="251">
        <v>142864.62</v>
      </c>
      <c r="S55" s="73">
        <v>1936400.69</v>
      </c>
      <c r="T55" s="73">
        <v>805697.17</v>
      </c>
      <c r="X55" s="73">
        <v>1221360</v>
      </c>
      <c r="Z55" s="90">
        <v>1541447</v>
      </c>
      <c r="AA55" s="90">
        <v>1120</v>
      </c>
      <c r="AB55" s="90">
        <v>4350</v>
      </c>
      <c r="AC55" s="90">
        <v>496033.73</v>
      </c>
      <c r="AD55" s="90">
        <v>110184.6</v>
      </c>
      <c r="AH55" s="251">
        <v>7656.36</v>
      </c>
    </row>
    <row r="56" spans="1:34" x14ac:dyDescent="0.25">
      <c r="A56" s="251" t="s">
        <v>2662</v>
      </c>
      <c r="B56" s="89">
        <v>403300.93</v>
      </c>
      <c r="C56" s="89">
        <v>0</v>
      </c>
      <c r="D56" s="89">
        <v>300328.28999999998</v>
      </c>
      <c r="G56" s="251">
        <v>33873.440000000002</v>
      </c>
      <c r="H56" s="251">
        <v>326010.7</v>
      </c>
      <c r="K56" s="232">
        <v>2000</v>
      </c>
      <c r="L56" s="232">
        <v>64130.09</v>
      </c>
      <c r="N56" s="232">
        <v>1573</v>
      </c>
      <c r="Q56" s="251">
        <v>297917.32</v>
      </c>
      <c r="R56" s="251">
        <v>-522096.89</v>
      </c>
      <c r="S56" s="73">
        <v>1262941.0900000001</v>
      </c>
      <c r="T56" s="73">
        <v>2106198.19</v>
      </c>
      <c r="U56" s="73">
        <v>31200</v>
      </c>
      <c r="V56" s="73">
        <v>798.27</v>
      </c>
      <c r="X56" s="73">
        <v>2608756.5</v>
      </c>
      <c r="Y56" s="90">
        <v>191402</v>
      </c>
      <c r="Z56" s="90">
        <v>3478509.17</v>
      </c>
      <c r="AA56" s="90">
        <v>15610</v>
      </c>
      <c r="AB56" s="90">
        <v>14904</v>
      </c>
      <c r="AC56" s="90">
        <v>1354361.88</v>
      </c>
      <c r="AD56" s="90">
        <v>105282.1</v>
      </c>
      <c r="AH56" s="251">
        <v>12639.06</v>
      </c>
    </row>
    <row r="57" spans="1:34" x14ac:dyDescent="0.25">
      <c r="A57" s="251" t="s">
        <v>2798</v>
      </c>
      <c r="B57" s="89">
        <v>309191.24</v>
      </c>
      <c r="C57" s="89">
        <v>69861.14</v>
      </c>
      <c r="D57" s="89">
        <v>109610.26</v>
      </c>
      <c r="G57" s="251">
        <v>467084.47</v>
      </c>
      <c r="H57" s="251">
        <v>557326.21</v>
      </c>
      <c r="K57" s="232">
        <v>102500</v>
      </c>
      <c r="L57" s="232">
        <v>53310.86</v>
      </c>
      <c r="N57" s="232">
        <v>1758</v>
      </c>
      <c r="P57" s="251">
        <v>1300</v>
      </c>
      <c r="R57" s="251">
        <v>-796474.31</v>
      </c>
      <c r="S57" s="73">
        <v>2033596.36</v>
      </c>
      <c r="T57" s="73">
        <v>981533.05</v>
      </c>
      <c r="U57" s="73">
        <v>93109</v>
      </c>
      <c r="V57" s="73">
        <v>240.2</v>
      </c>
      <c r="X57" s="73">
        <v>1961600</v>
      </c>
      <c r="Y57" s="90">
        <v>409906</v>
      </c>
      <c r="Z57" s="90">
        <v>2598056</v>
      </c>
      <c r="AA57" s="90">
        <v>8900</v>
      </c>
      <c r="AC57" s="90">
        <v>636105.68999999994</v>
      </c>
      <c r="AD57" s="90">
        <v>79159.899999999994</v>
      </c>
      <c r="AH57" s="251">
        <v>7084.25</v>
      </c>
    </row>
    <row r="58" spans="1:34" x14ac:dyDescent="0.25">
      <c r="A58" s="251" t="s">
        <v>2799</v>
      </c>
      <c r="B58" s="89">
        <v>362861.41</v>
      </c>
      <c r="C58" s="89">
        <v>783960.63</v>
      </c>
      <c r="D58" s="89">
        <v>569714.15</v>
      </c>
      <c r="G58" s="251">
        <v>442226.38</v>
      </c>
      <c r="H58" s="251">
        <v>-237892.12</v>
      </c>
      <c r="K58" s="232">
        <v>30220</v>
      </c>
      <c r="L58" s="232">
        <v>44760</v>
      </c>
      <c r="N58" s="232">
        <v>29012</v>
      </c>
      <c r="Q58" s="251">
        <v>367602.08</v>
      </c>
      <c r="R58" s="251">
        <v>-1110282.93</v>
      </c>
      <c r="S58" s="73">
        <v>2378594.3199999998</v>
      </c>
      <c r="T58" s="73">
        <v>2397200.52</v>
      </c>
      <c r="X58" s="73">
        <v>1274195</v>
      </c>
      <c r="Y58" s="90">
        <v>31574</v>
      </c>
      <c r="Z58" s="90">
        <v>1701867</v>
      </c>
      <c r="AC58" s="90">
        <v>1035885.19</v>
      </c>
      <c r="AD58" s="90">
        <v>470349.57</v>
      </c>
      <c r="AH58" s="251">
        <v>313902.78000000003</v>
      </c>
    </row>
    <row r="59" spans="1:34" x14ac:dyDescent="0.25">
      <c r="A59" s="251" t="s">
        <v>2800</v>
      </c>
      <c r="B59" s="89">
        <v>208929.05</v>
      </c>
      <c r="C59" s="89">
        <v>68415.33</v>
      </c>
      <c r="D59" s="89">
        <v>303215.53999999998</v>
      </c>
      <c r="G59" s="251">
        <v>1659807.86</v>
      </c>
      <c r="H59" s="251">
        <v>400260.8</v>
      </c>
      <c r="K59" s="232">
        <v>0</v>
      </c>
      <c r="L59" s="232">
        <v>36090</v>
      </c>
      <c r="N59" s="232">
        <v>0</v>
      </c>
      <c r="Q59" s="251">
        <v>194982.27</v>
      </c>
      <c r="R59" s="251">
        <v>-150910.49</v>
      </c>
      <c r="S59" s="73">
        <v>2522084.4900000002</v>
      </c>
      <c r="T59" s="73">
        <v>929752.22</v>
      </c>
      <c r="U59" s="73">
        <v>145800</v>
      </c>
      <c r="V59" s="73">
        <v>162.44</v>
      </c>
      <c r="X59" s="73">
        <v>952684</v>
      </c>
      <c r="Y59" s="90">
        <v>175399</v>
      </c>
      <c r="Z59" s="90">
        <v>1446743</v>
      </c>
      <c r="AA59" s="90">
        <v>3390</v>
      </c>
      <c r="AB59" s="90">
        <v>2860</v>
      </c>
      <c r="AC59" s="90">
        <v>621841.93999999994</v>
      </c>
      <c r="AD59" s="90">
        <v>45974.02</v>
      </c>
      <c r="AH59" s="251">
        <v>44606.39</v>
      </c>
    </row>
    <row r="60" spans="1:34" x14ac:dyDescent="0.25">
      <c r="A60" s="251" t="s">
        <v>2663</v>
      </c>
      <c r="B60" s="89">
        <v>1805562.52</v>
      </c>
      <c r="C60" s="89">
        <v>265721.5</v>
      </c>
      <c r="D60" s="89">
        <v>113162</v>
      </c>
      <c r="G60" s="251">
        <v>476409.17</v>
      </c>
      <c r="H60" s="251">
        <v>363925.99</v>
      </c>
      <c r="K60" s="232">
        <v>1800</v>
      </c>
      <c r="L60" s="232">
        <v>169949.21</v>
      </c>
      <c r="N60" s="232">
        <v>1430.44</v>
      </c>
      <c r="R60" s="251">
        <v>-29931.58</v>
      </c>
      <c r="S60" s="73">
        <v>2222830.3199999998</v>
      </c>
      <c r="T60" s="73">
        <v>2364010.42</v>
      </c>
      <c r="U60" s="73">
        <v>65000</v>
      </c>
      <c r="V60" s="73">
        <v>2031.56</v>
      </c>
      <c r="X60" s="73">
        <v>919995</v>
      </c>
      <c r="Y60" s="90">
        <v>15000</v>
      </c>
      <c r="Z60" s="90">
        <v>1582546</v>
      </c>
      <c r="AA60" s="90">
        <v>26293</v>
      </c>
      <c r="AC60" s="90">
        <v>886810.86</v>
      </c>
      <c r="AD60" s="90">
        <v>211684.33</v>
      </c>
    </row>
    <row r="61" spans="1:34" x14ac:dyDescent="0.25">
      <c r="A61" s="251" t="s">
        <v>2664</v>
      </c>
      <c r="B61" s="89">
        <v>3173609.41</v>
      </c>
      <c r="C61" s="89">
        <v>291327.98</v>
      </c>
      <c r="D61" s="89">
        <v>193961.19</v>
      </c>
      <c r="G61" s="251">
        <v>2498551.12</v>
      </c>
      <c r="H61" s="251">
        <v>1531564.28</v>
      </c>
      <c r="K61" s="232">
        <v>11000</v>
      </c>
      <c r="L61" s="232">
        <v>158286.06</v>
      </c>
      <c r="N61" s="232">
        <v>1228.18</v>
      </c>
      <c r="R61" s="251">
        <v>-34680</v>
      </c>
      <c r="S61" s="73">
        <v>7696912.6699999999</v>
      </c>
      <c r="T61" s="73">
        <v>3453176.21</v>
      </c>
      <c r="U61" s="73">
        <v>509285</v>
      </c>
      <c r="V61" s="73">
        <v>4931.16</v>
      </c>
      <c r="X61" s="73">
        <v>3431035</v>
      </c>
      <c r="Y61" s="90">
        <v>232000</v>
      </c>
      <c r="Z61" s="90">
        <v>4360137.1900000004</v>
      </c>
      <c r="AA61" s="90">
        <v>26790</v>
      </c>
      <c r="AC61" s="90">
        <v>3215144.37</v>
      </c>
      <c r="AD61" s="90">
        <v>172088.74</v>
      </c>
    </row>
    <row r="62" spans="1:34" x14ac:dyDescent="0.25">
      <c r="A62" s="251" t="s">
        <v>2665</v>
      </c>
      <c r="B62" s="89">
        <v>629392.02</v>
      </c>
      <c r="C62" s="89">
        <v>244143.89</v>
      </c>
      <c r="D62" s="89">
        <v>390981.74</v>
      </c>
      <c r="G62" s="251">
        <v>529024.6</v>
      </c>
      <c r="H62" s="251">
        <v>545048.32999999996</v>
      </c>
      <c r="K62" s="232">
        <v>0</v>
      </c>
      <c r="L62" s="232">
        <v>150580.82</v>
      </c>
      <c r="N62" s="232">
        <v>2929.56</v>
      </c>
      <c r="R62" s="251">
        <v>-448086.59</v>
      </c>
      <c r="S62" s="73">
        <v>2266667.36</v>
      </c>
      <c r="T62" s="73">
        <v>1611028.61</v>
      </c>
      <c r="U62" s="73">
        <v>148050</v>
      </c>
      <c r="V62" s="73">
        <v>460.89</v>
      </c>
      <c r="X62" s="73">
        <v>1369175.5</v>
      </c>
      <c r="Y62" s="90">
        <v>12000</v>
      </c>
      <c r="Z62" s="90">
        <v>1845556.5</v>
      </c>
      <c r="AA62" s="90">
        <v>10360</v>
      </c>
      <c r="AC62" s="90">
        <v>758112.85</v>
      </c>
      <c r="AD62" s="90">
        <v>160186.22</v>
      </c>
    </row>
    <row r="63" spans="1:34" x14ac:dyDescent="0.25">
      <c r="A63" s="251" t="s">
        <v>2666</v>
      </c>
      <c r="B63" s="89">
        <v>832955.21</v>
      </c>
      <c r="C63" s="89">
        <v>142837.09</v>
      </c>
      <c r="D63" s="89">
        <v>72886.960000000006</v>
      </c>
      <c r="G63" s="251">
        <v>45806.58</v>
      </c>
      <c r="H63" s="251">
        <v>159978.25</v>
      </c>
      <c r="K63" s="232">
        <v>4000</v>
      </c>
      <c r="L63" s="232">
        <v>33349.06</v>
      </c>
      <c r="N63" s="232">
        <v>850.88</v>
      </c>
      <c r="S63" s="73">
        <v>817347.69</v>
      </c>
      <c r="T63" s="73">
        <v>1323752.23</v>
      </c>
      <c r="U63" s="73">
        <v>230031</v>
      </c>
      <c r="V63" s="73">
        <v>826.81</v>
      </c>
      <c r="X63" s="73">
        <v>876440</v>
      </c>
      <c r="Y63" s="90">
        <v>60000</v>
      </c>
      <c r="Z63" s="90">
        <v>1202295.8999999999</v>
      </c>
      <c r="AA63" s="90">
        <v>11600</v>
      </c>
      <c r="AB63" s="90">
        <v>2760</v>
      </c>
      <c r="AC63" s="90">
        <v>720681.49</v>
      </c>
      <c r="AD63" s="90">
        <v>153836.19</v>
      </c>
      <c r="AH63" s="251">
        <v>960</v>
      </c>
    </row>
    <row r="64" spans="1:34" x14ac:dyDescent="0.25">
      <c r="A64" s="251" t="s">
        <v>2667</v>
      </c>
      <c r="B64" s="89">
        <v>1214877.47</v>
      </c>
      <c r="C64" s="89">
        <v>78313.45</v>
      </c>
      <c r="D64" s="89">
        <v>133374.65</v>
      </c>
      <c r="G64" s="251">
        <v>145572.98000000001</v>
      </c>
      <c r="H64" s="251">
        <v>555128.66</v>
      </c>
      <c r="K64" s="232">
        <v>8602</v>
      </c>
      <c r="L64" s="232">
        <v>36800</v>
      </c>
      <c r="N64" s="232">
        <v>2162.75</v>
      </c>
      <c r="R64" s="251">
        <v>9611.91</v>
      </c>
      <c r="S64" s="73">
        <v>1211807.73</v>
      </c>
      <c r="T64" s="73">
        <v>2194873.7799999998</v>
      </c>
      <c r="U64" s="73">
        <v>240255</v>
      </c>
      <c r="V64" s="73">
        <v>1193.79</v>
      </c>
      <c r="X64" s="73">
        <v>664370.5</v>
      </c>
      <c r="Y64" s="90">
        <v>180200</v>
      </c>
      <c r="Z64" s="90">
        <v>1284861.26</v>
      </c>
      <c r="AA64" s="90">
        <v>8110</v>
      </c>
      <c r="AC64" s="90">
        <v>1029574.65</v>
      </c>
      <c r="AD64" s="90">
        <v>80262.34</v>
      </c>
      <c r="AG64" s="251">
        <v>642</v>
      </c>
      <c r="AH64" s="251">
        <v>19160</v>
      </c>
    </row>
    <row r="65" spans="1:34" x14ac:dyDescent="0.25">
      <c r="A65" s="251" t="s">
        <v>2669</v>
      </c>
      <c r="B65" s="89">
        <v>858389.55</v>
      </c>
      <c r="C65" s="89">
        <v>244497</v>
      </c>
      <c r="D65" s="89">
        <v>453182.48</v>
      </c>
      <c r="G65" s="251">
        <v>363398.67</v>
      </c>
      <c r="H65" s="251">
        <v>356001.48</v>
      </c>
      <c r="K65" s="232">
        <v>1500</v>
      </c>
      <c r="L65" s="232">
        <v>59403.89</v>
      </c>
      <c r="N65" s="232">
        <v>1003.04</v>
      </c>
      <c r="R65" s="251">
        <v>-885891.18</v>
      </c>
      <c r="S65" s="73">
        <v>2590732.39</v>
      </c>
      <c r="T65" s="73">
        <v>2148286.4</v>
      </c>
      <c r="U65" s="73">
        <v>76020</v>
      </c>
      <c r="V65" s="73">
        <v>1019.73</v>
      </c>
      <c r="X65" s="73">
        <v>2277275</v>
      </c>
      <c r="Y65" s="90">
        <v>279960</v>
      </c>
      <c r="Z65" s="90">
        <v>2985081</v>
      </c>
      <c r="AA65" s="90">
        <v>13860</v>
      </c>
      <c r="AC65" s="90">
        <v>1233448.79</v>
      </c>
      <c r="AD65" s="90">
        <v>41450.300000000003</v>
      </c>
    </row>
    <row r="66" spans="1:34" x14ac:dyDescent="0.25">
      <c r="A66" s="251" t="s">
        <v>2670</v>
      </c>
      <c r="B66" s="89">
        <v>2132420.4300000002</v>
      </c>
      <c r="C66" s="89">
        <v>70788.100000000006</v>
      </c>
      <c r="D66" s="89">
        <v>28978.81</v>
      </c>
      <c r="G66" s="251">
        <v>961218.73</v>
      </c>
      <c r="H66" s="251">
        <v>444426.05</v>
      </c>
      <c r="K66" s="232">
        <v>35960</v>
      </c>
      <c r="L66" s="232">
        <v>68201.429999999993</v>
      </c>
      <c r="N66" s="232">
        <v>219.62</v>
      </c>
      <c r="R66" s="251">
        <v>263029.51</v>
      </c>
      <c r="S66" s="73">
        <v>2642678.98</v>
      </c>
      <c r="T66" s="73">
        <v>2103493.17</v>
      </c>
      <c r="V66" s="73">
        <v>2048.11</v>
      </c>
      <c r="X66" s="73">
        <v>1526868</v>
      </c>
      <c r="Y66" s="90">
        <v>100200</v>
      </c>
      <c r="Z66" s="90">
        <v>1908352</v>
      </c>
      <c r="AA66" s="90">
        <v>5860</v>
      </c>
      <c r="AC66" s="90">
        <v>875921.93</v>
      </c>
      <c r="AD66" s="90">
        <v>238539.82</v>
      </c>
      <c r="AF66" s="90">
        <v>76192.95</v>
      </c>
    </row>
    <row r="67" spans="1:34" x14ac:dyDescent="0.25">
      <c r="A67" s="251" t="s">
        <v>2673</v>
      </c>
      <c r="B67" s="89">
        <v>810181.64</v>
      </c>
      <c r="C67" s="89">
        <v>23937.75</v>
      </c>
      <c r="D67" s="89">
        <v>111488.2</v>
      </c>
      <c r="G67" s="251">
        <v>736447</v>
      </c>
      <c r="H67" s="251">
        <v>378097.16</v>
      </c>
      <c r="K67" s="232">
        <v>3000</v>
      </c>
      <c r="L67" s="232">
        <v>169558.55</v>
      </c>
      <c r="N67" s="232">
        <v>587</v>
      </c>
      <c r="R67" s="251">
        <v>423705.73</v>
      </c>
      <c r="S67" s="73">
        <v>1770327</v>
      </c>
      <c r="T67" s="73">
        <v>1301348.67</v>
      </c>
      <c r="U67" s="73">
        <v>25000</v>
      </c>
      <c r="V67" s="73">
        <v>1153.18</v>
      </c>
      <c r="X67" s="73">
        <v>912170</v>
      </c>
      <c r="Y67" s="90">
        <v>15000</v>
      </c>
      <c r="Z67" s="90">
        <v>1457016</v>
      </c>
      <c r="AA67" s="90">
        <v>14660</v>
      </c>
      <c r="AC67" s="90">
        <v>972690.8</v>
      </c>
      <c r="AD67" s="90">
        <v>105738.08</v>
      </c>
      <c r="AF67" s="90">
        <v>11593.5</v>
      </c>
    </row>
    <row r="68" spans="1:34" x14ac:dyDescent="0.25">
      <c r="A68" s="251" t="s">
        <v>2674</v>
      </c>
      <c r="B68" s="89">
        <v>905875.94</v>
      </c>
      <c r="C68" s="89">
        <v>28595.34</v>
      </c>
      <c r="D68" s="89">
        <v>131225.99</v>
      </c>
      <c r="G68" s="251">
        <v>833047.01</v>
      </c>
      <c r="H68" s="251">
        <v>709076.22</v>
      </c>
      <c r="K68" s="232">
        <v>19800</v>
      </c>
      <c r="L68" s="232">
        <v>65957.240000000005</v>
      </c>
      <c r="N68" s="232">
        <v>3680.11</v>
      </c>
      <c r="R68" s="251">
        <v>-880900.2</v>
      </c>
      <c r="S68" s="73">
        <v>3470807.24</v>
      </c>
      <c r="T68" s="73">
        <v>1151985.24</v>
      </c>
      <c r="U68" s="73">
        <v>125000</v>
      </c>
      <c r="V68" s="73">
        <v>1171.9000000000001</v>
      </c>
      <c r="X68" s="73">
        <v>1042284.5</v>
      </c>
      <c r="Y68" s="90">
        <v>1500</v>
      </c>
      <c r="Z68" s="90">
        <v>1392268.5</v>
      </c>
      <c r="AA68" s="90">
        <v>9570</v>
      </c>
      <c r="AC68" s="90">
        <v>931063.7</v>
      </c>
      <c r="AD68" s="90">
        <v>60563.33</v>
      </c>
    </row>
    <row r="69" spans="1:34" x14ac:dyDescent="0.25">
      <c r="A69" s="251" t="s">
        <v>2675</v>
      </c>
      <c r="B69" s="89">
        <v>178245.53</v>
      </c>
      <c r="C69" s="89">
        <v>147825.35</v>
      </c>
      <c r="D69" s="89">
        <v>29781.57</v>
      </c>
      <c r="G69" s="251">
        <v>157322.4</v>
      </c>
      <c r="H69" s="251">
        <v>631402.12</v>
      </c>
      <c r="K69" s="232">
        <v>4500</v>
      </c>
      <c r="L69" s="232">
        <v>109364.98</v>
      </c>
      <c r="N69" s="232">
        <v>899.5</v>
      </c>
      <c r="R69" s="251">
        <v>-201765.25</v>
      </c>
      <c r="S69" s="73">
        <v>1201384.94</v>
      </c>
      <c r="T69" s="73">
        <v>1085667.25</v>
      </c>
      <c r="U69" s="73">
        <v>100000</v>
      </c>
      <c r="V69" s="73">
        <v>365.75</v>
      </c>
      <c r="X69" s="73">
        <v>1207830</v>
      </c>
      <c r="Y69" s="90">
        <v>9000</v>
      </c>
      <c r="Z69" s="90">
        <v>1635266</v>
      </c>
      <c r="AA69" s="90">
        <v>2360</v>
      </c>
      <c r="AC69" s="90">
        <v>676173.45</v>
      </c>
      <c r="AD69" s="90">
        <v>58870.75</v>
      </c>
    </row>
    <row r="70" spans="1:34" x14ac:dyDescent="0.25">
      <c r="A70" s="251" t="s">
        <v>2677</v>
      </c>
      <c r="B70" s="89">
        <v>368762.59</v>
      </c>
      <c r="C70" s="89">
        <v>42884.26</v>
      </c>
      <c r="D70" s="89">
        <v>214070.71</v>
      </c>
      <c r="G70" s="251">
        <v>344692.88</v>
      </c>
      <c r="H70" s="251">
        <v>323849.24</v>
      </c>
      <c r="K70" s="232">
        <v>0</v>
      </c>
      <c r="L70" s="232">
        <v>156900</v>
      </c>
      <c r="N70" s="232">
        <v>565.79</v>
      </c>
      <c r="S70" s="73">
        <v>934454.85</v>
      </c>
      <c r="T70" s="73">
        <v>1340819</v>
      </c>
      <c r="U70" s="73">
        <v>548360</v>
      </c>
      <c r="V70" s="73">
        <v>398.41</v>
      </c>
      <c r="X70" s="73">
        <v>2109100</v>
      </c>
      <c r="Y70" s="90">
        <v>13500</v>
      </c>
      <c r="Z70" s="90">
        <v>2503020</v>
      </c>
      <c r="AA70" s="90">
        <v>14040</v>
      </c>
      <c r="AC70" s="90">
        <v>1267286.5900000001</v>
      </c>
      <c r="AD70" s="90">
        <v>17031.78</v>
      </c>
      <c r="AH70" s="251">
        <v>8460</v>
      </c>
    </row>
    <row r="71" spans="1:34" x14ac:dyDescent="0.25">
      <c r="A71" s="251" t="s">
        <v>2678</v>
      </c>
      <c r="B71" s="89">
        <v>486986.16</v>
      </c>
      <c r="C71" s="89">
        <v>11884.31</v>
      </c>
      <c r="D71" s="89">
        <v>114067.57</v>
      </c>
      <c r="G71" s="251">
        <v>166715.1</v>
      </c>
      <c r="H71" s="251">
        <v>310052.71000000002</v>
      </c>
      <c r="K71" s="232">
        <v>4500</v>
      </c>
      <c r="L71" s="232">
        <v>72675</v>
      </c>
      <c r="N71" s="232">
        <v>1080.05</v>
      </c>
      <c r="R71" s="251">
        <v>-1131378.26</v>
      </c>
      <c r="S71" s="73">
        <v>1881601.57</v>
      </c>
      <c r="T71" s="73">
        <v>1477688.4</v>
      </c>
      <c r="V71" s="73">
        <v>529.6</v>
      </c>
      <c r="X71" s="73">
        <v>1186510.6000000001</v>
      </c>
      <c r="Y71" s="90">
        <v>109700</v>
      </c>
      <c r="Z71" s="90">
        <v>1644018.6</v>
      </c>
      <c r="AA71" s="90">
        <v>14400</v>
      </c>
      <c r="AC71" s="90">
        <v>637471.91</v>
      </c>
      <c r="AD71" s="90">
        <v>208850.6</v>
      </c>
      <c r="AH71" s="251">
        <v>8460</v>
      </c>
    </row>
    <row r="72" spans="1:34" x14ac:dyDescent="0.25">
      <c r="A72" s="251" t="s">
        <v>2679</v>
      </c>
      <c r="B72" s="89">
        <v>542856.23</v>
      </c>
      <c r="C72" s="89">
        <v>87432.75</v>
      </c>
      <c r="D72" s="89">
        <v>47239.62</v>
      </c>
      <c r="G72" s="251">
        <v>351628.87</v>
      </c>
      <c r="H72" s="251">
        <v>198662.24</v>
      </c>
      <c r="K72" s="232">
        <v>5200</v>
      </c>
      <c r="L72" s="232">
        <v>54547.99</v>
      </c>
      <c r="N72" s="232">
        <v>540.99</v>
      </c>
      <c r="R72" s="251">
        <v>-1604523.69</v>
      </c>
      <c r="S72" s="73">
        <v>2618687.59</v>
      </c>
      <c r="T72" s="73">
        <v>1209641.93</v>
      </c>
      <c r="V72" s="73">
        <v>658.07</v>
      </c>
      <c r="X72" s="73">
        <v>720650</v>
      </c>
      <c r="Y72" s="90">
        <v>59960</v>
      </c>
      <c r="Z72" s="90">
        <v>1073595</v>
      </c>
      <c r="AA72" s="90">
        <v>15350</v>
      </c>
      <c r="AC72" s="90">
        <v>596715.56999999995</v>
      </c>
      <c r="AD72" s="90">
        <v>151882.6</v>
      </c>
    </row>
    <row r="73" spans="1:34" x14ac:dyDescent="0.25">
      <c r="A73" s="251" t="s">
        <v>2680</v>
      </c>
      <c r="B73" s="89">
        <v>189436.94</v>
      </c>
      <c r="C73" s="89">
        <v>346202.8</v>
      </c>
      <c r="D73" s="89">
        <v>44003.29</v>
      </c>
      <c r="G73" s="251">
        <v>23704.02</v>
      </c>
      <c r="H73" s="251">
        <v>674873.29</v>
      </c>
      <c r="K73" s="232">
        <v>12400</v>
      </c>
      <c r="L73" s="232">
        <v>61615</v>
      </c>
      <c r="N73" s="232">
        <v>333.54</v>
      </c>
      <c r="R73" s="251">
        <v>-1175489.47</v>
      </c>
      <c r="S73" s="73">
        <v>2255161.35</v>
      </c>
      <c r="T73" s="73">
        <v>1116968.3999999999</v>
      </c>
      <c r="U73" s="73">
        <v>375000</v>
      </c>
      <c r="V73" s="73">
        <v>389.38</v>
      </c>
      <c r="X73" s="73">
        <v>1112720</v>
      </c>
      <c r="Y73" s="90">
        <v>104200</v>
      </c>
      <c r="Z73" s="90">
        <v>1335584</v>
      </c>
      <c r="AA73" s="90">
        <v>10300</v>
      </c>
      <c r="AC73" s="90">
        <v>1049653.29</v>
      </c>
      <c r="AD73" s="90">
        <v>181080.57</v>
      </c>
      <c r="AH73" s="251">
        <v>8460</v>
      </c>
    </row>
    <row r="74" spans="1:34" x14ac:dyDescent="0.25">
      <c r="A74" s="251" t="s">
        <v>2681</v>
      </c>
      <c r="B74" s="89">
        <v>414670.47</v>
      </c>
      <c r="C74" s="89">
        <v>601941.72</v>
      </c>
      <c r="D74" s="89">
        <v>59485.41</v>
      </c>
      <c r="G74" s="251">
        <v>539614.96</v>
      </c>
      <c r="H74" s="251">
        <v>192335.39</v>
      </c>
      <c r="K74" s="232">
        <v>2745</v>
      </c>
      <c r="L74" s="232">
        <v>149833.24</v>
      </c>
      <c r="N74" s="232">
        <v>3587.66</v>
      </c>
      <c r="R74" s="251">
        <v>-769112.62</v>
      </c>
      <c r="S74" s="73">
        <v>2065017.96</v>
      </c>
      <c r="T74" s="73">
        <v>2141258.63</v>
      </c>
      <c r="X74" s="73">
        <v>1033505</v>
      </c>
      <c r="Y74" s="90">
        <v>4945</v>
      </c>
      <c r="Z74" s="90">
        <v>1568599</v>
      </c>
      <c r="AA74" s="90">
        <v>9640</v>
      </c>
      <c r="AC74" s="90">
        <v>1155639.1299999999</v>
      </c>
      <c r="AD74" s="90">
        <v>75365.84</v>
      </c>
      <c r="AH74" s="251">
        <v>14487.95</v>
      </c>
    </row>
    <row r="75" spans="1:34" x14ac:dyDescent="0.25">
      <c r="A75" s="251" t="s">
        <v>2682</v>
      </c>
      <c r="B75" s="89">
        <v>991257.1</v>
      </c>
      <c r="C75" s="89">
        <v>533629.89</v>
      </c>
      <c r="D75" s="89">
        <v>250877.81</v>
      </c>
      <c r="G75" s="251">
        <v>346182.32</v>
      </c>
      <c r="H75" s="251">
        <v>411423.13</v>
      </c>
      <c r="K75" s="232">
        <v>3000</v>
      </c>
      <c r="L75" s="232">
        <v>52041.66</v>
      </c>
      <c r="N75" s="232">
        <v>1425</v>
      </c>
      <c r="R75" s="251">
        <v>-435525.58</v>
      </c>
      <c r="S75" s="73">
        <v>2127187.88</v>
      </c>
      <c r="T75" s="73">
        <v>2542830.67</v>
      </c>
      <c r="U75" s="73">
        <v>165800</v>
      </c>
      <c r="V75" s="73">
        <v>1245.3599999999999</v>
      </c>
      <c r="X75" s="73">
        <v>1296260</v>
      </c>
      <c r="Y75" s="90">
        <v>174200</v>
      </c>
      <c r="Z75" s="90">
        <v>2141696</v>
      </c>
      <c r="AA75" s="90">
        <v>27522</v>
      </c>
      <c r="AC75" s="90">
        <v>1006553.59</v>
      </c>
      <c r="AD75" s="90">
        <v>219323.15</v>
      </c>
    </row>
    <row r="76" spans="1:34" x14ac:dyDescent="0.25">
      <c r="A76" s="251" t="s">
        <v>2816</v>
      </c>
      <c r="B76" s="89">
        <v>1089656.3500000001</v>
      </c>
      <c r="C76" s="89">
        <v>288881.75</v>
      </c>
      <c r="D76" s="89">
        <v>90673.39</v>
      </c>
      <c r="G76" s="251">
        <v>659351.77</v>
      </c>
      <c r="H76" s="251">
        <v>679713.42</v>
      </c>
      <c r="K76" s="232">
        <v>4085</v>
      </c>
      <c r="L76" s="232">
        <v>75875.17</v>
      </c>
      <c r="N76" s="232">
        <v>2474.41</v>
      </c>
      <c r="R76" s="251">
        <v>-403690.35</v>
      </c>
      <c r="S76" s="73">
        <v>3692657.78</v>
      </c>
      <c r="T76" s="73">
        <v>1215566.76</v>
      </c>
      <c r="U76" s="73">
        <v>125818</v>
      </c>
      <c r="V76" s="73">
        <v>1664.27</v>
      </c>
      <c r="X76" s="73">
        <v>1672967</v>
      </c>
      <c r="Y76" s="90">
        <v>122000</v>
      </c>
      <c r="Z76" s="90">
        <v>2101100</v>
      </c>
      <c r="AA76" s="90">
        <v>2100</v>
      </c>
      <c r="AB76" s="90">
        <v>8500</v>
      </c>
      <c r="AC76" s="90">
        <v>1104049.02</v>
      </c>
      <c r="AD76" s="90">
        <v>485392.34</v>
      </c>
    </row>
    <row r="77" spans="1:34" x14ac:dyDescent="0.25">
      <c r="A77" s="251" t="s">
        <v>2683</v>
      </c>
      <c r="B77" s="89">
        <v>140129.49</v>
      </c>
      <c r="C77" s="89">
        <v>97827</v>
      </c>
      <c r="D77" s="89">
        <v>92498.31</v>
      </c>
      <c r="G77" s="251">
        <v>2337219.9700000002</v>
      </c>
      <c r="H77" s="251">
        <v>176963.96</v>
      </c>
      <c r="L77" s="232">
        <v>145100</v>
      </c>
      <c r="M77" s="232">
        <v>66600</v>
      </c>
      <c r="N77" s="232">
        <v>2048</v>
      </c>
      <c r="R77" s="251">
        <v>834353.74</v>
      </c>
      <c r="S77" s="73">
        <v>2241713.0099999998</v>
      </c>
      <c r="T77" s="73">
        <v>1249080.82</v>
      </c>
      <c r="U77" s="73">
        <v>142400</v>
      </c>
      <c r="V77" s="73">
        <v>332.3</v>
      </c>
      <c r="X77" s="73">
        <v>872200</v>
      </c>
      <c r="Y77" s="90">
        <v>78460</v>
      </c>
      <c r="Z77" s="90">
        <v>1549161</v>
      </c>
      <c r="AA77" s="90">
        <v>5080</v>
      </c>
      <c r="AC77" s="90">
        <v>1010606.38</v>
      </c>
      <c r="AD77" s="90">
        <v>222801.76</v>
      </c>
    </row>
    <row r="78" spans="1:34" x14ac:dyDescent="0.25">
      <c r="A78" s="251" t="s">
        <v>2684</v>
      </c>
      <c r="B78" s="89">
        <v>292806.78999999998</v>
      </c>
      <c r="C78" s="89">
        <v>131989</v>
      </c>
      <c r="D78" s="89">
        <v>74686.47</v>
      </c>
      <c r="G78" s="251">
        <v>585651.77</v>
      </c>
      <c r="H78" s="251">
        <v>241419.05</v>
      </c>
      <c r="K78" s="232">
        <v>0</v>
      </c>
      <c r="L78" s="232">
        <v>181642.46</v>
      </c>
      <c r="M78" s="232">
        <v>111190</v>
      </c>
      <c r="N78" s="232">
        <v>31704.36</v>
      </c>
      <c r="P78" s="251">
        <v>444</v>
      </c>
      <c r="R78" s="251">
        <v>-137217.96</v>
      </c>
      <c r="S78" s="73">
        <v>1881918.88</v>
      </c>
      <c r="T78" s="73">
        <v>1640613.22</v>
      </c>
      <c r="V78" s="73">
        <v>819.98</v>
      </c>
      <c r="X78" s="73">
        <v>1992455</v>
      </c>
      <c r="Y78" s="90">
        <v>27000</v>
      </c>
      <c r="Z78" s="90">
        <v>2547646</v>
      </c>
      <c r="AA78" s="90">
        <v>43290</v>
      </c>
      <c r="AC78" s="90">
        <v>1488421.02</v>
      </c>
      <c r="AD78" s="90">
        <v>161609.84</v>
      </c>
      <c r="AH78" s="251">
        <v>163050</v>
      </c>
    </row>
    <row r="79" spans="1:34" x14ac:dyDescent="0.25">
      <c r="A79" s="251" t="s">
        <v>2685</v>
      </c>
      <c r="B79" s="89">
        <v>228678</v>
      </c>
      <c r="C79" s="89">
        <v>40131.25</v>
      </c>
      <c r="D79" s="89">
        <v>126152.82</v>
      </c>
      <c r="G79" s="251">
        <v>511980.06</v>
      </c>
      <c r="H79" s="251">
        <v>1084913.81</v>
      </c>
      <c r="K79" s="232">
        <v>0</v>
      </c>
      <c r="L79" s="232">
        <v>63079.82</v>
      </c>
      <c r="M79" s="232">
        <v>180335</v>
      </c>
      <c r="N79" s="232">
        <v>0</v>
      </c>
      <c r="P79" s="251">
        <v>5000</v>
      </c>
      <c r="R79" s="251">
        <v>99864.02</v>
      </c>
      <c r="S79" s="73">
        <v>1941230.36</v>
      </c>
      <c r="T79" s="73">
        <v>1319136.52</v>
      </c>
      <c r="V79" s="73">
        <v>621.89</v>
      </c>
      <c r="X79" s="73">
        <v>960424</v>
      </c>
      <c r="Y79" s="90">
        <v>284200</v>
      </c>
      <c r="Z79" s="90">
        <v>1602429</v>
      </c>
      <c r="AA79" s="90">
        <v>32360</v>
      </c>
      <c r="AC79" s="90">
        <v>953231.47</v>
      </c>
      <c r="AD79" s="90">
        <v>157164.20000000001</v>
      </c>
      <c r="AH79" s="251">
        <v>116851</v>
      </c>
    </row>
    <row r="80" spans="1:34" x14ac:dyDescent="0.25">
      <c r="A80" s="251" t="s">
        <v>2686</v>
      </c>
      <c r="B80" s="89">
        <v>313144.96000000002</v>
      </c>
      <c r="C80" s="89">
        <v>89453.5</v>
      </c>
      <c r="D80" s="89">
        <v>321851.36</v>
      </c>
      <c r="G80" s="251">
        <v>235943.16</v>
      </c>
      <c r="H80" s="251">
        <v>274444.18</v>
      </c>
      <c r="K80" s="232">
        <v>241824.22</v>
      </c>
      <c r="L80" s="232">
        <v>96219.28</v>
      </c>
      <c r="N80" s="232">
        <v>311.92</v>
      </c>
      <c r="P80" s="251">
        <v>5000</v>
      </c>
      <c r="R80" s="251">
        <v>-665106.85</v>
      </c>
      <c r="S80" s="73">
        <v>1940061.77</v>
      </c>
      <c r="T80" s="73">
        <v>1754319.28</v>
      </c>
      <c r="U80" s="73">
        <v>59300</v>
      </c>
      <c r="V80" s="73">
        <v>1326.48</v>
      </c>
      <c r="X80" s="73">
        <v>724955</v>
      </c>
      <c r="Y80" s="90">
        <v>28400</v>
      </c>
      <c r="Z80" s="90">
        <v>1530269</v>
      </c>
      <c r="AA80" s="90">
        <v>10880</v>
      </c>
      <c r="AC80" s="90">
        <v>1307667.55</v>
      </c>
      <c r="AD80" s="90">
        <v>102957.39</v>
      </c>
    </row>
    <row r="81" spans="1:34" x14ac:dyDescent="0.25">
      <c r="A81" s="251" t="s">
        <v>2687</v>
      </c>
      <c r="B81" s="89">
        <v>364945.95</v>
      </c>
      <c r="C81" s="89">
        <v>196092.5</v>
      </c>
      <c r="D81" s="89">
        <v>32553.09</v>
      </c>
      <c r="G81" s="251">
        <v>402002</v>
      </c>
      <c r="H81" s="251">
        <v>257699.59</v>
      </c>
      <c r="K81" s="232">
        <v>0</v>
      </c>
      <c r="L81" s="232">
        <v>113388.3</v>
      </c>
      <c r="N81" s="232">
        <v>0</v>
      </c>
      <c r="R81" s="251">
        <v>-1173509.57</v>
      </c>
      <c r="S81" s="73">
        <v>2076384.94</v>
      </c>
      <c r="T81" s="73">
        <v>1121630.26</v>
      </c>
      <c r="U81" s="73">
        <v>254890</v>
      </c>
      <c r="V81" s="73">
        <v>202.96</v>
      </c>
      <c r="X81" s="73">
        <v>359940</v>
      </c>
      <c r="Y81" s="90">
        <v>26400</v>
      </c>
      <c r="Z81" s="90">
        <v>808401</v>
      </c>
      <c r="AC81" s="90">
        <v>559550.16</v>
      </c>
      <c r="AD81" s="90">
        <v>158082.6</v>
      </c>
    </row>
    <row r="82" spans="1:34" x14ac:dyDescent="0.25">
      <c r="A82" s="251" t="s">
        <v>2688</v>
      </c>
      <c r="B82" s="89">
        <v>315442.34000000003</v>
      </c>
      <c r="C82" s="89">
        <v>18360</v>
      </c>
      <c r="D82" s="89">
        <v>87300.36</v>
      </c>
      <c r="G82" s="251">
        <v>-166269.28</v>
      </c>
      <c r="H82" s="251">
        <v>42248.18</v>
      </c>
      <c r="K82" s="232">
        <v>76425</v>
      </c>
      <c r="L82" s="232">
        <v>27897.78</v>
      </c>
      <c r="M82" s="232">
        <v>70000</v>
      </c>
      <c r="N82" s="232">
        <v>1652</v>
      </c>
      <c r="P82" s="251">
        <v>10000</v>
      </c>
      <c r="R82" s="251">
        <v>-1284332.6000000001</v>
      </c>
      <c r="S82" s="73">
        <v>1879892.65</v>
      </c>
      <c r="T82" s="73">
        <v>1546671.55</v>
      </c>
      <c r="V82" s="73">
        <v>2649.34</v>
      </c>
      <c r="X82" s="73">
        <v>768107</v>
      </c>
      <c r="Y82" s="90">
        <v>15200</v>
      </c>
      <c r="Z82" s="90">
        <v>1140730</v>
      </c>
      <c r="AA82" s="90">
        <v>8280</v>
      </c>
      <c r="AC82" s="90">
        <v>1462384.62</v>
      </c>
      <c r="AD82" s="90">
        <v>205686.5</v>
      </c>
    </row>
    <row r="83" spans="1:34" x14ac:dyDescent="0.25">
      <c r="A83" s="251" t="s">
        <v>2689</v>
      </c>
      <c r="B83" s="89">
        <v>184892.47</v>
      </c>
      <c r="C83" s="89">
        <v>19695.45</v>
      </c>
      <c r="D83" s="89">
        <v>32724.68</v>
      </c>
      <c r="G83" s="251">
        <v>179643.85</v>
      </c>
      <c r="H83" s="251">
        <v>343086.82</v>
      </c>
      <c r="K83" s="232">
        <v>0</v>
      </c>
      <c r="L83" s="232">
        <v>138700</v>
      </c>
      <c r="M83" s="232">
        <v>196645</v>
      </c>
      <c r="N83" s="232">
        <v>2620</v>
      </c>
      <c r="R83" s="251">
        <v>-944270.79</v>
      </c>
      <c r="S83" s="73">
        <v>1840507.51</v>
      </c>
      <c r="T83" s="73">
        <v>777397.7</v>
      </c>
      <c r="U83" s="73">
        <v>20000</v>
      </c>
      <c r="V83" s="73">
        <v>510.06</v>
      </c>
      <c r="X83" s="73">
        <v>1526258</v>
      </c>
      <c r="Y83" s="90">
        <v>63270</v>
      </c>
      <c r="Z83" s="90">
        <v>2014711</v>
      </c>
      <c r="AA83" s="90">
        <v>30360</v>
      </c>
      <c r="AC83" s="90">
        <v>728861.51</v>
      </c>
      <c r="AD83" s="90">
        <v>84411.7</v>
      </c>
      <c r="AH83" s="251">
        <v>3250</v>
      </c>
    </row>
    <row r="84" spans="1:34" x14ac:dyDescent="0.25">
      <c r="A84" s="251" t="s">
        <v>2690</v>
      </c>
      <c r="B84" s="89">
        <v>94112.37</v>
      </c>
      <c r="C84" s="89">
        <v>37625.5</v>
      </c>
      <c r="D84" s="89">
        <v>100673.18</v>
      </c>
      <c r="G84" s="251">
        <v>691470.76</v>
      </c>
      <c r="H84" s="251">
        <v>35618.050000000003</v>
      </c>
      <c r="K84" s="232">
        <v>-2934.7</v>
      </c>
      <c r="L84" s="232">
        <v>77918.7</v>
      </c>
      <c r="N84" s="232">
        <v>-4536</v>
      </c>
      <c r="R84" s="251">
        <v>-1733145.54</v>
      </c>
      <c r="S84" s="73">
        <v>2651073.88</v>
      </c>
      <c r="T84" s="73">
        <v>1127463.5</v>
      </c>
      <c r="U84" s="73">
        <v>169900</v>
      </c>
      <c r="V84" s="73">
        <v>321.52</v>
      </c>
      <c r="X84" s="73">
        <v>740521</v>
      </c>
      <c r="Y84" s="90">
        <v>24600</v>
      </c>
      <c r="Z84" s="90">
        <v>1138392</v>
      </c>
      <c r="AA84" s="90">
        <v>16200</v>
      </c>
      <c r="AC84" s="90">
        <v>910731.65</v>
      </c>
      <c r="AD84" s="90">
        <v>26358.85</v>
      </c>
    </row>
    <row r="85" spans="1:34" x14ac:dyDescent="0.25">
      <c r="A85" s="251" t="s">
        <v>2801</v>
      </c>
      <c r="B85" s="89">
        <v>176819.75</v>
      </c>
      <c r="C85" s="89">
        <v>37615.379999999997</v>
      </c>
      <c r="D85" s="89">
        <v>17260.849999999999</v>
      </c>
      <c r="G85" s="251">
        <v>217150.55</v>
      </c>
      <c r="H85" s="251">
        <v>13548.8</v>
      </c>
      <c r="K85" s="232">
        <v>0</v>
      </c>
      <c r="L85" s="232">
        <v>39605.550000000003</v>
      </c>
      <c r="M85" s="232">
        <v>42500</v>
      </c>
      <c r="N85" s="232">
        <v>0</v>
      </c>
      <c r="P85" s="251">
        <v>15000</v>
      </c>
      <c r="R85" s="251">
        <v>-2521993.06</v>
      </c>
      <c r="S85" s="73">
        <v>3200752.69</v>
      </c>
      <c r="T85" s="73">
        <v>775988.72</v>
      </c>
      <c r="U85" s="73">
        <v>20000</v>
      </c>
      <c r="V85" s="73">
        <v>381.1</v>
      </c>
      <c r="X85" s="73">
        <v>670100</v>
      </c>
      <c r="Y85" s="90">
        <v>45000</v>
      </c>
      <c r="Z85" s="90">
        <v>986685</v>
      </c>
      <c r="AA85" s="90">
        <v>28140</v>
      </c>
      <c r="AC85" s="90">
        <v>573074.37</v>
      </c>
      <c r="AD85" s="90">
        <v>237040.3</v>
      </c>
    </row>
    <row r="86" spans="1:34" x14ac:dyDescent="0.25">
      <c r="A86" s="251" t="s">
        <v>2691</v>
      </c>
      <c r="B86" s="89">
        <v>770542.58</v>
      </c>
      <c r="C86" s="89">
        <v>45083.8</v>
      </c>
      <c r="D86" s="89">
        <v>39249.620000000003</v>
      </c>
      <c r="G86" s="251">
        <v>9270.4599999999991</v>
      </c>
      <c r="H86" s="251">
        <v>666667.76</v>
      </c>
      <c r="K86" s="232">
        <v>4300</v>
      </c>
      <c r="L86" s="232">
        <v>81364.649999999994</v>
      </c>
      <c r="N86" s="232">
        <v>18.13</v>
      </c>
      <c r="P86" s="251">
        <v>189452</v>
      </c>
      <c r="R86" s="251">
        <v>-153663.66</v>
      </c>
      <c r="S86" s="73">
        <v>1975689.39</v>
      </c>
      <c r="T86" s="73">
        <v>1057427.6000000001</v>
      </c>
      <c r="U86" s="73">
        <v>979.16</v>
      </c>
      <c r="W86" s="73">
        <v>1179296</v>
      </c>
      <c r="X86" s="73">
        <v>64533.8</v>
      </c>
      <c r="Y86" s="90">
        <v>-1277426</v>
      </c>
      <c r="Z86" s="90">
        <v>444022.8</v>
      </c>
      <c r="AB86" s="90">
        <v>6065</v>
      </c>
      <c r="AC86" s="90">
        <v>790835.1</v>
      </c>
      <c r="AD86" s="90">
        <v>312910.7</v>
      </c>
      <c r="AF86" s="90">
        <v>37323.25</v>
      </c>
    </row>
    <row r="87" spans="1:34" x14ac:dyDescent="0.25">
      <c r="A87" s="251" t="s">
        <v>2692</v>
      </c>
      <c r="B87" s="89">
        <v>2954621.41</v>
      </c>
      <c r="C87" s="89">
        <v>71848.45</v>
      </c>
      <c r="D87" s="89">
        <v>79635.600000000006</v>
      </c>
      <c r="G87" s="251">
        <v>1409073.5</v>
      </c>
      <c r="H87" s="251">
        <v>1295924.78</v>
      </c>
      <c r="K87" s="232">
        <v>47790</v>
      </c>
      <c r="L87" s="232">
        <v>126480</v>
      </c>
      <c r="N87" s="232">
        <v>621202.54</v>
      </c>
      <c r="R87" s="251">
        <v>1155743.99</v>
      </c>
      <c r="S87" s="73">
        <v>3812204.74</v>
      </c>
      <c r="T87" s="73">
        <v>2009909.22</v>
      </c>
      <c r="U87" s="73">
        <v>464532.75</v>
      </c>
      <c r="V87" s="73">
        <v>3174.19</v>
      </c>
      <c r="X87" s="73">
        <v>1562960.5</v>
      </c>
      <c r="Y87" s="90">
        <v>810626</v>
      </c>
      <c r="Z87" s="90">
        <v>2548063</v>
      </c>
      <c r="AA87" s="90">
        <v>11945</v>
      </c>
      <c r="AB87" s="90">
        <v>14000</v>
      </c>
      <c r="AC87" s="90">
        <v>1695967.27</v>
      </c>
      <c r="AD87" s="90">
        <v>433943.42</v>
      </c>
      <c r="AH87" s="251">
        <v>99601.5</v>
      </c>
    </row>
    <row r="88" spans="1:34" x14ac:dyDescent="0.25">
      <c r="A88" s="251" t="s">
        <v>2693</v>
      </c>
      <c r="B88" s="89">
        <v>1400689.59</v>
      </c>
      <c r="C88" s="89">
        <v>57257</v>
      </c>
      <c r="D88" s="89">
        <v>34885.46</v>
      </c>
      <c r="F88" s="251">
        <v>321513</v>
      </c>
      <c r="G88" s="251">
        <v>1546742.2</v>
      </c>
      <c r="H88" s="251">
        <v>100179.62</v>
      </c>
      <c r="K88" s="232">
        <v>7410</v>
      </c>
      <c r="L88" s="232">
        <v>165636.06</v>
      </c>
      <c r="N88" s="232">
        <v>6359.13</v>
      </c>
      <c r="P88" s="251">
        <v>126797</v>
      </c>
      <c r="R88" s="251">
        <v>4171766.21</v>
      </c>
      <c r="T88" s="73">
        <v>1395659.86</v>
      </c>
      <c r="U88" s="73">
        <v>3000</v>
      </c>
      <c r="W88" s="73">
        <v>2051.5</v>
      </c>
      <c r="X88" s="73">
        <v>1746726</v>
      </c>
      <c r="Y88" s="90">
        <v>93035.3</v>
      </c>
      <c r="Z88" s="90">
        <v>2556498.2999999998</v>
      </c>
      <c r="AA88" s="90">
        <v>20230</v>
      </c>
      <c r="AC88" s="90">
        <v>1330339.1000000001</v>
      </c>
      <c r="AD88" s="90">
        <v>307144.78999999998</v>
      </c>
      <c r="AG88" s="251">
        <v>42962</v>
      </c>
    </row>
    <row r="89" spans="1:34" x14ac:dyDescent="0.25">
      <c r="A89" s="251" t="s">
        <v>2694</v>
      </c>
      <c r="B89" s="89">
        <v>1906368.32</v>
      </c>
      <c r="C89" s="89">
        <v>152222.95000000001</v>
      </c>
      <c r="D89" s="89">
        <v>41621.01</v>
      </c>
      <c r="G89" s="251">
        <v>854841.71</v>
      </c>
      <c r="H89" s="251">
        <v>381700.54</v>
      </c>
      <c r="K89" s="232">
        <v>3430</v>
      </c>
      <c r="L89" s="232">
        <v>137499.66</v>
      </c>
      <c r="N89" s="232">
        <v>6979</v>
      </c>
      <c r="P89" s="251">
        <v>399293.8</v>
      </c>
      <c r="R89" s="251">
        <v>1177878.79</v>
      </c>
      <c r="S89" s="73">
        <v>2080906</v>
      </c>
      <c r="T89" s="73">
        <v>1208333.26</v>
      </c>
      <c r="U89" s="73">
        <v>340233.32</v>
      </c>
      <c r="V89" s="73">
        <v>2146.4899999999998</v>
      </c>
      <c r="X89" s="73">
        <v>1567667.3</v>
      </c>
      <c r="Y89" s="90">
        <v>63500</v>
      </c>
      <c r="Z89" s="90">
        <v>2111939.2999999998</v>
      </c>
      <c r="AA89" s="90">
        <v>4850</v>
      </c>
      <c r="AB89" s="90">
        <v>21615</v>
      </c>
      <c r="AC89" s="90">
        <v>1258172.6299999999</v>
      </c>
      <c r="AD89" s="90">
        <v>202166.91</v>
      </c>
      <c r="AH89" s="251">
        <v>52369.25</v>
      </c>
    </row>
    <row r="90" spans="1:34" x14ac:dyDescent="0.25">
      <c r="A90" s="251" t="s">
        <v>2695</v>
      </c>
      <c r="B90" s="89">
        <v>976790.84</v>
      </c>
      <c r="C90" s="89">
        <v>41478.75</v>
      </c>
      <c r="D90" s="89">
        <v>139909.35</v>
      </c>
      <c r="G90" s="251">
        <v>845944.76</v>
      </c>
      <c r="H90" s="251">
        <v>223383.17</v>
      </c>
      <c r="K90" s="232">
        <v>3900</v>
      </c>
      <c r="L90" s="232">
        <v>65300</v>
      </c>
      <c r="N90" s="232">
        <v>71.97</v>
      </c>
      <c r="P90" s="251">
        <v>111983</v>
      </c>
      <c r="R90" s="251">
        <v>404747.56</v>
      </c>
      <c r="S90" s="73">
        <v>2304026.96</v>
      </c>
      <c r="T90" s="73">
        <v>860499.01</v>
      </c>
      <c r="U90" s="73">
        <v>2400</v>
      </c>
      <c r="V90" s="73">
        <v>1371.4</v>
      </c>
      <c r="X90" s="73">
        <v>854854.4</v>
      </c>
      <c r="Y90" s="90">
        <v>85450</v>
      </c>
      <c r="Z90" s="90">
        <v>1413112.4</v>
      </c>
      <c r="AB90" s="90">
        <v>10130</v>
      </c>
      <c r="AC90" s="90">
        <v>823909.18</v>
      </c>
      <c r="AD90" s="90">
        <v>210136.1</v>
      </c>
      <c r="AH90" s="251">
        <v>9809.75</v>
      </c>
    </row>
    <row r="91" spans="1:34" x14ac:dyDescent="0.25">
      <c r="A91" s="251" t="s">
        <v>2696</v>
      </c>
      <c r="B91" s="89">
        <v>2432831.8199999998</v>
      </c>
      <c r="C91" s="89">
        <v>158981.18</v>
      </c>
      <c r="D91" s="89">
        <v>136086.39999999999</v>
      </c>
      <c r="G91" s="251">
        <v>605635.48</v>
      </c>
      <c r="H91" s="251">
        <v>651906.77</v>
      </c>
      <c r="K91" s="232">
        <v>5400</v>
      </c>
      <c r="L91" s="232">
        <v>142049</v>
      </c>
      <c r="N91" s="232">
        <v>705602</v>
      </c>
      <c r="R91" s="251">
        <v>1160519.3400000001</v>
      </c>
      <c r="S91" s="73">
        <v>2345661.54</v>
      </c>
      <c r="T91" s="73">
        <v>2082688.44</v>
      </c>
      <c r="U91" s="73">
        <v>148150</v>
      </c>
      <c r="V91" s="73">
        <v>2357.16</v>
      </c>
      <c r="X91" s="73">
        <v>1600996.8</v>
      </c>
      <c r="Y91" s="90">
        <v>55950</v>
      </c>
      <c r="Z91" s="90">
        <v>2578829.7999999998</v>
      </c>
      <c r="AA91" s="90">
        <v>21050</v>
      </c>
      <c r="AC91" s="90">
        <v>1343222.31</v>
      </c>
      <c r="AD91" s="90">
        <v>221549.77</v>
      </c>
      <c r="AH91" s="251">
        <v>99280.75</v>
      </c>
    </row>
    <row r="92" spans="1:34" x14ac:dyDescent="0.25">
      <c r="A92" s="251" t="s">
        <v>2697</v>
      </c>
      <c r="B92" s="89">
        <v>1018188.73</v>
      </c>
      <c r="C92" s="89">
        <v>32544</v>
      </c>
      <c r="D92" s="89">
        <v>80609.820000000007</v>
      </c>
      <c r="G92" s="251">
        <v>566283.34</v>
      </c>
      <c r="H92" s="251">
        <v>172328.91</v>
      </c>
      <c r="K92" s="232">
        <v>5000</v>
      </c>
      <c r="L92" s="232">
        <v>86888.31</v>
      </c>
      <c r="N92" s="232">
        <v>245866.45</v>
      </c>
      <c r="P92" s="251">
        <v>4005</v>
      </c>
      <c r="R92" s="251">
        <v>-2463252.9700000002</v>
      </c>
      <c r="S92" s="73">
        <v>4378498.51</v>
      </c>
      <c r="T92" s="73">
        <v>909302.47</v>
      </c>
      <c r="V92" s="73">
        <v>1172.25</v>
      </c>
      <c r="X92" s="73">
        <v>1124833.5900000001</v>
      </c>
      <c r="Y92" s="90">
        <v>12256.5</v>
      </c>
      <c r="Z92" s="90">
        <v>1512391.48</v>
      </c>
      <c r="AA92" s="90">
        <v>4490</v>
      </c>
      <c r="AB92" s="90">
        <v>15860</v>
      </c>
      <c r="AC92" s="90">
        <v>689262.31</v>
      </c>
      <c r="AD92" s="90">
        <v>147086.76999999999</v>
      </c>
      <c r="AH92" s="251">
        <v>65524.75</v>
      </c>
    </row>
    <row r="93" spans="1:34" x14ac:dyDescent="0.25">
      <c r="A93" s="251" t="s">
        <v>2698</v>
      </c>
      <c r="B93" s="89">
        <v>1296481.29</v>
      </c>
      <c r="C93" s="89">
        <v>20425.3</v>
      </c>
      <c r="D93" s="89">
        <v>39991.31</v>
      </c>
      <c r="G93" s="251">
        <v>766623.02</v>
      </c>
      <c r="H93" s="251">
        <v>947941.66</v>
      </c>
      <c r="K93" s="232">
        <v>6220</v>
      </c>
      <c r="L93" s="232">
        <v>113848.07</v>
      </c>
      <c r="N93" s="232">
        <v>214006.55</v>
      </c>
      <c r="R93" s="251">
        <v>3380760.97</v>
      </c>
      <c r="T93" s="73">
        <v>1010630.07</v>
      </c>
      <c r="U93" s="73">
        <v>246050</v>
      </c>
      <c r="V93" s="73">
        <v>1505.52</v>
      </c>
      <c r="X93" s="73">
        <v>2589350.7000000002</v>
      </c>
      <c r="Y93" s="90">
        <v>51371</v>
      </c>
      <c r="Z93" s="90">
        <v>3155723.7</v>
      </c>
      <c r="AA93" s="90">
        <v>7625</v>
      </c>
      <c r="AB93" s="90">
        <v>3380</v>
      </c>
      <c r="AC93" s="90">
        <v>899806.21</v>
      </c>
      <c r="AD93" s="90">
        <v>394551.61</v>
      </c>
      <c r="AH93" s="251">
        <v>81193.78</v>
      </c>
    </row>
    <row r="94" spans="1:34" x14ac:dyDescent="0.25">
      <c r="A94" s="251" t="s">
        <v>2699</v>
      </c>
      <c r="B94" s="89">
        <v>567995.06999999995</v>
      </c>
      <c r="C94" s="89">
        <v>61706.25</v>
      </c>
      <c r="D94" s="89">
        <v>73487.12</v>
      </c>
      <c r="G94" s="251">
        <v>800764.41</v>
      </c>
      <c r="H94" s="251">
        <v>467452.21</v>
      </c>
      <c r="K94" s="232">
        <v>8500</v>
      </c>
      <c r="L94" s="232">
        <v>99334.63</v>
      </c>
      <c r="N94" s="232">
        <v>165137.29999999999</v>
      </c>
      <c r="R94" s="251">
        <v>80730.22</v>
      </c>
      <c r="S94" s="73">
        <v>2028099.35</v>
      </c>
      <c r="T94" s="73">
        <v>994565.69</v>
      </c>
      <c r="U94" s="73">
        <v>495200</v>
      </c>
      <c r="V94" s="73">
        <v>965.54</v>
      </c>
      <c r="X94" s="73">
        <v>1840447</v>
      </c>
      <c r="Y94" s="90">
        <v>158027</v>
      </c>
      <c r="Z94" s="90">
        <v>2520461</v>
      </c>
      <c r="AA94" s="90">
        <v>18935</v>
      </c>
      <c r="AC94" s="90">
        <v>1110645.99</v>
      </c>
      <c r="AD94" s="90">
        <v>190813.68</v>
      </c>
      <c r="AH94" s="251">
        <v>58746</v>
      </c>
    </row>
    <row r="95" spans="1:34" x14ac:dyDescent="0.25">
      <c r="A95" s="251" t="s">
        <v>2700</v>
      </c>
      <c r="B95" s="89">
        <v>654180.31000000006</v>
      </c>
      <c r="C95" s="89">
        <v>13253.3</v>
      </c>
      <c r="D95" s="89">
        <v>130418.27</v>
      </c>
      <c r="G95" s="251">
        <v>1463684.74</v>
      </c>
      <c r="H95" s="251">
        <v>127718.16</v>
      </c>
      <c r="K95" s="232">
        <v>2950</v>
      </c>
      <c r="L95" s="232">
        <v>130068.11</v>
      </c>
      <c r="M95" s="232">
        <v>79524</v>
      </c>
      <c r="N95" s="232">
        <v>3845.02</v>
      </c>
      <c r="P95" s="251">
        <v>75668</v>
      </c>
      <c r="R95" s="251">
        <v>-2169262.84</v>
      </c>
      <c r="S95" s="73">
        <v>4808766.24</v>
      </c>
      <c r="T95" s="73">
        <v>1358954.09</v>
      </c>
      <c r="V95" s="73">
        <v>806.38</v>
      </c>
      <c r="X95" s="73">
        <v>1721425.4</v>
      </c>
      <c r="Y95" s="90">
        <v>46600</v>
      </c>
      <c r="Z95" s="90">
        <v>2249793.4</v>
      </c>
      <c r="AA95" s="90">
        <v>15670</v>
      </c>
      <c r="AC95" s="90">
        <v>1015483.35</v>
      </c>
      <c r="AD95" s="90">
        <v>334084.82</v>
      </c>
      <c r="AH95" s="251">
        <v>55058.05</v>
      </c>
    </row>
    <row r="96" spans="1:34" x14ac:dyDescent="0.25">
      <c r="A96" s="251" t="s">
        <v>2701</v>
      </c>
      <c r="B96" s="89">
        <v>958488.78</v>
      </c>
      <c r="C96" s="89">
        <v>56731</v>
      </c>
      <c r="D96" s="89">
        <v>94607.28</v>
      </c>
      <c r="G96" s="251">
        <v>817435.27</v>
      </c>
      <c r="H96" s="251">
        <v>272395.05</v>
      </c>
      <c r="K96" s="232">
        <v>6000</v>
      </c>
      <c r="L96" s="232">
        <v>78019.990000000005</v>
      </c>
      <c r="N96" s="232">
        <v>9050</v>
      </c>
      <c r="P96" s="251">
        <v>123149</v>
      </c>
      <c r="R96" s="251">
        <v>-386907.76</v>
      </c>
      <c r="S96" s="73">
        <v>2574871.5499999998</v>
      </c>
      <c r="T96" s="73">
        <v>1022569.73</v>
      </c>
      <c r="U96" s="73">
        <v>46655</v>
      </c>
      <c r="V96" s="73">
        <v>967.81</v>
      </c>
      <c r="X96" s="73">
        <v>1130116.8999999999</v>
      </c>
      <c r="Y96" s="90">
        <v>24700</v>
      </c>
      <c r="Z96" s="90">
        <v>1568665.9</v>
      </c>
      <c r="AA96" s="90">
        <v>14620</v>
      </c>
      <c r="AB96" s="90">
        <v>480</v>
      </c>
      <c r="AC96" s="90">
        <v>542105.22</v>
      </c>
      <c r="AD96" s="90">
        <v>233801.27</v>
      </c>
      <c r="AH96" s="251">
        <v>69862.45</v>
      </c>
    </row>
    <row r="97" spans="1:34" x14ac:dyDescent="0.25">
      <c r="A97" s="251" t="s">
        <v>2702</v>
      </c>
      <c r="B97" s="89">
        <v>742120.67</v>
      </c>
      <c r="C97" s="89">
        <v>17949.3</v>
      </c>
      <c r="D97" s="89">
        <v>46411.19</v>
      </c>
      <c r="G97" s="251">
        <v>1038882.13</v>
      </c>
      <c r="H97" s="251">
        <v>237504.4</v>
      </c>
      <c r="K97" s="232">
        <v>3870</v>
      </c>
      <c r="L97" s="232">
        <v>86623.55</v>
      </c>
      <c r="N97" s="232">
        <v>2482.8200000000002</v>
      </c>
      <c r="R97" s="251">
        <v>-287997.01</v>
      </c>
      <c r="S97" s="73">
        <v>2326634.9900000002</v>
      </c>
      <c r="T97" s="73">
        <v>1257473.22</v>
      </c>
      <c r="V97" s="73">
        <v>754.43</v>
      </c>
      <c r="X97" s="73">
        <v>1710214.3</v>
      </c>
      <c r="Y97" s="90">
        <v>75450</v>
      </c>
      <c r="Z97" s="90">
        <v>2074782.3</v>
      </c>
      <c r="AA97" s="90">
        <v>2000</v>
      </c>
      <c r="AC97" s="90">
        <v>899159.47</v>
      </c>
      <c r="AD97" s="90">
        <v>86565.34</v>
      </c>
      <c r="AH97" s="251">
        <v>30131.5</v>
      </c>
    </row>
    <row r="98" spans="1:34" x14ac:dyDescent="0.25">
      <c r="A98" s="251" t="s">
        <v>2703</v>
      </c>
      <c r="B98" s="89">
        <v>941543.43</v>
      </c>
      <c r="C98" s="89">
        <v>139966.29999999999</v>
      </c>
      <c r="D98" s="89">
        <v>81588.28</v>
      </c>
      <c r="G98" s="251">
        <v>2493210.75</v>
      </c>
      <c r="H98" s="251">
        <v>934780.5</v>
      </c>
      <c r="K98" s="232">
        <v>12660</v>
      </c>
      <c r="L98" s="232">
        <v>111322.68</v>
      </c>
      <c r="N98" s="232">
        <v>1752.1</v>
      </c>
      <c r="P98" s="251">
        <v>113800</v>
      </c>
      <c r="R98" s="251">
        <v>2637752.36</v>
      </c>
      <c r="S98" s="73">
        <v>2310530.36</v>
      </c>
      <c r="T98" s="73">
        <v>1301069</v>
      </c>
      <c r="U98" s="73">
        <v>182930</v>
      </c>
      <c r="V98" s="73">
        <v>1014.02</v>
      </c>
      <c r="X98" s="73">
        <v>1540565.1</v>
      </c>
      <c r="Y98" s="90">
        <v>17600</v>
      </c>
      <c r="Z98" s="90">
        <v>2195028.1</v>
      </c>
      <c r="AA98" s="90">
        <v>27555</v>
      </c>
      <c r="AC98" s="90">
        <v>1014558.26</v>
      </c>
      <c r="AD98" s="90">
        <v>356924</v>
      </c>
      <c r="AH98" s="251">
        <v>45841</v>
      </c>
    </row>
    <row r="99" spans="1:34" x14ac:dyDescent="0.25">
      <c r="A99" s="251" t="s">
        <v>2802</v>
      </c>
      <c r="B99" s="89">
        <v>793703.44</v>
      </c>
      <c r="C99" s="89">
        <v>89343.25</v>
      </c>
      <c r="D99" s="89">
        <v>30241.34</v>
      </c>
      <c r="G99" s="251">
        <v>850820.23</v>
      </c>
      <c r="H99" s="251">
        <v>874593.85</v>
      </c>
      <c r="K99" s="232">
        <v>2800</v>
      </c>
      <c r="L99" s="232">
        <v>72546.97</v>
      </c>
      <c r="N99" s="232">
        <v>216450.51</v>
      </c>
      <c r="P99" s="251">
        <v>108234</v>
      </c>
      <c r="R99" s="251">
        <v>-277758.15999999997</v>
      </c>
      <c r="S99" s="73">
        <v>2166873.39</v>
      </c>
      <c r="T99" s="73">
        <v>1071901.92</v>
      </c>
      <c r="V99" s="73">
        <v>879.21</v>
      </c>
      <c r="X99" s="73">
        <v>806126.3</v>
      </c>
      <c r="Y99" s="90">
        <v>746326</v>
      </c>
      <c r="Z99" s="90">
        <v>1352650.3</v>
      </c>
      <c r="AB99" s="90">
        <v>13600</v>
      </c>
      <c r="AC99" s="90">
        <v>608065.02</v>
      </c>
      <c r="AD99" s="90">
        <v>236516.21</v>
      </c>
      <c r="AH99" s="251">
        <v>64846.5</v>
      </c>
    </row>
    <row r="100" spans="1:34" x14ac:dyDescent="0.25">
      <c r="A100" s="251" t="s">
        <v>2704</v>
      </c>
      <c r="B100" s="89">
        <v>351193.03</v>
      </c>
      <c r="C100" s="89">
        <v>6019</v>
      </c>
      <c r="D100" s="89">
        <v>144028.56</v>
      </c>
      <c r="G100" s="251">
        <v>1042163.15</v>
      </c>
      <c r="H100" s="251">
        <v>49626.05</v>
      </c>
      <c r="K100" s="232">
        <v>0</v>
      </c>
      <c r="L100" s="232">
        <v>53200</v>
      </c>
      <c r="N100" s="232">
        <v>4915</v>
      </c>
      <c r="R100" s="251">
        <v>1723569.31</v>
      </c>
      <c r="T100" s="73">
        <v>806001.36</v>
      </c>
      <c r="V100" s="73">
        <v>517.11</v>
      </c>
      <c r="X100" s="73">
        <v>983955</v>
      </c>
      <c r="Y100" s="90">
        <v>49410</v>
      </c>
      <c r="Z100" s="90">
        <v>1247301</v>
      </c>
      <c r="AA100" s="90">
        <v>13818</v>
      </c>
      <c r="AC100" s="90">
        <v>544826.85</v>
      </c>
      <c r="AD100" s="90">
        <v>205220.64</v>
      </c>
      <c r="AH100" s="251">
        <v>17371.5</v>
      </c>
    </row>
    <row r="101" spans="1:34" x14ac:dyDescent="0.25">
      <c r="A101" s="251" t="s">
        <v>2705</v>
      </c>
      <c r="B101" s="89">
        <v>588970.82999999996</v>
      </c>
      <c r="C101" s="89">
        <v>79688.899999999994</v>
      </c>
      <c r="D101" s="89">
        <v>53206.2</v>
      </c>
      <c r="G101" s="251">
        <v>198733.76</v>
      </c>
      <c r="H101" s="251">
        <v>307570.44</v>
      </c>
      <c r="K101" s="232">
        <v>0</v>
      </c>
      <c r="L101" s="232">
        <v>65900</v>
      </c>
      <c r="N101" s="232">
        <v>4915</v>
      </c>
      <c r="R101" s="251">
        <v>-186506.6</v>
      </c>
      <c r="S101" s="73">
        <v>1563007.5</v>
      </c>
      <c r="T101" s="73">
        <v>1048260.7</v>
      </c>
      <c r="U101" s="73">
        <v>231460</v>
      </c>
      <c r="V101" s="73">
        <v>873.88</v>
      </c>
      <c r="X101" s="73">
        <v>1392667.5</v>
      </c>
      <c r="Y101" s="90">
        <v>78300</v>
      </c>
      <c r="Z101" s="90">
        <v>1847214.5</v>
      </c>
      <c r="AA101" s="90">
        <v>9620</v>
      </c>
      <c r="AC101" s="90">
        <v>922309.77</v>
      </c>
      <c r="AD101" s="90">
        <v>149896.07999999999</v>
      </c>
      <c r="AH101" s="251">
        <v>41667.5</v>
      </c>
    </row>
    <row r="102" spans="1:34" x14ac:dyDescent="0.25">
      <c r="A102" s="251" t="s">
        <v>2706</v>
      </c>
      <c r="B102" s="89">
        <v>349521.59</v>
      </c>
      <c r="C102" s="89">
        <v>20528</v>
      </c>
      <c r="D102" s="89">
        <v>62882.47</v>
      </c>
      <c r="G102" s="251">
        <v>563126.77</v>
      </c>
      <c r="H102" s="251">
        <v>185576.16</v>
      </c>
      <c r="K102" s="232">
        <v>0</v>
      </c>
      <c r="L102" s="232">
        <v>60570</v>
      </c>
      <c r="N102" s="232">
        <v>4915</v>
      </c>
      <c r="R102" s="251">
        <v>-816001.24</v>
      </c>
      <c r="S102" s="73">
        <v>2046781.46</v>
      </c>
      <c r="T102" s="73">
        <v>867333.83</v>
      </c>
      <c r="U102" s="73">
        <v>258454</v>
      </c>
      <c r="V102" s="73">
        <v>480.76</v>
      </c>
      <c r="X102" s="73">
        <v>1103256</v>
      </c>
      <c r="Y102" s="90">
        <v>13500</v>
      </c>
      <c r="Z102" s="90">
        <v>1483078.37</v>
      </c>
      <c r="AA102" s="90">
        <v>12592</v>
      </c>
      <c r="AC102" s="90">
        <v>586620.72</v>
      </c>
      <c r="AD102" s="90">
        <v>175457.23</v>
      </c>
      <c r="AH102" s="251">
        <v>99906.5</v>
      </c>
    </row>
    <row r="103" spans="1:34" x14ac:dyDescent="0.25">
      <c r="A103" s="251" t="s">
        <v>2707</v>
      </c>
      <c r="B103" s="89">
        <v>340502.53</v>
      </c>
      <c r="C103" s="89">
        <v>139810</v>
      </c>
      <c r="D103" s="89">
        <v>48366.86</v>
      </c>
      <c r="G103" s="251">
        <v>706384.82</v>
      </c>
      <c r="H103" s="251">
        <v>266868.52</v>
      </c>
      <c r="K103" s="232">
        <v>500</v>
      </c>
      <c r="L103" s="232">
        <v>87800</v>
      </c>
      <c r="N103" s="232">
        <v>508</v>
      </c>
      <c r="R103" s="251">
        <v>-1643892.25</v>
      </c>
      <c r="S103" s="73">
        <v>3243756.17</v>
      </c>
      <c r="T103" s="73">
        <v>833493.88</v>
      </c>
      <c r="U103" s="73">
        <v>172996</v>
      </c>
      <c r="V103" s="73">
        <v>471.43</v>
      </c>
      <c r="X103" s="73">
        <v>811919</v>
      </c>
      <c r="Y103" s="90">
        <v>36000</v>
      </c>
      <c r="Z103" s="90">
        <v>1151129</v>
      </c>
      <c r="AA103" s="90">
        <v>13130</v>
      </c>
      <c r="AC103" s="90">
        <v>599184.12</v>
      </c>
      <c r="AD103" s="90">
        <v>229394.38</v>
      </c>
      <c r="AH103" s="251">
        <v>48782</v>
      </c>
    </row>
    <row r="104" spans="1:34" x14ac:dyDescent="0.25">
      <c r="A104" s="251" t="s">
        <v>2708</v>
      </c>
      <c r="B104" s="89">
        <v>309090.45</v>
      </c>
      <c r="C104" s="89">
        <v>21252.5</v>
      </c>
      <c r="D104" s="89">
        <v>25824.080000000002</v>
      </c>
      <c r="G104" s="251">
        <v>352696.43</v>
      </c>
      <c r="H104" s="251">
        <v>316134.63</v>
      </c>
      <c r="K104" s="232">
        <v>3000</v>
      </c>
      <c r="L104" s="232">
        <v>49950</v>
      </c>
      <c r="N104" s="232">
        <v>0</v>
      </c>
      <c r="P104" s="251">
        <v>108572</v>
      </c>
      <c r="R104" s="251">
        <v>-1845990.18</v>
      </c>
      <c r="S104" s="73">
        <v>2614880.33</v>
      </c>
      <c r="T104" s="73">
        <v>981013.07</v>
      </c>
      <c r="V104" s="73">
        <v>357.76</v>
      </c>
      <c r="X104" s="73">
        <v>714976.5</v>
      </c>
      <c r="Y104" s="90">
        <v>47000</v>
      </c>
      <c r="Z104" s="90">
        <v>996611.5</v>
      </c>
      <c r="AA104" s="90">
        <v>15930</v>
      </c>
      <c r="AC104" s="90">
        <v>473195.23</v>
      </c>
      <c r="AD104" s="90">
        <v>145538.16</v>
      </c>
      <c r="AH104" s="251">
        <v>17486.5</v>
      </c>
    </row>
    <row r="105" spans="1:34" x14ac:dyDescent="0.25">
      <c r="A105" s="251" t="s">
        <v>2803</v>
      </c>
      <c r="B105" s="89">
        <v>244697.64</v>
      </c>
      <c r="C105" s="89">
        <v>11927</v>
      </c>
      <c r="D105" s="89">
        <v>44022.239999999998</v>
      </c>
      <c r="G105" s="251">
        <v>528569.5</v>
      </c>
      <c r="H105" s="251">
        <v>204970.62</v>
      </c>
      <c r="K105" s="232">
        <v>1500</v>
      </c>
      <c r="L105" s="232">
        <v>67459.77</v>
      </c>
      <c r="M105" s="232">
        <v>37000</v>
      </c>
      <c r="N105" s="232">
        <v>0</v>
      </c>
      <c r="R105" s="251">
        <v>-689482.22</v>
      </c>
      <c r="S105" s="73">
        <v>1695120.4</v>
      </c>
      <c r="T105" s="73">
        <v>859070.4</v>
      </c>
      <c r="V105" s="73">
        <v>342.02</v>
      </c>
      <c r="X105" s="73">
        <v>1666397</v>
      </c>
      <c r="Z105" s="90">
        <v>2001934</v>
      </c>
      <c r="AA105" s="90">
        <v>8290</v>
      </c>
      <c r="AB105" s="90">
        <v>2696</v>
      </c>
      <c r="AC105" s="90">
        <v>383698.75</v>
      </c>
      <c r="AD105" s="90">
        <v>189919.12</v>
      </c>
      <c r="AH105" s="251">
        <v>16682.5</v>
      </c>
    </row>
    <row r="106" spans="1:34" x14ac:dyDescent="0.25">
      <c r="A106" s="251" t="s">
        <v>2709</v>
      </c>
      <c r="B106" s="89">
        <v>236106.44</v>
      </c>
      <c r="C106" s="89">
        <v>60431.75</v>
      </c>
      <c r="D106" s="89">
        <v>33427.14</v>
      </c>
      <c r="G106" s="251">
        <v>568578.11</v>
      </c>
      <c r="H106" s="251">
        <v>278900.63</v>
      </c>
      <c r="K106" s="232">
        <v>8000</v>
      </c>
      <c r="L106" s="232">
        <v>173093.6</v>
      </c>
      <c r="M106" s="232">
        <v>4</v>
      </c>
      <c r="N106" s="232">
        <v>1416.34</v>
      </c>
      <c r="R106" s="251">
        <v>23887.32</v>
      </c>
      <c r="S106" s="73">
        <v>1187793.3799999999</v>
      </c>
      <c r="T106" s="73">
        <v>999037.03</v>
      </c>
      <c r="V106" s="73">
        <v>427.87</v>
      </c>
      <c r="X106" s="73">
        <v>1173040</v>
      </c>
      <c r="Y106" s="90">
        <v>109800</v>
      </c>
      <c r="Z106" s="90">
        <v>1676243</v>
      </c>
      <c r="AA106" s="90">
        <v>16286</v>
      </c>
      <c r="AC106" s="90">
        <v>599192.15</v>
      </c>
      <c r="AD106" s="90">
        <v>201181.32</v>
      </c>
      <c r="AH106" s="251">
        <v>6153</v>
      </c>
    </row>
    <row r="107" spans="1:34" x14ac:dyDescent="0.25">
      <c r="A107" s="251" t="s">
        <v>2710</v>
      </c>
      <c r="B107" s="89">
        <v>247042.52</v>
      </c>
      <c r="C107" s="89">
        <v>83861.8</v>
      </c>
      <c r="D107" s="89">
        <v>187311.26</v>
      </c>
      <c r="G107" s="251">
        <v>-1432449.19</v>
      </c>
      <c r="H107" s="251">
        <v>975778.65</v>
      </c>
      <c r="K107" s="232">
        <v>14730</v>
      </c>
      <c r="L107" s="232">
        <v>335870</v>
      </c>
      <c r="M107" s="232">
        <v>134050</v>
      </c>
      <c r="N107" s="232">
        <v>8418.89</v>
      </c>
      <c r="R107" s="251">
        <v>-3744957.23</v>
      </c>
      <c r="S107" s="73">
        <v>4005245.62</v>
      </c>
      <c r="T107" s="73">
        <v>2498519.14</v>
      </c>
      <c r="U107" s="73">
        <v>195950</v>
      </c>
      <c r="V107" s="73">
        <v>842.21</v>
      </c>
      <c r="X107" s="73">
        <v>1444652</v>
      </c>
      <c r="Y107" s="90">
        <v>210600</v>
      </c>
      <c r="Z107" s="90">
        <v>2481702</v>
      </c>
      <c r="AA107" s="90">
        <v>3796</v>
      </c>
      <c r="AC107" s="90">
        <v>2027755.3</v>
      </c>
      <c r="AD107" s="90">
        <v>283056.99</v>
      </c>
      <c r="AH107" s="251">
        <v>246065.3</v>
      </c>
    </row>
    <row r="108" spans="1:34" x14ac:dyDescent="0.25">
      <c r="A108" s="251" t="s">
        <v>2711</v>
      </c>
      <c r="B108" s="89">
        <v>149894.07</v>
      </c>
      <c r="C108" s="89">
        <v>61988.25</v>
      </c>
      <c r="D108" s="89">
        <v>19343.68</v>
      </c>
      <c r="G108" s="251">
        <v>1078305.1000000001</v>
      </c>
      <c r="H108" s="251">
        <v>1130853.57</v>
      </c>
      <c r="K108" s="232">
        <v>16400</v>
      </c>
      <c r="L108" s="232">
        <v>182440</v>
      </c>
      <c r="M108" s="232">
        <v>181943</v>
      </c>
      <c r="N108" s="232">
        <v>661.44</v>
      </c>
      <c r="R108" s="251">
        <v>169251.43</v>
      </c>
      <c r="S108" s="73">
        <v>2324775.44</v>
      </c>
      <c r="T108" s="73">
        <v>1807596.67</v>
      </c>
      <c r="U108" s="73">
        <v>200000</v>
      </c>
      <c r="V108" s="73">
        <v>234.38</v>
      </c>
      <c r="X108" s="73">
        <v>2188038</v>
      </c>
      <c r="Y108" s="90">
        <v>157500</v>
      </c>
      <c r="Z108" s="90">
        <v>3150250</v>
      </c>
      <c r="AA108" s="90">
        <v>11400</v>
      </c>
      <c r="AC108" s="90">
        <v>1078981.03</v>
      </c>
      <c r="AD108" s="90">
        <v>448174.16</v>
      </c>
      <c r="AH108" s="251">
        <v>99650.5</v>
      </c>
    </row>
    <row r="109" spans="1:34" x14ac:dyDescent="0.25">
      <c r="A109" s="251" t="s">
        <v>2712</v>
      </c>
      <c r="B109" s="89">
        <v>290898.57</v>
      </c>
      <c r="C109" s="89">
        <v>73792</v>
      </c>
      <c r="D109" s="89">
        <v>71062.97</v>
      </c>
      <c r="G109" s="251">
        <v>849680.9</v>
      </c>
      <c r="H109" s="251">
        <v>231785.01</v>
      </c>
      <c r="K109" s="232">
        <v>7000</v>
      </c>
      <c r="L109" s="232">
        <v>98073.94</v>
      </c>
      <c r="M109" s="232">
        <v>120400</v>
      </c>
      <c r="N109" s="232">
        <v>1027.74</v>
      </c>
      <c r="R109" s="251">
        <v>-1110368.98</v>
      </c>
      <c r="S109" s="73">
        <v>2600171.63</v>
      </c>
      <c r="T109" s="73">
        <v>1937828.56</v>
      </c>
      <c r="U109" s="73">
        <v>246150</v>
      </c>
      <c r="V109" s="73">
        <v>659.8</v>
      </c>
      <c r="X109" s="73">
        <v>1174600</v>
      </c>
      <c r="Y109" s="90">
        <v>80400</v>
      </c>
      <c r="Z109" s="90">
        <v>2009276</v>
      </c>
      <c r="AA109" s="90">
        <v>40204</v>
      </c>
      <c r="AC109" s="90">
        <v>1117507.99</v>
      </c>
      <c r="AD109" s="90">
        <v>325136.5</v>
      </c>
      <c r="AH109" s="251">
        <v>146598.75</v>
      </c>
    </row>
    <row r="110" spans="1:34" x14ac:dyDescent="0.25">
      <c r="A110" s="251" t="s">
        <v>2713</v>
      </c>
      <c r="B110" s="89">
        <v>516597.42</v>
      </c>
      <c r="C110" s="89">
        <v>1055</v>
      </c>
      <c r="D110" s="89">
        <v>54669.84</v>
      </c>
      <c r="G110" s="251">
        <v>15082.75</v>
      </c>
      <c r="H110" s="251">
        <v>186866.56</v>
      </c>
      <c r="K110" s="232">
        <v>150000</v>
      </c>
      <c r="L110" s="232">
        <v>95651.21</v>
      </c>
      <c r="M110" s="232">
        <v>21020</v>
      </c>
      <c r="N110" s="232">
        <v>763</v>
      </c>
      <c r="P110" s="251">
        <v>176000</v>
      </c>
      <c r="R110" s="251">
        <v>26117.27</v>
      </c>
      <c r="S110" s="73">
        <v>961037.76</v>
      </c>
      <c r="T110" s="73">
        <v>2025947.94</v>
      </c>
      <c r="U110" s="73">
        <v>13000</v>
      </c>
      <c r="V110" s="73">
        <v>716.86</v>
      </c>
      <c r="X110" s="73">
        <v>777899.5</v>
      </c>
      <c r="Y110" s="90">
        <v>106052.24</v>
      </c>
      <c r="Z110" s="90">
        <v>1327484.5</v>
      </c>
      <c r="AA110" s="90">
        <v>15360</v>
      </c>
      <c r="AC110" s="90">
        <v>1255580.6299999999</v>
      </c>
      <c r="AD110" s="90">
        <v>82890.210000000006</v>
      </c>
      <c r="AE110" s="90">
        <v>704760</v>
      </c>
      <c r="AH110" s="251">
        <v>193858.87</v>
      </c>
    </row>
    <row r="111" spans="1:34" x14ac:dyDescent="0.25">
      <c r="A111" s="251" t="s">
        <v>2714</v>
      </c>
      <c r="B111" s="89">
        <v>630889.85</v>
      </c>
      <c r="C111" s="89">
        <v>17003</v>
      </c>
      <c r="D111" s="89">
        <v>185547.35</v>
      </c>
      <c r="G111" s="251">
        <v>2</v>
      </c>
      <c r="H111" s="251">
        <v>325104.87</v>
      </c>
      <c r="K111" s="232">
        <v>0</v>
      </c>
      <c r="L111" s="232">
        <v>73522.03</v>
      </c>
      <c r="M111" s="232">
        <v>13830</v>
      </c>
      <c r="N111" s="232">
        <v>680.84</v>
      </c>
      <c r="P111" s="251">
        <v>715260</v>
      </c>
      <c r="R111" s="251">
        <v>-287208.27</v>
      </c>
      <c r="S111" s="73">
        <v>852668.5</v>
      </c>
      <c r="T111" s="73">
        <v>1085269.75</v>
      </c>
      <c r="U111" s="73">
        <v>129860</v>
      </c>
      <c r="V111" s="73">
        <v>363.41</v>
      </c>
      <c r="X111" s="73">
        <v>1302535.5</v>
      </c>
      <c r="Y111" s="90">
        <v>102692.05</v>
      </c>
      <c r="Z111" s="90">
        <v>1714767.5</v>
      </c>
      <c r="AA111" s="90">
        <v>25370</v>
      </c>
      <c r="AC111" s="90">
        <v>1023839.62</v>
      </c>
      <c r="AD111" s="90">
        <v>52400.62</v>
      </c>
      <c r="AH111" s="251">
        <v>14549</v>
      </c>
    </row>
    <row r="112" spans="1:34" x14ac:dyDescent="0.25">
      <c r="A112" s="251" t="s">
        <v>2715</v>
      </c>
      <c r="B112" s="89">
        <v>442468.07</v>
      </c>
      <c r="C112" s="89">
        <v>129354.7</v>
      </c>
      <c r="D112" s="89">
        <v>136425.56</v>
      </c>
      <c r="G112" s="251">
        <v>529786.12</v>
      </c>
      <c r="H112" s="251">
        <v>127534.65</v>
      </c>
      <c r="K112" s="232">
        <v>0</v>
      </c>
      <c r="L112" s="232">
        <v>53529.3</v>
      </c>
      <c r="M112" s="232">
        <v>3130</v>
      </c>
      <c r="N112" s="232">
        <v>628</v>
      </c>
      <c r="P112" s="251">
        <v>276050</v>
      </c>
      <c r="R112" s="251">
        <v>-821871.65</v>
      </c>
      <c r="S112" s="73">
        <v>1993338.97</v>
      </c>
      <c r="T112" s="73">
        <v>1401422.85</v>
      </c>
      <c r="U112" s="73">
        <v>27600</v>
      </c>
      <c r="V112" s="73">
        <v>454.44</v>
      </c>
      <c r="X112" s="73">
        <v>1330686</v>
      </c>
      <c r="Y112" s="90">
        <v>73312.25</v>
      </c>
      <c r="Z112" s="90">
        <v>1680520</v>
      </c>
      <c r="AA112" s="90">
        <v>10440</v>
      </c>
      <c r="AC112" s="90">
        <v>555788.94999999995</v>
      </c>
      <c r="AD112" s="90">
        <v>96469.06</v>
      </c>
      <c r="AH112" s="251">
        <v>629493.05000000005</v>
      </c>
    </row>
    <row r="113" spans="1:34" x14ac:dyDescent="0.25">
      <c r="A113" s="251" t="s">
        <v>2716</v>
      </c>
      <c r="B113" s="89">
        <v>331432.45</v>
      </c>
      <c r="C113" s="89">
        <v>162065.82999999999</v>
      </c>
      <c r="D113" s="89">
        <v>187407.89</v>
      </c>
      <c r="G113" s="251">
        <v>5</v>
      </c>
      <c r="H113" s="251">
        <v>152944.32000000001</v>
      </c>
      <c r="K113" s="232">
        <v>0</v>
      </c>
      <c r="L113" s="232">
        <v>66238.3</v>
      </c>
      <c r="M113" s="232">
        <v>10580</v>
      </c>
      <c r="N113" s="232">
        <v>0</v>
      </c>
      <c r="P113" s="251">
        <v>86826</v>
      </c>
      <c r="R113" s="251">
        <v>-2423009.94</v>
      </c>
      <c r="S113" s="73">
        <v>3276385.87</v>
      </c>
      <c r="T113" s="73">
        <v>1008940.3</v>
      </c>
      <c r="U113" s="73">
        <v>8400</v>
      </c>
      <c r="V113" s="73">
        <v>633.5</v>
      </c>
      <c r="X113" s="73">
        <v>922047</v>
      </c>
      <c r="Y113" s="90">
        <v>89436.51</v>
      </c>
      <c r="Z113" s="90">
        <v>1419809</v>
      </c>
      <c r="AA113" s="90">
        <v>14120</v>
      </c>
      <c r="AC113" s="90">
        <v>660764.68999999994</v>
      </c>
      <c r="AD113" s="90">
        <v>38875.08</v>
      </c>
      <c r="AE113" s="90">
        <v>6454.3</v>
      </c>
      <c r="AH113" s="251">
        <v>72598.98</v>
      </c>
    </row>
    <row r="114" spans="1:34" x14ac:dyDescent="0.25">
      <c r="A114" s="251" t="s">
        <v>2717</v>
      </c>
      <c r="B114" s="89">
        <v>318116.27</v>
      </c>
      <c r="C114" s="89">
        <v>7865.14</v>
      </c>
      <c r="D114" s="89">
        <v>330946.34999999998</v>
      </c>
      <c r="G114" s="251">
        <v>639509.36</v>
      </c>
      <c r="H114" s="251">
        <v>598085.35</v>
      </c>
      <c r="K114" s="232">
        <v>0</v>
      </c>
      <c r="L114" s="232">
        <v>78963.539999999994</v>
      </c>
      <c r="N114" s="232">
        <v>764.31</v>
      </c>
      <c r="P114" s="251">
        <v>240210</v>
      </c>
      <c r="R114" s="251">
        <v>-1602931.86</v>
      </c>
      <c r="S114" s="73">
        <v>3690825.96</v>
      </c>
      <c r="T114" s="73">
        <v>1032890</v>
      </c>
      <c r="U114" s="73">
        <v>107840</v>
      </c>
      <c r="V114" s="73">
        <v>413.89</v>
      </c>
      <c r="X114" s="73">
        <v>1381236.5</v>
      </c>
      <c r="Y114" s="90">
        <v>107835.11</v>
      </c>
      <c r="Z114" s="90">
        <v>1795964.5</v>
      </c>
      <c r="AA114" s="90">
        <v>24720</v>
      </c>
      <c r="AC114" s="90">
        <v>1008278.21</v>
      </c>
      <c r="AD114" s="90">
        <v>291543.21999999997</v>
      </c>
      <c r="AE114" s="90">
        <v>2060.5500000000002</v>
      </c>
      <c r="AH114" s="251">
        <v>20958.5</v>
      </c>
    </row>
    <row r="115" spans="1:34" x14ac:dyDescent="0.25">
      <c r="A115" s="251" t="s">
        <v>2718</v>
      </c>
      <c r="B115" s="89">
        <v>887350.77</v>
      </c>
      <c r="C115" s="89">
        <v>20454.97</v>
      </c>
      <c r="D115" s="89">
        <v>219633.68</v>
      </c>
      <c r="G115" s="251">
        <v>128564.99</v>
      </c>
      <c r="H115" s="251">
        <v>229948.23</v>
      </c>
      <c r="K115" s="232">
        <v>0</v>
      </c>
      <c r="L115" s="232">
        <v>52531.3</v>
      </c>
      <c r="M115" s="232">
        <v>3590</v>
      </c>
      <c r="N115" s="232">
        <v>0</v>
      </c>
      <c r="P115" s="251">
        <v>100850</v>
      </c>
      <c r="R115" s="251">
        <v>-375169.68</v>
      </c>
      <c r="S115" s="73">
        <v>1854865.59</v>
      </c>
      <c r="T115" s="73">
        <v>1070396.1299999999</v>
      </c>
      <c r="U115" s="73">
        <v>36000</v>
      </c>
      <c r="V115" s="73">
        <v>1029.8699999999999</v>
      </c>
      <c r="X115" s="73">
        <v>787526.5</v>
      </c>
      <c r="Y115" s="90">
        <v>78091.56</v>
      </c>
      <c r="Z115" s="90">
        <v>1225582.5</v>
      </c>
      <c r="AA115" s="90">
        <v>8650</v>
      </c>
      <c r="AC115" s="90">
        <v>759468.22</v>
      </c>
      <c r="AD115" s="90">
        <v>59735.3</v>
      </c>
      <c r="AH115" s="251">
        <v>70322.61</v>
      </c>
    </row>
    <row r="116" spans="1:34" x14ac:dyDescent="0.25">
      <c r="A116" s="251" t="s">
        <v>2719</v>
      </c>
      <c r="B116" s="89">
        <v>537188.12</v>
      </c>
      <c r="C116" s="89">
        <v>25864.5</v>
      </c>
      <c r="D116" s="89">
        <v>400674.05</v>
      </c>
      <c r="G116" s="251">
        <v>218741.86</v>
      </c>
      <c r="H116" s="251">
        <v>800235.77</v>
      </c>
      <c r="K116" s="232">
        <v>0</v>
      </c>
      <c r="L116" s="232">
        <v>54081.3</v>
      </c>
      <c r="M116" s="232">
        <v>5000</v>
      </c>
      <c r="N116" s="232">
        <v>28.04</v>
      </c>
      <c r="P116" s="251">
        <v>178269.8</v>
      </c>
      <c r="R116" s="251">
        <v>294380.02</v>
      </c>
      <c r="S116" s="73">
        <v>1808375.97</v>
      </c>
      <c r="T116" s="73">
        <v>857725.83</v>
      </c>
      <c r="U116" s="73">
        <v>248180</v>
      </c>
      <c r="V116" s="73">
        <v>869.11</v>
      </c>
      <c r="X116" s="73">
        <v>1222378.5</v>
      </c>
      <c r="Y116" s="90">
        <v>79683.899999999994</v>
      </c>
      <c r="Z116" s="90">
        <v>1682954.5</v>
      </c>
      <c r="AA116" s="90">
        <v>9300</v>
      </c>
      <c r="AC116" s="90">
        <v>821518.47</v>
      </c>
      <c r="AD116" s="90">
        <v>201431.1</v>
      </c>
      <c r="AE116" s="90">
        <v>6530.3</v>
      </c>
      <c r="AH116" s="251">
        <v>44533.8</v>
      </c>
    </row>
    <row r="117" spans="1:34" x14ac:dyDescent="0.25">
      <c r="A117" s="251" t="s">
        <v>2720</v>
      </c>
      <c r="B117" s="89">
        <v>1312546.79</v>
      </c>
      <c r="C117" s="89">
        <v>6365.77</v>
      </c>
      <c r="D117" s="89">
        <v>312217.94</v>
      </c>
      <c r="G117" s="251">
        <v>299401.96999999997</v>
      </c>
      <c r="H117" s="251">
        <v>406259.31</v>
      </c>
      <c r="K117" s="232">
        <v>0</v>
      </c>
      <c r="L117" s="232">
        <v>70926</v>
      </c>
      <c r="M117" s="232">
        <v>22890</v>
      </c>
      <c r="N117" s="232">
        <v>32.71</v>
      </c>
      <c r="P117" s="251">
        <v>548923.5</v>
      </c>
      <c r="R117" s="251">
        <v>-212913.22</v>
      </c>
      <c r="S117" s="73">
        <v>2329931.42</v>
      </c>
      <c r="T117" s="73">
        <v>1260798.55</v>
      </c>
      <c r="U117" s="73">
        <v>124800</v>
      </c>
      <c r="V117" s="73">
        <v>1713.68</v>
      </c>
      <c r="X117" s="73">
        <v>1270168.3</v>
      </c>
      <c r="Y117" s="90">
        <v>102884.03</v>
      </c>
      <c r="Z117" s="90">
        <v>1722006.3</v>
      </c>
      <c r="AA117" s="90">
        <v>24300</v>
      </c>
      <c r="AC117" s="90">
        <v>1124047.08</v>
      </c>
      <c r="AD117" s="90">
        <v>181514.81</v>
      </c>
      <c r="AE117" s="90">
        <v>29840.45</v>
      </c>
      <c r="AH117" s="251">
        <v>101654.55</v>
      </c>
    </row>
    <row r="118" spans="1:34" x14ac:dyDescent="0.25">
      <c r="A118" s="251" t="s">
        <v>2721</v>
      </c>
      <c r="B118" s="89">
        <v>205712.68</v>
      </c>
      <c r="C118" s="89">
        <v>27024.35</v>
      </c>
      <c r="D118" s="89">
        <v>31985.59</v>
      </c>
      <c r="G118" s="251">
        <v>1285080.44</v>
      </c>
      <c r="H118" s="251">
        <v>368306.18</v>
      </c>
      <c r="K118" s="232">
        <v>100000</v>
      </c>
      <c r="L118" s="232">
        <v>54231.3</v>
      </c>
      <c r="M118" s="232">
        <v>18420</v>
      </c>
      <c r="N118" s="232">
        <v>0</v>
      </c>
      <c r="P118" s="251">
        <v>83400</v>
      </c>
      <c r="R118" s="251">
        <v>646072.69999999995</v>
      </c>
      <c r="S118" s="73">
        <v>857017.52</v>
      </c>
      <c r="T118" s="73">
        <v>1253830.7</v>
      </c>
      <c r="U118" s="73">
        <v>71580</v>
      </c>
      <c r="V118" s="73">
        <v>276.83999999999997</v>
      </c>
      <c r="X118" s="73">
        <v>1349516</v>
      </c>
      <c r="Y118" s="90">
        <v>98246.14</v>
      </c>
      <c r="Z118" s="90">
        <v>1726632</v>
      </c>
      <c r="AA118" s="90">
        <v>14180</v>
      </c>
      <c r="AC118" s="90">
        <v>665115</v>
      </c>
      <c r="AD118" s="90">
        <v>170276.61</v>
      </c>
      <c r="AH118" s="251">
        <v>38278.35</v>
      </c>
    </row>
    <row r="119" spans="1:34" x14ac:dyDescent="0.25">
      <c r="A119" s="251" t="s">
        <v>2804</v>
      </c>
      <c r="B119" s="89">
        <v>213778.56</v>
      </c>
      <c r="C119" s="89">
        <v>3206.53</v>
      </c>
      <c r="D119" s="89">
        <v>201556.94</v>
      </c>
      <c r="G119" s="251">
        <v>751201.47</v>
      </c>
      <c r="H119" s="251">
        <v>105891.77</v>
      </c>
      <c r="K119" s="232">
        <v>137920</v>
      </c>
      <c r="L119" s="232">
        <v>41680.75</v>
      </c>
      <c r="N119" s="232">
        <v>610</v>
      </c>
      <c r="P119" s="251">
        <v>48940</v>
      </c>
      <c r="R119" s="251">
        <v>-1668028.76</v>
      </c>
      <c r="S119" s="73">
        <v>2768353.45</v>
      </c>
      <c r="T119" s="73">
        <v>799930.39</v>
      </c>
      <c r="U119" s="73">
        <v>21600</v>
      </c>
      <c r="V119" s="73">
        <v>194.5</v>
      </c>
      <c r="X119" s="73">
        <v>555261</v>
      </c>
      <c r="Y119" s="90">
        <v>75150.19</v>
      </c>
      <c r="Z119" s="90">
        <v>883895</v>
      </c>
      <c r="AA119" s="90">
        <v>8850</v>
      </c>
      <c r="AC119" s="90">
        <v>411347.47</v>
      </c>
      <c r="AD119" s="90">
        <v>161558.6</v>
      </c>
      <c r="AE119" s="90">
        <v>1520.95</v>
      </c>
      <c r="AH119" s="251">
        <v>38804.230000000003</v>
      </c>
    </row>
    <row r="120" spans="1:34" x14ac:dyDescent="0.25">
      <c r="A120" s="251" t="s">
        <v>2805</v>
      </c>
      <c r="B120" s="89">
        <v>679527.35</v>
      </c>
      <c r="C120" s="89">
        <v>30286.1</v>
      </c>
      <c r="D120" s="89">
        <v>25091.54</v>
      </c>
      <c r="G120" s="251">
        <v>297494.89</v>
      </c>
      <c r="H120" s="251">
        <v>103776.8</v>
      </c>
      <c r="K120" s="232">
        <v>6000</v>
      </c>
      <c r="L120" s="232">
        <v>86944.77</v>
      </c>
      <c r="M120" s="232">
        <v>5120</v>
      </c>
      <c r="N120" s="232">
        <v>985.34</v>
      </c>
      <c r="R120" s="251">
        <v>-2166194.1800000002</v>
      </c>
      <c r="S120" s="73">
        <v>3313708.59</v>
      </c>
      <c r="T120" s="73">
        <v>850195.66</v>
      </c>
      <c r="U120" s="73">
        <v>49734</v>
      </c>
      <c r="V120" s="73">
        <v>901.31</v>
      </c>
      <c r="X120" s="73">
        <v>1821806</v>
      </c>
      <c r="Y120" s="90">
        <v>111284.28</v>
      </c>
      <c r="Z120" s="90">
        <v>2168016</v>
      </c>
      <c r="AA120" s="90">
        <v>9920</v>
      </c>
      <c r="AC120" s="90">
        <v>621520.05000000005</v>
      </c>
      <c r="AD120" s="90">
        <v>98051.18</v>
      </c>
      <c r="AE120" s="90">
        <v>14698.88</v>
      </c>
      <c r="AH120" s="251">
        <v>32102.98</v>
      </c>
    </row>
    <row r="121" spans="1:34" x14ac:dyDescent="0.25">
      <c r="A121" s="251" t="s">
        <v>2817</v>
      </c>
      <c r="B121" s="89">
        <v>523322.91</v>
      </c>
      <c r="C121" s="89">
        <v>15427.7</v>
      </c>
      <c r="D121" s="89">
        <v>86614.79</v>
      </c>
      <c r="G121" s="251">
        <v>418839.29</v>
      </c>
      <c r="H121" s="251">
        <v>167959.5</v>
      </c>
      <c r="K121" s="232">
        <v>0</v>
      </c>
      <c r="L121" s="232">
        <v>46431.3</v>
      </c>
      <c r="M121" s="232">
        <v>120000</v>
      </c>
      <c r="N121" s="232">
        <v>28.04</v>
      </c>
      <c r="P121" s="251">
        <v>135078.20000000001</v>
      </c>
      <c r="R121" s="251">
        <v>-2448064.44</v>
      </c>
      <c r="S121" s="73">
        <v>3532326.06</v>
      </c>
      <c r="T121" s="73">
        <v>915156.19</v>
      </c>
      <c r="U121" s="73">
        <v>31786.799999999999</v>
      </c>
      <c r="V121" s="73">
        <v>419.04</v>
      </c>
      <c r="X121" s="73">
        <v>320218.5</v>
      </c>
      <c r="Y121" s="90">
        <v>65447.6</v>
      </c>
      <c r="Z121" s="90">
        <v>677914.5</v>
      </c>
      <c r="AA121" s="90">
        <v>10420</v>
      </c>
      <c r="AC121" s="90">
        <v>601164.05000000005</v>
      </c>
      <c r="AD121" s="90">
        <v>171168.35</v>
      </c>
      <c r="AH121" s="251">
        <v>45996.2</v>
      </c>
    </row>
    <row r="122" spans="1:34" x14ac:dyDescent="0.25">
      <c r="A122" s="251" t="s">
        <v>2722</v>
      </c>
      <c r="B122" s="89">
        <v>465894.83</v>
      </c>
      <c r="C122" s="89">
        <v>25440</v>
      </c>
      <c r="D122" s="89">
        <v>129829.9</v>
      </c>
      <c r="G122" s="251">
        <v>1032132.05</v>
      </c>
      <c r="H122" s="251">
        <v>343546.71</v>
      </c>
      <c r="K122" s="232">
        <v>0</v>
      </c>
      <c r="L122" s="232">
        <v>130011.77</v>
      </c>
      <c r="N122" s="232">
        <v>2104.8000000000002</v>
      </c>
      <c r="P122" s="251">
        <v>345000</v>
      </c>
      <c r="Q122" s="251">
        <v>327406.69</v>
      </c>
      <c r="R122" s="251">
        <v>380722.05</v>
      </c>
      <c r="S122" s="73">
        <v>1454124.22</v>
      </c>
      <c r="T122" s="73">
        <v>1277503.01</v>
      </c>
      <c r="V122" s="73">
        <v>410.01</v>
      </c>
      <c r="X122" s="73">
        <v>1221791.2</v>
      </c>
      <c r="Y122" s="90">
        <v>233000</v>
      </c>
      <c r="Z122" s="90">
        <v>1881049.2</v>
      </c>
      <c r="AA122" s="90">
        <v>8980</v>
      </c>
      <c r="AB122" s="90">
        <v>9340</v>
      </c>
      <c r="AC122" s="90">
        <v>1126578.76</v>
      </c>
      <c r="AD122" s="90">
        <v>247483.3</v>
      </c>
      <c r="AH122" s="251">
        <v>101799</v>
      </c>
    </row>
    <row r="123" spans="1:34" x14ac:dyDescent="0.25">
      <c r="A123" s="251" t="s">
        <v>2723</v>
      </c>
      <c r="B123" s="89">
        <v>563405.59</v>
      </c>
      <c r="C123" s="89">
        <v>0</v>
      </c>
      <c r="D123" s="89">
        <v>59535.72</v>
      </c>
      <c r="G123" s="251">
        <v>120300.49</v>
      </c>
      <c r="H123" s="251">
        <v>153866.57999999999</v>
      </c>
      <c r="K123" s="232">
        <v>15500</v>
      </c>
      <c r="L123" s="232">
        <v>49469.68</v>
      </c>
      <c r="N123" s="232">
        <v>13.8</v>
      </c>
      <c r="Q123" s="251">
        <v>344369.91999999998</v>
      </c>
      <c r="R123" s="251">
        <v>-4509826.8600000003</v>
      </c>
      <c r="S123" s="73">
        <v>5145573.0199999996</v>
      </c>
      <c r="T123" s="73">
        <v>1083345.99</v>
      </c>
      <c r="U123" s="73">
        <v>143000</v>
      </c>
      <c r="V123" s="73">
        <v>790.11</v>
      </c>
      <c r="X123" s="73">
        <v>2047924.5</v>
      </c>
      <c r="Y123" s="90">
        <v>145300</v>
      </c>
      <c r="Z123" s="90">
        <v>2673376.5</v>
      </c>
      <c r="AA123" s="90">
        <v>4550</v>
      </c>
      <c r="AB123" s="90">
        <v>12360</v>
      </c>
      <c r="AC123" s="90">
        <v>623165.39</v>
      </c>
      <c r="AD123" s="90">
        <v>91758.94</v>
      </c>
      <c r="AH123" s="251">
        <v>163140.95000000001</v>
      </c>
    </row>
    <row r="124" spans="1:34" x14ac:dyDescent="0.25">
      <c r="A124" s="251" t="s">
        <v>2724</v>
      </c>
      <c r="B124" s="89">
        <v>141488.07</v>
      </c>
      <c r="C124" s="89">
        <v>0</v>
      </c>
      <c r="D124" s="89">
        <v>113684.91</v>
      </c>
      <c r="G124" s="251">
        <v>2</v>
      </c>
      <c r="H124" s="251">
        <v>5323.72</v>
      </c>
      <c r="K124" s="232">
        <v>-4500</v>
      </c>
      <c r="L124" s="232">
        <v>-45809.03</v>
      </c>
      <c r="N124" s="232">
        <v>-97630</v>
      </c>
      <c r="R124" s="251">
        <v>-2228729.12</v>
      </c>
      <c r="S124" s="73">
        <v>2682356.15</v>
      </c>
      <c r="T124" s="73">
        <v>620194.47</v>
      </c>
      <c r="V124" s="73">
        <v>152.81</v>
      </c>
      <c r="X124" s="73">
        <v>170114</v>
      </c>
      <c r="Y124" s="90">
        <v>72600</v>
      </c>
      <c r="Z124" s="90">
        <v>402452</v>
      </c>
      <c r="AB124" s="90">
        <v>19300</v>
      </c>
      <c r="AC124" s="90">
        <v>479641.98</v>
      </c>
      <c r="AD124" s="90">
        <v>4166.6000000000004</v>
      </c>
      <c r="AH124" s="251">
        <v>2690</v>
      </c>
    </row>
    <row r="125" spans="1:34" x14ac:dyDescent="0.25">
      <c r="A125" s="251" t="s">
        <v>2725</v>
      </c>
      <c r="B125" s="89">
        <v>472005.47</v>
      </c>
      <c r="C125" s="89">
        <v>14000</v>
      </c>
      <c r="D125" s="89">
        <v>45009.89</v>
      </c>
      <c r="G125" s="251">
        <v>368049.66</v>
      </c>
      <c r="H125" s="251">
        <v>33576.33</v>
      </c>
      <c r="K125" s="232">
        <v>0</v>
      </c>
      <c r="L125" s="232">
        <v>98920.26</v>
      </c>
      <c r="N125" s="232">
        <v>274.39999999999998</v>
      </c>
      <c r="P125" s="251">
        <v>70000</v>
      </c>
      <c r="Q125" s="251">
        <v>102744.46</v>
      </c>
      <c r="R125" s="251">
        <v>-1206971.3999999999</v>
      </c>
      <c r="S125" s="73">
        <v>2132666.9300000002</v>
      </c>
      <c r="T125" s="73">
        <v>744219.71</v>
      </c>
      <c r="V125" s="73">
        <v>532.36</v>
      </c>
      <c r="X125" s="73">
        <v>1027680.5</v>
      </c>
      <c r="Y125" s="90">
        <v>156800</v>
      </c>
      <c r="Z125" s="90">
        <v>1456309.5</v>
      </c>
      <c r="AC125" s="90">
        <v>595981.09</v>
      </c>
      <c r="AD125" s="90">
        <v>129165.28</v>
      </c>
      <c r="AH125" s="251">
        <v>12770</v>
      </c>
    </row>
    <row r="126" spans="1:34" x14ac:dyDescent="0.25">
      <c r="A126" s="251" t="s">
        <v>2726</v>
      </c>
      <c r="B126" s="89">
        <v>665044.57999999996</v>
      </c>
      <c r="C126" s="89">
        <v>0</v>
      </c>
      <c r="D126" s="89">
        <v>162829.31</v>
      </c>
      <c r="G126" s="251">
        <v>874001.87</v>
      </c>
      <c r="H126" s="251">
        <v>97004.88</v>
      </c>
      <c r="K126" s="232">
        <v>0</v>
      </c>
      <c r="L126" s="232">
        <v>59528.84</v>
      </c>
      <c r="N126" s="232">
        <v>274.7</v>
      </c>
      <c r="R126" s="251">
        <v>-907694.82</v>
      </c>
      <c r="S126" s="73">
        <v>2748053.22</v>
      </c>
      <c r="T126" s="73">
        <v>1426552.59</v>
      </c>
      <c r="V126" s="73">
        <v>865.35</v>
      </c>
      <c r="X126" s="73">
        <v>1561773.5</v>
      </c>
      <c r="Y126" s="90">
        <v>153100</v>
      </c>
      <c r="Z126" s="90">
        <v>2078644.5</v>
      </c>
      <c r="AA126" s="90">
        <v>18370</v>
      </c>
      <c r="AB126" s="90">
        <v>4980</v>
      </c>
      <c r="AC126" s="90">
        <v>751241.6</v>
      </c>
      <c r="AD126" s="90">
        <v>135348.31</v>
      </c>
      <c r="AH126" s="251">
        <v>254988.33</v>
      </c>
    </row>
    <row r="127" spans="1:34" x14ac:dyDescent="0.25">
      <c r="A127" s="251" t="s">
        <v>2727</v>
      </c>
      <c r="B127" s="89">
        <v>945521.47</v>
      </c>
      <c r="C127" s="89">
        <v>0</v>
      </c>
      <c r="D127" s="89">
        <v>118039.32</v>
      </c>
      <c r="G127" s="251">
        <v>279188.88</v>
      </c>
      <c r="H127" s="251">
        <v>478814.74</v>
      </c>
      <c r="K127" s="232">
        <v>0</v>
      </c>
      <c r="L127" s="232">
        <v>174389.13</v>
      </c>
      <c r="N127" s="232">
        <v>5000</v>
      </c>
      <c r="Q127" s="251">
        <v>596494.93999999994</v>
      </c>
      <c r="R127" s="251">
        <v>-1157841.51</v>
      </c>
      <c r="S127" s="73">
        <v>2407634.36</v>
      </c>
      <c r="T127" s="73">
        <v>746025.54</v>
      </c>
      <c r="V127" s="73">
        <v>1203.01</v>
      </c>
      <c r="X127" s="73">
        <v>917273.5</v>
      </c>
      <c r="Y127" s="90">
        <v>95200</v>
      </c>
      <c r="Z127" s="90">
        <v>1345892.5</v>
      </c>
      <c r="AA127" s="90">
        <v>23640</v>
      </c>
      <c r="AB127" s="90">
        <v>4810</v>
      </c>
      <c r="AC127" s="90">
        <v>503968.61</v>
      </c>
      <c r="AD127" s="90">
        <v>48510.7</v>
      </c>
      <c r="AH127" s="251">
        <v>36992.75</v>
      </c>
    </row>
    <row r="128" spans="1:34" x14ac:dyDescent="0.25">
      <c r="A128" s="251" t="s">
        <v>2728</v>
      </c>
      <c r="B128" s="89">
        <v>240450.43</v>
      </c>
      <c r="C128" s="89">
        <v>0</v>
      </c>
      <c r="D128" s="89">
        <v>36589.18</v>
      </c>
      <c r="G128" s="251">
        <v>2207203.0099999998</v>
      </c>
      <c r="H128" s="251">
        <v>-428428.2</v>
      </c>
      <c r="K128" s="232">
        <v>3840</v>
      </c>
      <c r="L128" s="232">
        <v>69900</v>
      </c>
      <c r="N128" s="232">
        <v>-974.61</v>
      </c>
      <c r="R128" s="251">
        <v>-1111055.22</v>
      </c>
      <c r="S128" s="73">
        <v>3580405.02</v>
      </c>
      <c r="T128" s="73">
        <v>646536.56000000006</v>
      </c>
      <c r="V128" s="73">
        <v>555.9</v>
      </c>
      <c r="X128" s="73">
        <v>1331939</v>
      </c>
      <c r="Y128" s="90">
        <v>108370</v>
      </c>
      <c r="Z128" s="90">
        <v>1864459</v>
      </c>
      <c r="AA128" s="90">
        <v>2740</v>
      </c>
      <c r="AB128" s="90">
        <v>1880</v>
      </c>
      <c r="AC128" s="90">
        <v>615028.43000000005</v>
      </c>
      <c r="AD128" s="90">
        <v>73464.800000000003</v>
      </c>
      <c r="AH128" s="251">
        <v>16130</v>
      </c>
    </row>
    <row r="129" spans="1:34" x14ac:dyDescent="0.25">
      <c r="A129" s="251" t="s">
        <v>2729</v>
      </c>
      <c r="B129" s="89">
        <v>1016321.91</v>
      </c>
      <c r="C129" s="89">
        <v>73083.75</v>
      </c>
      <c r="D129" s="89">
        <v>114821.68</v>
      </c>
      <c r="G129" s="251">
        <v>281874.08</v>
      </c>
      <c r="H129" s="251">
        <v>29661.52</v>
      </c>
      <c r="L129" s="232">
        <v>33800</v>
      </c>
      <c r="N129" s="232">
        <v>216700</v>
      </c>
      <c r="Q129" s="251">
        <v>1275271.24</v>
      </c>
      <c r="R129" s="251">
        <v>-2413945.5</v>
      </c>
      <c r="S129" s="73">
        <v>2242898.44</v>
      </c>
      <c r="T129" s="73">
        <v>878792.09</v>
      </c>
      <c r="U129" s="73">
        <v>61100</v>
      </c>
      <c r="V129" s="73">
        <v>1196.06</v>
      </c>
      <c r="X129" s="73">
        <v>1528700</v>
      </c>
      <c r="Z129" s="90">
        <v>1722347</v>
      </c>
      <c r="AA129" s="90">
        <v>57480</v>
      </c>
      <c r="AC129" s="90">
        <v>447322.39</v>
      </c>
      <c r="AD129" s="90">
        <v>75985</v>
      </c>
      <c r="AH129" s="251">
        <v>5615</v>
      </c>
    </row>
    <row r="130" spans="1:34" x14ac:dyDescent="0.25">
      <c r="A130" s="251" t="s">
        <v>2806</v>
      </c>
      <c r="B130" s="89">
        <v>477873.33</v>
      </c>
      <c r="C130" s="89">
        <v>869.32</v>
      </c>
      <c r="D130" s="89">
        <v>64123.87</v>
      </c>
      <c r="G130" s="251">
        <v>-3455</v>
      </c>
      <c r="H130" s="251">
        <v>549380.22</v>
      </c>
      <c r="K130" s="232">
        <v>0</v>
      </c>
      <c r="L130" s="232">
        <v>159101.68</v>
      </c>
      <c r="N130" s="232">
        <v>64761</v>
      </c>
      <c r="Q130" s="251">
        <v>-4189079.08</v>
      </c>
      <c r="R130" s="251">
        <v>1318761.6200000001</v>
      </c>
      <c r="S130" s="73">
        <v>3888577.01</v>
      </c>
      <c r="T130" s="73">
        <v>844276.28</v>
      </c>
      <c r="U130" s="73">
        <v>39500</v>
      </c>
      <c r="V130" s="73">
        <v>561.96</v>
      </c>
      <c r="X130" s="73">
        <v>1000256.8</v>
      </c>
      <c r="Y130" s="90">
        <v>32000</v>
      </c>
      <c r="Z130" s="90">
        <v>1260053.8</v>
      </c>
      <c r="AA130" s="90">
        <v>17070</v>
      </c>
      <c r="AB130" s="90">
        <v>3820</v>
      </c>
      <c r="AC130" s="90">
        <v>739291.73</v>
      </c>
      <c r="AD130" s="90">
        <v>46830</v>
      </c>
      <c r="AH130" s="251">
        <v>2860</v>
      </c>
    </row>
    <row r="131" spans="1:34" x14ac:dyDescent="0.25">
      <c r="A131" s="251" t="s">
        <v>2807</v>
      </c>
      <c r="B131" s="89">
        <v>48006.25</v>
      </c>
      <c r="C131" s="89">
        <v>0</v>
      </c>
      <c r="D131" s="89">
        <v>22850.2</v>
      </c>
      <c r="G131" s="251">
        <v>3408322.23</v>
      </c>
      <c r="H131" s="251">
        <v>245295.64</v>
      </c>
      <c r="L131" s="232">
        <v>-16650</v>
      </c>
      <c r="N131" s="232">
        <v>54347</v>
      </c>
      <c r="Q131" s="251">
        <v>-3262091.58</v>
      </c>
      <c r="R131" s="251">
        <v>1248941.1399999999</v>
      </c>
      <c r="S131" s="73">
        <v>6097995.7300000004</v>
      </c>
      <c r="T131" s="73">
        <v>595427.73</v>
      </c>
      <c r="V131" s="73">
        <v>157.52000000000001</v>
      </c>
      <c r="X131" s="73">
        <v>634090</v>
      </c>
      <c r="Y131" s="90">
        <v>92400</v>
      </c>
      <c r="Z131" s="90">
        <v>922495</v>
      </c>
      <c r="AA131" s="90">
        <v>1940</v>
      </c>
      <c r="AB131" s="90">
        <v>1760</v>
      </c>
      <c r="AC131" s="90">
        <v>519727.4</v>
      </c>
      <c r="AD131" s="90">
        <v>243550.54</v>
      </c>
      <c r="AH131" s="251">
        <v>30670.28</v>
      </c>
    </row>
    <row r="132" spans="1:34" x14ac:dyDescent="0.25">
      <c r="A132" s="251" t="s">
        <v>2730</v>
      </c>
      <c r="B132" s="89">
        <v>349608.59</v>
      </c>
      <c r="C132" s="89">
        <v>58045</v>
      </c>
      <c r="D132" s="89">
        <v>212459.39</v>
      </c>
      <c r="G132" s="251">
        <v>450317.41</v>
      </c>
      <c r="H132" s="251">
        <v>78122.95</v>
      </c>
      <c r="L132" s="232">
        <v>77193.97</v>
      </c>
      <c r="N132" s="232">
        <v>2462</v>
      </c>
      <c r="P132" s="251">
        <v>192534</v>
      </c>
      <c r="R132" s="251">
        <v>-2106154.81</v>
      </c>
      <c r="S132" s="73">
        <v>3801436</v>
      </c>
      <c r="T132" s="73">
        <v>1477345.14</v>
      </c>
      <c r="V132" s="73">
        <v>632.61</v>
      </c>
      <c r="X132" s="73">
        <v>1080451.3600000001</v>
      </c>
      <c r="Y132" s="90">
        <v>314477.14</v>
      </c>
      <c r="Z132" s="90">
        <v>1939937.36</v>
      </c>
      <c r="AA132" s="90">
        <v>17474</v>
      </c>
      <c r="AC132" s="90">
        <v>1349995.29</v>
      </c>
      <c r="AD132" s="90">
        <v>151047.92000000001</v>
      </c>
      <c r="AH132" s="251">
        <v>233369.5</v>
      </c>
    </row>
    <row r="133" spans="1:34" x14ac:dyDescent="0.25">
      <c r="A133" s="251" t="s">
        <v>2731</v>
      </c>
      <c r="B133" s="89">
        <v>632121.19999999995</v>
      </c>
      <c r="C133" s="89">
        <v>13456.5</v>
      </c>
      <c r="D133" s="89">
        <v>342115.67</v>
      </c>
      <c r="G133" s="251">
        <v>386574.7</v>
      </c>
      <c r="H133" s="251">
        <v>15296.26</v>
      </c>
      <c r="K133" s="232">
        <v>0</v>
      </c>
      <c r="L133" s="232">
        <v>50862</v>
      </c>
      <c r="N133" s="232">
        <v>3138</v>
      </c>
      <c r="P133" s="251">
        <v>309031</v>
      </c>
      <c r="R133" s="251">
        <v>-936677.7</v>
      </c>
      <c r="S133" s="73">
        <v>2453088.7400000002</v>
      </c>
      <c r="T133" s="73">
        <v>1408544.16</v>
      </c>
      <c r="U133" s="73">
        <v>25500</v>
      </c>
      <c r="V133" s="73">
        <v>859.48</v>
      </c>
      <c r="X133" s="73">
        <v>985108</v>
      </c>
      <c r="Y133" s="90">
        <v>162000</v>
      </c>
      <c r="Z133" s="90">
        <v>1764986</v>
      </c>
      <c r="AA133" s="90">
        <v>14734</v>
      </c>
      <c r="AC133" s="90">
        <v>1047587.24</v>
      </c>
      <c r="AD133" s="90">
        <v>32400.6</v>
      </c>
      <c r="AH133" s="251">
        <v>212181.51</v>
      </c>
    </row>
    <row r="134" spans="1:34" x14ac:dyDescent="0.25">
      <c r="A134" s="251" t="s">
        <v>2732</v>
      </c>
      <c r="B134" s="89">
        <v>417552.59</v>
      </c>
      <c r="C134" s="89">
        <v>56943</v>
      </c>
      <c r="D134" s="89">
        <v>393655.03</v>
      </c>
      <c r="G134" s="251">
        <v>309747.95</v>
      </c>
      <c r="H134" s="251">
        <v>645247.80000000005</v>
      </c>
      <c r="K134" s="232">
        <v>0</v>
      </c>
      <c r="L134" s="232">
        <v>58541.120000000003</v>
      </c>
      <c r="N134" s="232">
        <v>1824</v>
      </c>
      <c r="P134" s="251">
        <v>166100</v>
      </c>
      <c r="R134" s="251">
        <v>-1199340.29</v>
      </c>
      <c r="S134" s="73">
        <v>3154882.42</v>
      </c>
      <c r="T134" s="73">
        <v>1757647.45</v>
      </c>
      <c r="U134" s="73">
        <v>307100</v>
      </c>
      <c r="V134" s="73">
        <v>603.17999999999995</v>
      </c>
      <c r="X134" s="73">
        <v>2284143</v>
      </c>
      <c r="Y134" s="90">
        <v>320657</v>
      </c>
      <c r="Z134" s="90">
        <v>2987386</v>
      </c>
      <c r="AA134" s="90">
        <v>32608</v>
      </c>
      <c r="AC134" s="90">
        <v>1749262.76</v>
      </c>
      <c r="AD134" s="90">
        <v>132939.85999999999</v>
      </c>
      <c r="AH134" s="251">
        <v>126814.89</v>
      </c>
    </row>
    <row r="135" spans="1:34" x14ac:dyDescent="0.25">
      <c r="A135" s="251" t="s">
        <v>2733</v>
      </c>
      <c r="B135" s="89">
        <v>349166.99</v>
      </c>
      <c r="C135" s="89">
        <v>138399.15</v>
      </c>
      <c r="D135" s="89">
        <v>181839.95</v>
      </c>
      <c r="G135" s="251">
        <v>103857.7</v>
      </c>
      <c r="H135" s="251">
        <v>216454.46</v>
      </c>
      <c r="K135" s="232">
        <v>1950</v>
      </c>
      <c r="L135" s="232">
        <v>51418.65</v>
      </c>
      <c r="N135" s="232">
        <v>3134</v>
      </c>
      <c r="P135" s="251">
        <v>176221</v>
      </c>
      <c r="S135" s="73">
        <v>1192306.58</v>
      </c>
      <c r="T135" s="73">
        <v>2268242.0099999998</v>
      </c>
      <c r="U135" s="73">
        <v>13372</v>
      </c>
      <c r="V135" s="73">
        <v>484.92</v>
      </c>
      <c r="X135" s="73">
        <v>780485.3</v>
      </c>
      <c r="Y135" s="90">
        <v>244780</v>
      </c>
      <c r="Z135" s="90">
        <v>1709244.3</v>
      </c>
      <c r="AA135" s="90">
        <v>16328</v>
      </c>
      <c r="AC135" s="90">
        <v>1220274.56</v>
      </c>
      <c r="AD135" s="90">
        <v>135005.4</v>
      </c>
      <c r="AH135" s="251">
        <v>661823.94999999995</v>
      </c>
    </row>
    <row r="136" spans="1:34" x14ac:dyDescent="0.25">
      <c r="A136" s="251" t="s">
        <v>2734</v>
      </c>
      <c r="B136" s="89">
        <v>372250.96</v>
      </c>
      <c r="C136" s="89">
        <v>38386</v>
      </c>
      <c r="D136" s="89">
        <v>118971.56</v>
      </c>
      <c r="G136" s="251">
        <v>590672.57999999996</v>
      </c>
      <c r="H136" s="251">
        <v>31123.26</v>
      </c>
      <c r="K136" s="232">
        <v>0</v>
      </c>
      <c r="L136" s="232">
        <v>38121.480000000003</v>
      </c>
      <c r="N136" s="232">
        <v>1392</v>
      </c>
      <c r="R136" s="251">
        <v>-467101.73</v>
      </c>
      <c r="S136" s="73">
        <v>2072080.16</v>
      </c>
      <c r="T136" s="73">
        <v>1252231.46</v>
      </c>
      <c r="V136" s="73">
        <v>714.79</v>
      </c>
      <c r="X136" s="73">
        <v>1017371</v>
      </c>
      <c r="Y136" s="90">
        <v>58400</v>
      </c>
      <c r="Z136" s="90">
        <v>1442004</v>
      </c>
      <c r="AA136" s="90">
        <v>8580</v>
      </c>
      <c r="AB136" s="90">
        <v>1874</v>
      </c>
      <c r="AC136" s="90">
        <v>832286.59</v>
      </c>
      <c r="AD136" s="90">
        <v>92031.02</v>
      </c>
      <c r="AH136" s="251">
        <v>445029.19</v>
      </c>
    </row>
    <row r="137" spans="1:34" x14ac:dyDescent="0.25">
      <c r="A137" s="251" t="s">
        <v>2735</v>
      </c>
      <c r="B137" s="89">
        <v>641079.69999999995</v>
      </c>
      <c r="C137" s="89">
        <v>10311</v>
      </c>
      <c r="D137" s="89">
        <v>984236.48</v>
      </c>
      <c r="G137" s="251">
        <v>394593.33</v>
      </c>
      <c r="H137" s="251">
        <v>23044.69</v>
      </c>
      <c r="L137" s="232">
        <v>68942.820000000007</v>
      </c>
      <c r="N137" s="232">
        <v>1496</v>
      </c>
      <c r="P137" s="251">
        <v>237980</v>
      </c>
      <c r="R137" s="251">
        <v>-1754548.26</v>
      </c>
      <c r="S137" s="73">
        <v>3517785.78</v>
      </c>
      <c r="T137" s="73">
        <v>2047480.52</v>
      </c>
      <c r="U137" s="73">
        <v>99000</v>
      </c>
      <c r="V137" s="73">
        <v>756.57</v>
      </c>
      <c r="X137" s="73">
        <v>1340435.1100000001</v>
      </c>
      <c r="Y137" s="90">
        <v>81700</v>
      </c>
      <c r="Z137" s="90">
        <v>1840264.11</v>
      </c>
      <c r="AA137" s="90">
        <v>14620</v>
      </c>
      <c r="AC137" s="90">
        <v>1073582.0800000001</v>
      </c>
      <c r="AD137" s="90">
        <v>31047.8</v>
      </c>
      <c r="AH137" s="251">
        <v>628249.35</v>
      </c>
    </row>
    <row r="138" spans="1:34" x14ac:dyDescent="0.25">
      <c r="A138" s="251" t="s">
        <v>2736</v>
      </c>
      <c r="B138" s="89">
        <v>461988.58</v>
      </c>
      <c r="C138" s="89">
        <v>89724.5</v>
      </c>
      <c r="D138" s="89">
        <v>123790.24</v>
      </c>
      <c r="G138" s="251">
        <v>554259.56999999995</v>
      </c>
      <c r="H138" s="251">
        <v>125052.64</v>
      </c>
      <c r="K138" s="232">
        <v>0</v>
      </c>
      <c r="L138" s="232">
        <v>110685.04</v>
      </c>
      <c r="N138" s="232">
        <v>1432</v>
      </c>
      <c r="P138" s="251">
        <v>117570</v>
      </c>
      <c r="R138" s="251">
        <v>-1092269.1000000001</v>
      </c>
      <c r="S138" s="73">
        <v>2461639.23</v>
      </c>
      <c r="T138" s="73">
        <v>864653.12</v>
      </c>
      <c r="U138" s="73">
        <v>64500</v>
      </c>
      <c r="V138" s="73">
        <v>396.68</v>
      </c>
      <c r="X138" s="73">
        <v>1343711</v>
      </c>
      <c r="Y138" s="90">
        <v>295800</v>
      </c>
      <c r="Z138" s="90">
        <v>1839730</v>
      </c>
      <c r="AA138" s="90">
        <v>14700</v>
      </c>
      <c r="AC138" s="90">
        <v>702125.45</v>
      </c>
      <c r="AD138" s="90">
        <v>138352.87</v>
      </c>
      <c r="AH138" s="251">
        <v>118394.12</v>
      </c>
    </row>
    <row r="139" spans="1:34" x14ac:dyDescent="0.25">
      <c r="A139" s="251" t="s">
        <v>2737</v>
      </c>
      <c r="B139" s="89">
        <v>373841.07</v>
      </c>
      <c r="C139" s="89">
        <v>20713.7</v>
      </c>
      <c r="D139" s="89">
        <v>200409.74</v>
      </c>
      <c r="G139" s="251">
        <v>1797372.58</v>
      </c>
      <c r="H139" s="251">
        <v>36453.81</v>
      </c>
      <c r="K139" s="232">
        <v>0</v>
      </c>
      <c r="L139" s="232">
        <v>53071.54</v>
      </c>
      <c r="N139" s="232">
        <v>1094</v>
      </c>
      <c r="P139" s="251">
        <v>89200</v>
      </c>
      <c r="R139" s="251">
        <v>1081146.76</v>
      </c>
      <c r="S139" s="73">
        <v>1490475.39</v>
      </c>
      <c r="T139" s="73">
        <v>1063303.97</v>
      </c>
      <c r="U139" s="73">
        <v>118190</v>
      </c>
      <c r="V139" s="73">
        <v>431.37</v>
      </c>
      <c r="X139" s="73">
        <v>1322223.3999999999</v>
      </c>
      <c r="Y139" s="90">
        <v>265900</v>
      </c>
      <c r="Z139" s="90">
        <v>1745377.4</v>
      </c>
      <c r="AA139" s="90">
        <v>14280</v>
      </c>
      <c r="AB139" s="90">
        <v>6900</v>
      </c>
      <c r="AC139" s="90">
        <v>995863.78</v>
      </c>
      <c r="AD139" s="90">
        <v>206175.3</v>
      </c>
      <c r="AH139" s="251">
        <v>87649.05</v>
      </c>
    </row>
    <row r="140" spans="1:34" x14ac:dyDescent="0.25">
      <c r="A140" s="251" t="s">
        <v>2738</v>
      </c>
      <c r="B140" s="89">
        <v>129345.26</v>
      </c>
      <c r="C140" s="89">
        <v>34358.400000000001</v>
      </c>
      <c r="D140" s="89">
        <v>439514.96</v>
      </c>
      <c r="G140" s="251">
        <v>1130244.01</v>
      </c>
      <c r="H140" s="251">
        <v>490594.89</v>
      </c>
      <c r="K140" s="232">
        <v>12600</v>
      </c>
      <c r="L140" s="232">
        <v>60020.2</v>
      </c>
      <c r="N140" s="232">
        <v>2884</v>
      </c>
      <c r="P140" s="251">
        <v>119360</v>
      </c>
      <c r="R140" s="251">
        <v>-1859884.35</v>
      </c>
      <c r="S140" s="73">
        <v>3529981.97</v>
      </c>
      <c r="T140" s="73">
        <v>1507485.97</v>
      </c>
      <c r="U140" s="73">
        <v>227330</v>
      </c>
      <c r="V140" s="73">
        <v>326.02999999999997</v>
      </c>
      <c r="X140" s="73">
        <v>1773262.8</v>
      </c>
      <c r="Y140" s="90">
        <v>1305000</v>
      </c>
      <c r="Z140" s="90">
        <v>2652545.7999999998</v>
      </c>
      <c r="AA140" s="90">
        <v>23098</v>
      </c>
      <c r="AC140" s="90">
        <v>1550959.12</v>
      </c>
      <c r="AD140" s="90">
        <v>138789.66</v>
      </c>
      <c r="AH140" s="251">
        <v>88916.52</v>
      </c>
    </row>
    <row r="141" spans="1:34" x14ac:dyDescent="0.25">
      <c r="A141" s="251" t="s">
        <v>2739</v>
      </c>
      <c r="B141" s="89">
        <v>540851.37</v>
      </c>
      <c r="C141" s="89">
        <v>87460.75</v>
      </c>
      <c r="D141" s="89">
        <v>193198.07</v>
      </c>
      <c r="G141" s="251">
        <v>335487.81</v>
      </c>
      <c r="H141" s="251">
        <v>96121.81</v>
      </c>
      <c r="K141" s="232">
        <v>0</v>
      </c>
      <c r="L141" s="232">
        <v>115269.93</v>
      </c>
      <c r="N141" s="232">
        <v>1178</v>
      </c>
      <c r="P141" s="251">
        <v>201825</v>
      </c>
      <c r="R141" s="251">
        <v>-102865.14</v>
      </c>
      <c r="S141" s="73">
        <v>1467910.57</v>
      </c>
      <c r="T141" s="73">
        <v>2584032.2000000002</v>
      </c>
      <c r="U141" s="73">
        <v>115800</v>
      </c>
      <c r="V141" s="73">
        <v>930.18</v>
      </c>
      <c r="X141" s="73">
        <v>1192295</v>
      </c>
      <c r="Y141" s="90">
        <v>39000</v>
      </c>
      <c r="Z141" s="90">
        <v>1615427</v>
      </c>
      <c r="AA141" s="90">
        <v>7740</v>
      </c>
      <c r="AC141" s="90">
        <v>1098479.04</v>
      </c>
      <c r="AD141" s="90">
        <v>39453.39</v>
      </c>
      <c r="AH141" s="251">
        <v>1601156.5</v>
      </c>
    </row>
    <row r="142" spans="1:34" x14ac:dyDescent="0.25">
      <c r="A142" s="251" t="s">
        <v>2740</v>
      </c>
      <c r="B142" s="89">
        <v>283870.15000000002</v>
      </c>
      <c r="C142" s="89">
        <v>6588.5</v>
      </c>
      <c r="D142" s="89">
        <v>144219.42000000001</v>
      </c>
      <c r="G142" s="251">
        <v>262989.95</v>
      </c>
      <c r="H142" s="251">
        <v>213606.28</v>
      </c>
      <c r="L142" s="232">
        <v>48320.959999999999</v>
      </c>
      <c r="N142" s="232">
        <v>1732</v>
      </c>
      <c r="P142" s="251">
        <v>40125</v>
      </c>
      <c r="R142" s="251">
        <v>883892.54</v>
      </c>
      <c r="S142" s="73">
        <v>431311.75</v>
      </c>
      <c r="T142" s="73">
        <v>2256466.91</v>
      </c>
      <c r="U142" s="73">
        <v>129075</v>
      </c>
      <c r="V142" s="73">
        <v>432.98</v>
      </c>
      <c r="X142" s="73">
        <v>1019788.19</v>
      </c>
      <c r="Y142" s="90">
        <v>102200</v>
      </c>
      <c r="Z142" s="90">
        <v>1582452.19</v>
      </c>
      <c r="AA142" s="90">
        <v>32588</v>
      </c>
      <c r="AC142" s="90">
        <v>1148466.69</v>
      </c>
      <c r="AD142" s="90">
        <v>168759.9</v>
      </c>
      <c r="AH142" s="251">
        <v>1069804.25</v>
      </c>
    </row>
    <row r="143" spans="1:34" x14ac:dyDescent="0.25">
      <c r="A143" s="251" t="s">
        <v>2741</v>
      </c>
      <c r="B143" s="89">
        <v>425619.64</v>
      </c>
      <c r="C143" s="89">
        <v>24600</v>
      </c>
      <c r="D143" s="89">
        <v>152568.88</v>
      </c>
      <c r="G143" s="251">
        <v>533437.49</v>
      </c>
      <c r="H143" s="251">
        <v>318911.83</v>
      </c>
      <c r="K143" s="232">
        <v>6000</v>
      </c>
      <c r="L143" s="232">
        <v>40837.199999999997</v>
      </c>
      <c r="N143" s="232">
        <v>1192</v>
      </c>
      <c r="P143" s="251">
        <v>124470</v>
      </c>
      <c r="R143" s="251">
        <v>-524004.89</v>
      </c>
      <c r="S143" s="73">
        <v>2115546</v>
      </c>
      <c r="T143" s="73">
        <v>1162001.77</v>
      </c>
      <c r="U143" s="73">
        <v>10000</v>
      </c>
      <c r="V143" s="73">
        <v>483.38</v>
      </c>
      <c r="X143" s="73">
        <v>1177346.1000000001</v>
      </c>
      <c r="Y143" s="90">
        <v>221800</v>
      </c>
      <c r="Z143" s="90">
        <v>1583415.1</v>
      </c>
      <c r="AA143" s="90">
        <v>10910</v>
      </c>
      <c r="AB143" s="90">
        <v>500</v>
      </c>
      <c r="AC143" s="90">
        <v>916101.27</v>
      </c>
      <c r="AD143" s="90">
        <v>167350.70000000001</v>
      </c>
      <c r="AH143" s="251">
        <v>202256.65</v>
      </c>
    </row>
    <row r="144" spans="1:34" x14ac:dyDescent="0.25">
      <c r="A144" s="251" t="s">
        <v>2742</v>
      </c>
      <c r="B144" s="89">
        <v>243035.94</v>
      </c>
      <c r="C144" s="89">
        <v>18234.150000000001</v>
      </c>
      <c r="D144" s="89">
        <v>177268.16</v>
      </c>
      <c r="G144" s="251">
        <v>1020992.5</v>
      </c>
      <c r="H144" s="251">
        <v>10109.17</v>
      </c>
      <c r="K144" s="232">
        <v>0</v>
      </c>
      <c r="L144" s="232">
        <v>74227.55</v>
      </c>
      <c r="N144" s="232">
        <v>1874</v>
      </c>
      <c r="P144" s="251">
        <v>0</v>
      </c>
      <c r="R144" s="251">
        <v>-628255.29</v>
      </c>
      <c r="S144" s="73">
        <v>2263113.85</v>
      </c>
      <c r="T144" s="73">
        <v>837104.39</v>
      </c>
      <c r="U144" s="73">
        <v>109926</v>
      </c>
      <c r="V144" s="73">
        <v>290.66000000000003</v>
      </c>
      <c r="X144" s="73">
        <v>1042036</v>
      </c>
      <c r="Y144" s="90">
        <v>248000</v>
      </c>
      <c r="Z144" s="90">
        <v>1512029</v>
      </c>
      <c r="AA144" s="90">
        <v>2300</v>
      </c>
      <c r="AC144" s="90">
        <v>684250.77</v>
      </c>
      <c r="AD144" s="90">
        <v>149212.29999999999</v>
      </c>
      <c r="AH144" s="251">
        <v>130885.17</v>
      </c>
    </row>
    <row r="145" spans="1:34" x14ac:dyDescent="0.25">
      <c r="A145" s="251" t="s">
        <v>2743</v>
      </c>
      <c r="B145" s="89">
        <v>202412.17</v>
      </c>
      <c r="C145" s="89">
        <v>95060.25</v>
      </c>
      <c r="D145" s="89">
        <v>457151.5</v>
      </c>
      <c r="G145" s="251">
        <v>658732</v>
      </c>
      <c r="H145" s="251">
        <v>52980.24</v>
      </c>
      <c r="K145" s="232">
        <v>1000</v>
      </c>
      <c r="L145" s="232">
        <v>133232.89000000001</v>
      </c>
      <c r="N145" s="232">
        <v>1294</v>
      </c>
      <c r="P145" s="251">
        <v>54500</v>
      </c>
      <c r="R145" s="251">
        <v>-994019.3</v>
      </c>
      <c r="S145" s="73">
        <v>2512572.4500000002</v>
      </c>
      <c r="T145" s="73">
        <v>1215250.54</v>
      </c>
      <c r="U145" s="73">
        <v>198000</v>
      </c>
      <c r="V145" s="73">
        <v>412.63</v>
      </c>
      <c r="X145" s="73">
        <v>1966829</v>
      </c>
      <c r="Y145" s="90">
        <v>285086.5</v>
      </c>
      <c r="Z145" s="90">
        <v>2532558.4500000002</v>
      </c>
      <c r="AA145" s="90">
        <v>24428</v>
      </c>
      <c r="AC145" s="90">
        <v>1150070.8899999999</v>
      </c>
      <c r="AD145" s="90">
        <v>58261.06</v>
      </c>
      <c r="AH145" s="251">
        <v>142504.15</v>
      </c>
    </row>
    <row r="146" spans="1:34" x14ac:dyDescent="0.25">
      <c r="A146" s="251" t="s">
        <v>2744</v>
      </c>
      <c r="B146" s="89">
        <v>855343.46</v>
      </c>
      <c r="C146" s="89">
        <v>156187.65</v>
      </c>
      <c r="D146" s="89">
        <v>292484.89</v>
      </c>
      <c r="G146" s="251">
        <v>1792449.22</v>
      </c>
      <c r="H146" s="251">
        <v>434920.89</v>
      </c>
      <c r="K146" s="232">
        <v>0</v>
      </c>
      <c r="L146" s="232">
        <v>98509.33</v>
      </c>
      <c r="N146" s="232">
        <v>2540</v>
      </c>
      <c r="P146" s="251">
        <v>330041</v>
      </c>
      <c r="R146" s="251">
        <v>2363915.84</v>
      </c>
      <c r="S146" s="73">
        <v>1298036.29</v>
      </c>
      <c r="T146" s="73">
        <v>1645080.19</v>
      </c>
      <c r="V146" s="73">
        <v>812.82</v>
      </c>
      <c r="X146" s="73">
        <v>1086356.5</v>
      </c>
      <c r="Y146" s="90">
        <v>208400</v>
      </c>
      <c r="Z146" s="90">
        <v>1841860.5</v>
      </c>
      <c r="AA146" s="90">
        <v>18550</v>
      </c>
      <c r="AC146" s="90">
        <v>1142374.28</v>
      </c>
      <c r="AD146" s="90">
        <v>341951.35</v>
      </c>
      <c r="AH146" s="251">
        <v>157569.73000000001</v>
      </c>
    </row>
    <row r="147" spans="1:34" x14ac:dyDescent="0.25">
      <c r="A147" s="251" t="s">
        <v>2745</v>
      </c>
      <c r="B147" s="89">
        <v>367001.85</v>
      </c>
      <c r="C147" s="89">
        <v>91368.44</v>
      </c>
      <c r="D147" s="89">
        <v>595105.14</v>
      </c>
      <c r="G147" s="251">
        <v>719363.81</v>
      </c>
      <c r="H147" s="251">
        <v>488211.18</v>
      </c>
      <c r="K147" s="232">
        <v>0</v>
      </c>
      <c r="L147" s="232">
        <v>45753.9</v>
      </c>
      <c r="N147" s="232">
        <v>0</v>
      </c>
      <c r="R147" s="251">
        <v>402738.99</v>
      </c>
      <c r="S147" s="73">
        <v>1854562.35</v>
      </c>
      <c r="T147" s="73">
        <v>909435.36</v>
      </c>
      <c r="U147" s="73">
        <v>73860</v>
      </c>
      <c r="V147" s="73">
        <v>425.66</v>
      </c>
      <c r="X147" s="73">
        <v>1268133</v>
      </c>
      <c r="Y147" s="90">
        <v>302704.15999999997</v>
      </c>
      <c r="Z147" s="90">
        <v>1727038</v>
      </c>
      <c r="AA147" s="90">
        <v>19160</v>
      </c>
      <c r="AC147" s="90">
        <v>681347.97</v>
      </c>
      <c r="AD147" s="90">
        <v>136603.03</v>
      </c>
      <c r="AH147" s="251">
        <v>32414</v>
      </c>
    </row>
    <row r="148" spans="1:34" x14ac:dyDescent="0.25">
      <c r="A148" s="251" t="s">
        <v>2746</v>
      </c>
      <c r="B148" s="89">
        <v>1587675.21</v>
      </c>
      <c r="C148" s="89">
        <v>54535.75</v>
      </c>
      <c r="D148" s="89">
        <v>25725.97</v>
      </c>
      <c r="G148" s="251">
        <v>663552.87</v>
      </c>
      <c r="H148" s="251">
        <v>520588.53</v>
      </c>
      <c r="K148" s="232">
        <v>0</v>
      </c>
      <c r="L148" s="232">
        <v>45550</v>
      </c>
      <c r="N148" s="232">
        <v>0</v>
      </c>
      <c r="R148" s="251">
        <v>-536158.89</v>
      </c>
      <c r="S148" s="73">
        <v>3974625.34</v>
      </c>
      <c r="T148" s="73">
        <v>1151330.5900000001</v>
      </c>
      <c r="U148" s="73">
        <v>156240</v>
      </c>
      <c r="V148" s="73">
        <v>2186.4899999999998</v>
      </c>
      <c r="X148" s="73">
        <v>1187632.2</v>
      </c>
      <c r="Y148" s="90">
        <v>334086.59000000003</v>
      </c>
      <c r="Z148" s="90">
        <v>1912554.95</v>
      </c>
      <c r="AA148" s="90">
        <v>50404</v>
      </c>
      <c r="AC148" s="90">
        <v>1074638.3999999999</v>
      </c>
      <c r="AD148" s="90">
        <v>314653.78999999998</v>
      </c>
      <c r="AH148" s="251">
        <v>111162.85</v>
      </c>
    </row>
    <row r="149" spans="1:34" x14ac:dyDescent="0.25">
      <c r="A149" s="251" t="s">
        <v>2747</v>
      </c>
      <c r="B149" s="89">
        <v>562969.29</v>
      </c>
      <c r="C149" s="89">
        <v>8158</v>
      </c>
      <c r="D149" s="89">
        <v>82293.83</v>
      </c>
      <c r="G149" s="251">
        <v>898923.03</v>
      </c>
      <c r="H149" s="251">
        <v>391387.79</v>
      </c>
      <c r="K149" s="232">
        <v>6000</v>
      </c>
      <c r="L149" s="232">
        <v>35703.9</v>
      </c>
      <c r="N149" s="232">
        <v>1590</v>
      </c>
      <c r="R149" s="251">
        <v>-403435.31</v>
      </c>
      <c r="S149" s="73">
        <v>2427116.52</v>
      </c>
      <c r="T149" s="73">
        <v>943398.47</v>
      </c>
      <c r="U149" s="73">
        <v>189275</v>
      </c>
      <c r="V149" s="73">
        <v>611.30999999999995</v>
      </c>
      <c r="X149" s="73">
        <v>1823497.2</v>
      </c>
      <c r="Y149" s="90">
        <v>208832.81</v>
      </c>
      <c r="Z149" s="90">
        <v>2086766.2</v>
      </c>
      <c r="AA149" s="90">
        <v>1640</v>
      </c>
      <c r="AB149" s="90">
        <v>3512</v>
      </c>
      <c r="AC149" s="90">
        <v>865701.14</v>
      </c>
      <c r="AD149" s="90">
        <v>248424.42</v>
      </c>
      <c r="AE149" s="90">
        <v>32700</v>
      </c>
      <c r="AH149" s="251">
        <v>50114.2</v>
      </c>
    </row>
    <row r="150" spans="1:34" x14ac:dyDescent="0.25">
      <c r="A150" s="251" t="s">
        <v>2748</v>
      </c>
      <c r="B150" s="89">
        <v>1182247.1000000001</v>
      </c>
      <c r="C150" s="89">
        <v>44440.45</v>
      </c>
      <c r="D150" s="89">
        <v>232483.28</v>
      </c>
      <c r="G150" s="251">
        <v>644442.43000000005</v>
      </c>
      <c r="H150" s="251">
        <v>554730.87</v>
      </c>
      <c r="K150" s="232">
        <v>16440</v>
      </c>
      <c r="L150" s="232">
        <v>45600</v>
      </c>
      <c r="N150" s="232">
        <v>4492.62</v>
      </c>
      <c r="R150" s="251">
        <v>367676.88</v>
      </c>
      <c r="S150" s="73">
        <v>2538450.7999999998</v>
      </c>
      <c r="T150" s="73">
        <v>1267938.48</v>
      </c>
      <c r="U150" s="73">
        <v>290020</v>
      </c>
      <c r="V150" s="73">
        <v>1487.93</v>
      </c>
      <c r="X150" s="73">
        <v>1930518</v>
      </c>
      <c r="Y150" s="90">
        <v>369390.44</v>
      </c>
      <c r="Z150" s="90">
        <v>2453979</v>
      </c>
      <c r="AA150" s="90">
        <v>28804</v>
      </c>
      <c r="AC150" s="90">
        <v>1221151.98</v>
      </c>
      <c r="AD150" s="90">
        <v>338985.56</v>
      </c>
      <c r="AH150" s="251">
        <v>130750.48</v>
      </c>
    </row>
    <row r="151" spans="1:34" x14ac:dyDescent="0.25">
      <c r="A151" s="251" t="s">
        <v>2749</v>
      </c>
      <c r="B151" s="89">
        <v>1069704.3799999999</v>
      </c>
      <c r="C151" s="89">
        <v>111273.51</v>
      </c>
      <c r="D151" s="89">
        <v>594448.03</v>
      </c>
      <c r="G151" s="251">
        <v>942459.48</v>
      </c>
      <c r="H151" s="251">
        <v>294350.39</v>
      </c>
      <c r="K151" s="232">
        <v>6760</v>
      </c>
      <c r="L151" s="232">
        <v>59423.93</v>
      </c>
      <c r="N151" s="232">
        <v>0</v>
      </c>
      <c r="R151" s="251">
        <v>-337514.7</v>
      </c>
      <c r="S151" s="73">
        <v>3053279.47</v>
      </c>
      <c r="T151" s="73">
        <v>1588180.37</v>
      </c>
      <c r="U151" s="73">
        <v>333150</v>
      </c>
      <c r="V151" s="73">
        <v>1235.3800000000001</v>
      </c>
      <c r="X151" s="73">
        <v>1199744</v>
      </c>
      <c r="Y151" s="90">
        <v>194698.88</v>
      </c>
      <c r="Z151" s="90">
        <v>1934101</v>
      </c>
      <c r="AA151" s="90">
        <v>20996</v>
      </c>
      <c r="AC151" s="90">
        <v>914885.66</v>
      </c>
      <c r="AD151" s="90">
        <v>138343.13</v>
      </c>
      <c r="AH151" s="251">
        <v>78395.75</v>
      </c>
    </row>
    <row r="152" spans="1:34" x14ac:dyDescent="0.25">
      <c r="A152" s="251" t="s">
        <v>2750</v>
      </c>
      <c r="B152" s="89">
        <v>930511.66</v>
      </c>
      <c r="C152" s="89">
        <v>24242.19</v>
      </c>
      <c r="D152" s="89">
        <v>19794.78</v>
      </c>
      <c r="G152" s="251">
        <v>228579.44</v>
      </c>
      <c r="H152" s="251">
        <v>212055.31</v>
      </c>
      <c r="K152" s="232">
        <v>0</v>
      </c>
      <c r="L152" s="232">
        <v>32350</v>
      </c>
      <c r="N152" s="232">
        <v>901</v>
      </c>
      <c r="R152" s="251">
        <v>-117023.27</v>
      </c>
      <c r="S152" s="73">
        <v>1819262.69</v>
      </c>
      <c r="T152" s="73">
        <v>1087876.3400000001</v>
      </c>
      <c r="U152" s="73">
        <v>157530</v>
      </c>
      <c r="V152" s="73">
        <v>1331.56</v>
      </c>
      <c r="X152" s="73">
        <v>1329813</v>
      </c>
      <c r="Y152" s="90">
        <v>294222.59999999998</v>
      </c>
      <c r="Z152" s="90">
        <v>1917255.98</v>
      </c>
      <c r="AA152" s="90">
        <v>13344</v>
      </c>
      <c r="AC152" s="90">
        <v>1029434.71</v>
      </c>
      <c r="AD152" s="90">
        <v>90915.22</v>
      </c>
      <c r="AH152" s="251">
        <v>140130.63</v>
      </c>
    </row>
    <row r="153" spans="1:34" x14ac:dyDescent="0.25">
      <c r="A153" s="251" t="s">
        <v>2751</v>
      </c>
      <c r="B153" s="89">
        <v>332942.65999999997</v>
      </c>
      <c r="C153" s="89">
        <v>24000</v>
      </c>
      <c r="D153" s="89">
        <v>584577.98</v>
      </c>
      <c r="G153" s="251">
        <v>816011.5</v>
      </c>
      <c r="H153" s="251">
        <v>270010.96000000002</v>
      </c>
      <c r="K153" s="232">
        <v>5480</v>
      </c>
      <c r="L153" s="232">
        <v>31824</v>
      </c>
      <c r="N153" s="232">
        <v>0</v>
      </c>
      <c r="R153" s="251">
        <v>-365813.97</v>
      </c>
      <c r="S153" s="73">
        <v>2522678.58</v>
      </c>
      <c r="T153" s="73">
        <v>1004508.09</v>
      </c>
      <c r="U153" s="73">
        <v>171040</v>
      </c>
      <c r="V153" s="73">
        <v>549.92999999999995</v>
      </c>
      <c r="X153" s="73">
        <v>1475285</v>
      </c>
      <c r="Y153" s="90">
        <v>217260.96</v>
      </c>
      <c r="Z153" s="90">
        <v>1924208</v>
      </c>
      <c r="AA153" s="90">
        <v>5388</v>
      </c>
      <c r="AC153" s="90">
        <v>880710.36</v>
      </c>
      <c r="AD153" s="90">
        <v>205790.47</v>
      </c>
      <c r="AH153" s="251">
        <v>19172.66</v>
      </c>
    </row>
    <row r="154" spans="1:34" x14ac:dyDescent="0.25">
      <c r="A154" s="251" t="s">
        <v>2752</v>
      </c>
      <c r="B154" s="89">
        <v>372521.48</v>
      </c>
      <c r="C154" s="89">
        <v>12652.5</v>
      </c>
      <c r="D154" s="89">
        <v>75081.429999999993</v>
      </c>
      <c r="G154" s="251">
        <v>875452.13</v>
      </c>
      <c r="H154" s="251">
        <v>213400.37</v>
      </c>
      <c r="K154" s="232">
        <v>4500</v>
      </c>
      <c r="L154" s="232">
        <v>41584.300000000003</v>
      </c>
      <c r="N154" s="232">
        <v>0</v>
      </c>
      <c r="R154" s="251">
        <v>-2818447.81</v>
      </c>
      <c r="S154" s="73">
        <v>4801199.47</v>
      </c>
      <c r="T154" s="73">
        <v>787336.18</v>
      </c>
      <c r="U154" s="73">
        <v>106525</v>
      </c>
      <c r="V154" s="73">
        <v>446.8</v>
      </c>
      <c r="X154" s="73">
        <v>554112</v>
      </c>
      <c r="Y154" s="90">
        <v>262478.08000000002</v>
      </c>
      <c r="Z154" s="90">
        <v>953884</v>
      </c>
      <c r="AA154" s="90">
        <v>10916</v>
      </c>
      <c r="AC154" s="90">
        <v>847906.61</v>
      </c>
      <c r="AD154" s="90">
        <v>330822.5</v>
      </c>
      <c r="AH154" s="251">
        <v>47097</v>
      </c>
    </row>
    <row r="155" spans="1:34" x14ac:dyDescent="0.25">
      <c r="A155" s="251" t="s">
        <v>2753</v>
      </c>
      <c r="B155" s="89">
        <v>255309.86</v>
      </c>
      <c r="C155" s="89">
        <v>45428.55</v>
      </c>
      <c r="D155" s="89">
        <v>442799.57</v>
      </c>
      <c r="G155" s="251">
        <v>985326.24</v>
      </c>
      <c r="H155" s="251">
        <v>348789.23</v>
      </c>
      <c r="K155" s="232">
        <v>45000</v>
      </c>
      <c r="L155" s="232">
        <v>45235</v>
      </c>
      <c r="N155" s="232">
        <v>1970</v>
      </c>
      <c r="R155" s="251">
        <v>-2832338.71</v>
      </c>
      <c r="S155" s="73">
        <v>5209136.26</v>
      </c>
      <c r="T155" s="73">
        <v>1037782.2</v>
      </c>
      <c r="V155" s="73">
        <v>423.02</v>
      </c>
      <c r="X155" s="73">
        <v>1772876.5</v>
      </c>
      <c r="Y155" s="90">
        <v>252995.76</v>
      </c>
      <c r="Z155" s="90">
        <v>2181188.5</v>
      </c>
      <c r="AA155" s="90">
        <v>16112</v>
      </c>
      <c r="AC155" s="90">
        <v>668054.6</v>
      </c>
      <c r="AD155" s="90">
        <v>503998.18</v>
      </c>
      <c r="AH155" s="251">
        <v>86073.3</v>
      </c>
    </row>
    <row r="156" spans="1:34" x14ac:dyDescent="0.25">
      <c r="A156" s="251" t="s">
        <v>2754</v>
      </c>
      <c r="B156" s="89">
        <v>595320.63</v>
      </c>
      <c r="C156" s="89">
        <v>25069.68</v>
      </c>
      <c r="D156" s="89">
        <v>366430.59</v>
      </c>
      <c r="G156" s="251">
        <v>687578.89</v>
      </c>
      <c r="H156" s="251">
        <v>158122.01</v>
      </c>
      <c r="K156" s="232">
        <v>3500</v>
      </c>
      <c r="L156" s="232">
        <v>52750</v>
      </c>
      <c r="N156" s="232">
        <v>0</v>
      </c>
      <c r="R156" s="251">
        <v>-278359.44</v>
      </c>
      <c r="S156" s="73">
        <v>2453318.4700000002</v>
      </c>
      <c r="T156" s="73">
        <v>716665.81</v>
      </c>
      <c r="V156" s="73">
        <v>873.18</v>
      </c>
      <c r="X156" s="73">
        <v>936511.03</v>
      </c>
      <c r="Y156" s="90">
        <v>266092</v>
      </c>
      <c r="Z156" s="90">
        <v>1295194.03</v>
      </c>
      <c r="AA156" s="90">
        <v>8648</v>
      </c>
      <c r="AC156" s="90">
        <v>801539.53</v>
      </c>
      <c r="AD156" s="90">
        <v>192171.24</v>
      </c>
      <c r="AH156" s="251">
        <v>21276.45</v>
      </c>
    </row>
    <row r="157" spans="1:34" x14ac:dyDescent="0.25">
      <c r="A157" s="251" t="s">
        <v>2755</v>
      </c>
      <c r="B157" s="89">
        <v>2014018.34</v>
      </c>
      <c r="C157" s="89">
        <v>104586.53</v>
      </c>
      <c r="D157" s="89">
        <v>881065.76</v>
      </c>
      <c r="G157" s="251">
        <v>310259</v>
      </c>
      <c r="H157" s="251">
        <v>1733296.92</v>
      </c>
      <c r="K157" s="232">
        <v>4000</v>
      </c>
      <c r="L157" s="232">
        <v>74110.53</v>
      </c>
      <c r="N157" s="232">
        <v>0</v>
      </c>
      <c r="R157" s="251">
        <v>271459.43</v>
      </c>
      <c r="S157" s="73">
        <v>4517827.99</v>
      </c>
      <c r="T157" s="73">
        <v>1611610.1</v>
      </c>
      <c r="U157" s="73">
        <v>472900</v>
      </c>
      <c r="V157" s="73">
        <v>2487.29</v>
      </c>
      <c r="X157" s="73">
        <v>1663865</v>
      </c>
      <c r="Y157" s="90">
        <v>450880.24</v>
      </c>
      <c r="Z157" s="90">
        <v>2542210</v>
      </c>
      <c r="AA157" s="90">
        <v>27204</v>
      </c>
      <c r="AC157" s="90">
        <v>1152378.8600000001</v>
      </c>
      <c r="AD157" s="90">
        <v>254118.77</v>
      </c>
      <c r="AH157" s="251">
        <v>50002.400000000001</v>
      </c>
    </row>
    <row r="158" spans="1:34" x14ac:dyDescent="0.25">
      <c r="A158" s="251" t="s">
        <v>2756</v>
      </c>
      <c r="B158" s="89">
        <v>350567.15</v>
      </c>
      <c r="C158" s="89">
        <v>14989.5</v>
      </c>
      <c r="D158" s="89">
        <v>64760.72</v>
      </c>
      <c r="G158" s="251">
        <v>556179.98</v>
      </c>
      <c r="H158" s="251">
        <v>265718.14</v>
      </c>
      <c r="K158" s="232">
        <v>0</v>
      </c>
      <c r="L158" s="232">
        <v>41781</v>
      </c>
      <c r="R158" s="251">
        <v>-1338908.82</v>
      </c>
      <c r="S158" s="73">
        <v>3061336.79</v>
      </c>
      <c r="T158" s="73">
        <v>1065304.3</v>
      </c>
      <c r="U158" s="73">
        <v>120000</v>
      </c>
      <c r="V158" s="73">
        <v>808.5</v>
      </c>
      <c r="X158" s="73">
        <v>979747.2</v>
      </c>
      <c r="Y158" s="90">
        <v>275490.74</v>
      </c>
      <c r="Z158" s="90">
        <v>1411600.7</v>
      </c>
      <c r="AA158" s="90">
        <v>14560</v>
      </c>
      <c r="AC158" s="90">
        <v>1302853.45</v>
      </c>
      <c r="AD158" s="90">
        <v>165004.07</v>
      </c>
      <c r="AH158" s="251">
        <v>59326</v>
      </c>
    </row>
    <row r="159" spans="1:34" x14ac:dyDescent="0.25">
      <c r="A159" s="251" t="s">
        <v>2757</v>
      </c>
      <c r="B159" s="89">
        <v>648387.43999999994</v>
      </c>
      <c r="C159" s="89">
        <v>22478.45</v>
      </c>
      <c r="D159" s="89">
        <v>355116.22</v>
      </c>
      <c r="G159" s="251">
        <v>1698879.79</v>
      </c>
      <c r="H159" s="251">
        <v>570861.65</v>
      </c>
      <c r="K159" s="232">
        <v>0</v>
      </c>
      <c r="L159" s="232">
        <v>100771.49</v>
      </c>
      <c r="N159" s="232">
        <v>0</v>
      </c>
      <c r="R159" s="251">
        <v>840987.17</v>
      </c>
      <c r="S159" s="73">
        <v>2227904.62</v>
      </c>
      <c r="T159" s="73">
        <v>978544.62</v>
      </c>
      <c r="U159" s="73">
        <v>80000</v>
      </c>
      <c r="V159" s="73">
        <v>257.86</v>
      </c>
      <c r="X159" s="73">
        <v>965554.5</v>
      </c>
      <c r="Y159" s="90">
        <v>210477.01</v>
      </c>
      <c r="Z159" s="90">
        <v>1338772.75</v>
      </c>
      <c r="AA159" s="90">
        <v>15660</v>
      </c>
      <c r="AC159" s="90">
        <v>616807.72</v>
      </c>
      <c r="AD159" s="90">
        <v>41457</v>
      </c>
      <c r="AH159" s="251">
        <v>96076.25</v>
      </c>
    </row>
    <row r="160" spans="1:34" x14ac:dyDescent="0.25">
      <c r="A160" s="251" t="s">
        <v>2758</v>
      </c>
      <c r="B160" s="89">
        <v>590195.31000000006</v>
      </c>
      <c r="C160" s="89">
        <v>73970.66</v>
      </c>
      <c r="D160" s="89">
        <v>442362.98</v>
      </c>
      <c r="G160" s="251">
        <v>1322513.06</v>
      </c>
      <c r="H160" s="251">
        <v>314487.67999999999</v>
      </c>
      <c r="K160" s="232">
        <v>4500</v>
      </c>
      <c r="L160" s="232">
        <v>58108.19</v>
      </c>
      <c r="N160" s="232">
        <v>0</v>
      </c>
      <c r="P160" s="251">
        <v>464</v>
      </c>
      <c r="R160" s="251">
        <v>1228096.83</v>
      </c>
      <c r="S160" s="73">
        <v>1652500.79</v>
      </c>
      <c r="T160" s="73">
        <v>747077.78</v>
      </c>
      <c r="U160" s="73">
        <v>101290</v>
      </c>
      <c r="V160" s="73">
        <v>669.73</v>
      </c>
      <c r="X160" s="73">
        <v>1131845</v>
      </c>
      <c r="Y160" s="90">
        <v>287795.44</v>
      </c>
      <c r="Z160" s="90">
        <v>1590325</v>
      </c>
      <c r="AA160" s="90">
        <v>50184</v>
      </c>
      <c r="AC160" s="90">
        <v>688548.38</v>
      </c>
      <c r="AD160" s="90">
        <v>139760.69</v>
      </c>
    </row>
    <row r="161" spans="1:34" x14ac:dyDescent="0.25">
      <c r="A161" s="251" t="s">
        <v>2759</v>
      </c>
      <c r="B161" s="89">
        <v>552429.19999999995</v>
      </c>
      <c r="C161" s="89">
        <v>19000</v>
      </c>
      <c r="D161" s="89">
        <v>113369.4</v>
      </c>
      <c r="G161" s="251">
        <v>667643.32999999996</v>
      </c>
      <c r="H161" s="251">
        <v>456023.21</v>
      </c>
      <c r="L161" s="232">
        <v>66568.570000000007</v>
      </c>
      <c r="N161" s="232">
        <v>0</v>
      </c>
      <c r="R161" s="251">
        <v>-131814.04</v>
      </c>
      <c r="S161" s="73">
        <v>2038406.69</v>
      </c>
      <c r="T161" s="73">
        <v>1289915.8400000001</v>
      </c>
      <c r="U161" s="73">
        <v>147760</v>
      </c>
      <c r="V161" s="73">
        <v>738.19</v>
      </c>
      <c r="X161" s="73">
        <v>1556950</v>
      </c>
      <c r="Y161" s="90">
        <v>200068.32</v>
      </c>
      <c r="Z161" s="90">
        <v>1917354</v>
      </c>
      <c r="AC161" s="90">
        <v>1047833.53</v>
      </c>
      <c r="AD161" s="90">
        <v>394940.9</v>
      </c>
    </row>
    <row r="162" spans="1:34" x14ac:dyDescent="0.25">
      <c r="A162" s="251" t="s">
        <v>2760</v>
      </c>
      <c r="B162" s="89">
        <v>751740.64</v>
      </c>
      <c r="C162" s="89">
        <v>4186.0600000000004</v>
      </c>
      <c r="D162" s="89">
        <v>52709.66</v>
      </c>
      <c r="G162" s="251">
        <v>1078393.1599999999</v>
      </c>
      <c r="H162" s="251">
        <v>462796.33</v>
      </c>
      <c r="K162" s="232">
        <v>0</v>
      </c>
      <c r="L162" s="232">
        <v>42250</v>
      </c>
      <c r="N162" s="232">
        <v>393</v>
      </c>
      <c r="R162" s="251">
        <v>41401.85</v>
      </c>
      <c r="S162" s="73">
        <v>2546107.46</v>
      </c>
      <c r="T162" s="73">
        <v>917146.01</v>
      </c>
      <c r="U162" s="73">
        <v>69320</v>
      </c>
      <c r="V162" s="73">
        <v>969.72</v>
      </c>
      <c r="X162" s="73">
        <v>1150681.7</v>
      </c>
      <c r="Y162" s="90">
        <v>273921.77</v>
      </c>
      <c r="Z162" s="90">
        <v>1535317.95</v>
      </c>
      <c r="AA162" s="90">
        <v>27458</v>
      </c>
      <c r="AC162" s="90">
        <v>803510.6</v>
      </c>
      <c r="AD162" s="90">
        <v>271365.34999999998</v>
      </c>
      <c r="AH162" s="251">
        <v>54713.760000000002</v>
      </c>
    </row>
    <row r="163" spans="1:34" x14ac:dyDescent="0.25">
      <c r="A163" s="251" t="s">
        <v>2761</v>
      </c>
      <c r="B163" s="89">
        <v>275372.95</v>
      </c>
      <c r="C163" s="89">
        <v>20514.79</v>
      </c>
      <c r="D163" s="89">
        <v>41896.410000000003</v>
      </c>
      <c r="G163" s="251">
        <v>240615.15</v>
      </c>
      <c r="H163" s="251">
        <v>474017.59</v>
      </c>
      <c r="L163" s="232">
        <v>122450</v>
      </c>
      <c r="N163" s="232">
        <v>1120</v>
      </c>
      <c r="R163" s="251">
        <v>-1210219.18</v>
      </c>
      <c r="S163" s="73">
        <v>2320392.7599999998</v>
      </c>
      <c r="T163" s="73">
        <v>907347.68</v>
      </c>
      <c r="U163" s="73">
        <v>70000</v>
      </c>
      <c r="V163" s="73">
        <v>33.840000000000003</v>
      </c>
      <c r="X163" s="73">
        <v>733214</v>
      </c>
      <c r="Y163" s="90">
        <v>203245.28</v>
      </c>
      <c r="Z163" s="90">
        <v>1131798</v>
      </c>
      <c r="AA163" s="90">
        <v>8620</v>
      </c>
      <c r="AC163" s="90">
        <v>869972.28</v>
      </c>
      <c r="AD163" s="90">
        <v>71988.36</v>
      </c>
      <c r="AH163" s="251">
        <v>12788.85</v>
      </c>
    </row>
    <row r="164" spans="1:34" x14ac:dyDescent="0.25">
      <c r="A164" s="251" t="s">
        <v>2810</v>
      </c>
      <c r="B164" s="89">
        <v>495576.31</v>
      </c>
      <c r="C164" s="89">
        <v>20027</v>
      </c>
      <c r="D164" s="89">
        <v>123139.61</v>
      </c>
      <c r="G164" s="251">
        <v>846112.8</v>
      </c>
      <c r="H164" s="251">
        <v>417546.53</v>
      </c>
      <c r="K164" s="232">
        <v>3000</v>
      </c>
      <c r="L164" s="232">
        <v>34026.300000000003</v>
      </c>
      <c r="N164" s="232">
        <v>519</v>
      </c>
      <c r="R164" s="251">
        <v>-644206.04</v>
      </c>
      <c r="S164" s="73">
        <v>2754433.99</v>
      </c>
      <c r="T164" s="73">
        <v>887230.14</v>
      </c>
      <c r="U164" s="73">
        <v>70120</v>
      </c>
      <c r="V164" s="73">
        <v>636.44000000000005</v>
      </c>
      <c r="X164" s="73">
        <v>1154915.3</v>
      </c>
      <c r="Y164" s="90">
        <v>229667.08</v>
      </c>
      <c r="Z164" s="90">
        <v>1534028.14</v>
      </c>
      <c r="AA164" s="90">
        <v>14969</v>
      </c>
      <c r="AC164" s="90">
        <v>670662.59</v>
      </c>
      <c r="AD164" s="90">
        <v>327191.73</v>
      </c>
      <c r="AH164" s="251">
        <v>41088.5</v>
      </c>
    </row>
    <row r="165" spans="1:34" x14ac:dyDescent="0.25">
      <c r="A165" s="251" t="s">
        <v>2814</v>
      </c>
      <c r="B165" s="89">
        <v>611742.41</v>
      </c>
      <c r="C165" s="89">
        <v>1434.8</v>
      </c>
      <c r="D165" s="89">
        <v>105887.9</v>
      </c>
      <c r="G165" s="251">
        <v>500710</v>
      </c>
      <c r="H165" s="251">
        <v>286850.25</v>
      </c>
      <c r="K165" s="232">
        <v>1000</v>
      </c>
      <c r="L165" s="232">
        <v>80314.259999999995</v>
      </c>
      <c r="R165" s="251">
        <v>-3413898.98</v>
      </c>
      <c r="S165" s="73">
        <v>4164124</v>
      </c>
      <c r="T165" s="73">
        <v>2070356.61</v>
      </c>
      <c r="U165" s="73">
        <v>70000</v>
      </c>
      <c r="V165" s="73">
        <v>877.04</v>
      </c>
      <c r="X165" s="73">
        <v>1844727.63</v>
      </c>
      <c r="Y165" s="90">
        <v>345670.28</v>
      </c>
      <c r="Z165" s="90">
        <v>2231982.63</v>
      </c>
      <c r="AA165" s="90">
        <v>10740</v>
      </c>
      <c r="AC165" s="90">
        <v>1258715.33</v>
      </c>
      <c r="AD165" s="90">
        <v>72466.7</v>
      </c>
      <c r="AH165" s="251">
        <v>82640.820000000007</v>
      </c>
    </row>
    <row r="166" spans="1:34" x14ac:dyDescent="0.25">
      <c r="A166" s="251" t="s">
        <v>2818</v>
      </c>
      <c r="B166" s="89">
        <v>409292.96</v>
      </c>
      <c r="C166" s="89">
        <v>56127.19</v>
      </c>
      <c r="D166" s="89">
        <v>527858.97</v>
      </c>
      <c r="G166" s="251">
        <v>744148.85</v>
      </c>
      <c r="H166" s="251">
        <v>521733.66</v>
      </c>
      <c r="K166" s="232">
        <v>43500</v>
      </c>
      <c r="L166" s="232">
        <v>123563.08</v>
      </c>
      <c r="N166" s="232">
        <v>2265</v>
      </c>
      <c r="R166" s="251">
        <v>-1048184.37</v>
      </c>
      <c r="S166" s="73">
        <v>3254719.47</v>
      </c>
      <c r="T166" s="73">
        <v>862496.25</v>
      </c>
      <c r="V166" s="73">
        <v>521.83000000000004</v>
      </c>
      <c r="X166" s="73">
        <v>836138</v>
      </c>
      <c r="Y166" s="90">
        <v>72468.56</v>
      </c>
      <c r="Z166" s="90">
        <v>1218803.8500000001</v>
      </c>
      <c r="AA166" s="90">
        <v>2000</v>
      </c>
      <c r="AC166" s="90">
        <v>430969.47</v>
      </c>
      <c r="AD166" s="90">
        <v>205117.9</v>
      </c>
      <c r="AH166" s="251">
        <v>31434.97</v>
      </c>
    </row>
    <row r="167" spans="1:34" x14ac:dyDescent="0.25">
      <c r="A167" s="251" t="s">
        <v>2762</v>
      </c>
      <c r="B167" s="89">
        <v>646022.18999999994</v>
      </c>
      <c r="C167" s="89">
        <v>1099142.27</v>
      </c>
      <c r="D167" s="89">
        <v>77837.820000000007</v>
      </c>
      <c r="G167" s="251">
        <v>286345.83</v>
      </c>
      <c r="H167" s="251">
        <v>383392.09</v>
      </c>
      <c r="K167" s="232">
        <v>3000</v>
      </c>
      <c r="L167" s="232">
        <v>75631.3</v>
      </c>
      <c r="N167" s="232">
        <v>145.79</v>
      </c>
      <c r="R167" s="251">
        <v>-2597590.71</v>
      </c>
      <c r="S167" s="73">
        <v>4774273.9400000004</v>
      </c>
      <c r="T167" s="73">
        <v>1684639.7</v>
      </c>
      <c r="U167" s="73">
        <v>243206</v>
      </c>
      <c r="V167" s="73">
        <v>742.7</v>
      </c>
      <c r="X167" s="73">
        <v>779815</v>
      </c>
      <c r="Z167" s="90">
        <v>1283774</v>
      </c>
      <c r="AA167" s="90">
        <v>19340</v>
      </c>
      <c r="AB167" s="90">
        <v>34550</v>
      </c>
      <c r="AC167" s="90">
        <v>956816.71</v>
      </c>
      <c r="AD167" s="90">
        <v>176642.81</v>
      </c>
    </row>
    <row r="168" spans="1:34" x14ac:dyDescent="0.25">
      <c r="A168" s="251" t="s">
        <v>2763</v>
      </c>
      <c r="B168" s="89">
        <v>367759.15</v>
      </c>
      <c r="C168" s="89">
        <v>42794.9</v>
      </c>
      <c r="D168" s="89">
        <v>19447.43</v>
      </c>
      <c r="G168" s="251">
        <v>662369.38</v>
      </c>
      <c r="H168" s="251">
        <v>141773.92000000001</v>
      </c>
      <c r="K168" s="232">
        <v>3000</v>
      </c>
      <c r="L168" s="232">
        <v>99573.3</v>
      </c>
      <c r="N168" s="232">
        <v>55.04</v>
      </c>
      <c r="R168" s="251">
        <v>-1969747.33</v>
      </c>
      <c r="S168" s="73">
        <v>3325480.98</v>
      </c>
      <c r="T168" s="73">
        <v>986770.69</v>
      </c>
      <c r="U168" s="73">
        <v>148580</v>
      </c>
      <c r="V168" s="73">
        <v>319.36</v>
      </c>
      <c r="X168" s="73">
        <v>1323285</v>
      </c>
      <c r="Z168" s="90">
        <v>1702197</v>
      </c>
      <c r="AA168" s="90">
        <v>1760</v>
      </c>
      <c r="AB168" s="90">
        <v>16110</v>
      </c>
      <c r="AC168" s="90">
        <v>701616.84</v>
      </c>
      <c r="AD168" s="90">
        <v>261461.42</v>
      </c>
      <c r="AH168" s="251">
        <v>27</v>
      </c>
    </row>
    <row r="169" spans="1:34" x14ac:dyDescent="0.25">
      <c r="A169" s="251" t="s">
        <v>2764</v>
      </c>
      <c r="B169" s="89">
        <v>583420.81999999995</v>
      </c>
      <c r="C169" s="89">
        <v>437945.29</v>
      </c>
      <c r="D169" s="89">
        <v>14970.17</v>
      </c>
      <c r="G169" s="251">
        <v>642648.99</v>
      </c>
      <c r="H169" s="251">
        <v>211549.43</v>
      </c>
      <c r="K169" s="232">
        <v>4000</v>
      </c>
      <c r="L169" s="232">
        <v>77194.78</v>
      </c>
      <c r="N169" s="232">
        <v>374.57</v>
      </c>
      <c r="R169" s="251">
        <v>-780327.41</v>
      </c>
      <c r="S169" s="73">
        <v>2333757.04</v>
      </c>
      <c r="T169" s="73">
        <v>1373980.26</v>
      </c>
      <c r="U169" s="73">
        <v>253180</v>
      </c>
      <c r="X169" s="73">
        <v>1410556</v>
      </c>
      <c r="Z169" s="90">
        <v>1747392</v>
      </c>
      <c r="AA169" s="90">
        <v>1600</v>
      </c>
      <c r="AB169" s="90">
        <v>15380</v>
      </c>
      <c r="AC169" s="90">
        <v>829411.31</v>
      </c>
      <c r="AD169" s="90">
        <v>188397.23</v>
      </c>
    </row>
    <row r="170" spans="1:34" x14ac:dyDescent="0.25">
      <c r="A170" s="251" t="s">
        <v>2765</v>
      </c>
      <c r="B170" s="89">
        <v>1325013.92</v>
      </c>
      <c r="C170" s="89">
        <v>1118254.54</v>
      </c>
      <c r="D170" s="89">
        <v>134168.70000000001</v>
      </c>
      <c r="G170" s="251">
        <v>119997.24</v>
      </c>
      <c r="H170" s="251">
        <v>92768.14</v>
      </c>
      <c r="K170" s="232">
        <v>2000</v>
      </c>
      <c r="L170" s="232">
        <v>68601.429999999993</v>
      </c>
      <c r="N170" s="232">
        <v>0</v>
      </c>
      <c r="R170" s="251">
        <v>-691875.46</v>
      </c>
      <c r="S170" s="73">
        <v>2500833.27</v>
      </c>
      <c r="T170" s="73">
        <v>2827492.26</v>
      </c>
      <c r="U170" s="73">
        <v>189780</v>
      </c>
      <c r="V170" s="73">
        <v>1168.07</v>
      </c>
      <c r="X170" s="73">
        <v>1410569</v>
      </c>
      <c r="Z170" s="90">
        <v>2385514</v>
      </c>
      <c r="AA170" s="90">
        <v>12280</v>
      </c>
      <c r="AB170" s="90">
        <v>22000</v>
      </c>
      <c r="AC170" s="90">
        <v>992686.26</v>
      </c>
      <c r="AD170" s="90">
        <v>105400.77</v>
      </c>
      <c r="AH170" s="251">
        <v>485</v>
      </c>
    </row>
    <row r="171" spans="1:34" x14ac:dyDescent="0.25">
      <c r="A171" s="251" t="s">
        <v>2766</v>
      </c>
      <c r="B171" s="89">
        <v>1568960.61</v>
      </c>
      <c r="C171" s="89">
        <v>5026509.24</v>
      </c>
      <c r="D171" s="89">
        <v>98531.19</v>
      </c>
      <c r="G171" s="251">
        <v>397040.84</v>
      </c>
      <c r="H171" s="251">
        <v>484616.43</v>
      </c>
      <c r="K171" s="232">
        <v>2100</v>
      </c>
      <c r="L171" s="232">
        <v>90384.04</v>
      </c>
      <c r="N171" s="232">
        <v>1197.99</v>
      </c>
      <c r="R171" s="251">
        <v>4100977.67</v>
      </c>
      <c r="S171" s="73">
        <v>1757956.06</v>
      </c>
      <c r="T171" s="73">
        <v>3527948.83</v>
      </c>
      <c r="U171" s="73">
        <v>496925</v>
      </c>
      <c r="V171" s="73">
        <v>1694.82</v>
      </c>
      <c r="X171" s="73">
        <v>1238531</v>
      </c>
      <c r="Z171" s="90">
        <v>1991943</v>
      </c>
      <c r="AA171" s="90">
        <v>9260</v>
      </c>
      <c r="AB171" s="90">
        <v>30140</v>
      </c>
      <c r="AC171" s="90">
        <v>1317221.78</v>
      </c>
      <c r="AD171" s="90">
        <v>279392.32</v>
      </c>
      <c r="AH171" s="251">
        <v>14100</v>
      </c>
    </row>
    <row r="172" spans="1:34" x14ac:dyDescent="0.25">
      <c r="A172" s="251" t="s">
        <v>2767</v>
      </c>
      <c r="B172" s="89">
        <v>657229.34</v>
      </c>
      <c r="C172" s="89">
        <v>330310.40000000002</v>
      </c>
      <c r="D172" s="89">
        <v>35494.94</v>
      </c>
      <c r="G172" s="251">
        <v>576584.07999999996</v>
      </c>
      <c r="H172" s="251">
        <v>133818</v>
      </c>
      <c r="K172" s="232">
        <v>2000</v>
      </c>
      <c r="L172" s="232">
        <v>61630.16</v>
      </c>
      <c r="N172" s="232">
        <v>731.53</v>
      </c>
      <c r="R172" s="251">
        <v>-779344.11</v>
      </c>
      <c r="S172" s="73">
        <v>2322668.0699999998</v>
      </c>
      <c r="T172" s="73">
        <v>1118836.22</v>
      </c>
      <c r="U172" s="73">
        <v>271050</v>
      </c>
      <c r="V172" s="73">
        <v>478.7</v>
      </c>
      <c r="X172" s="73">
        <v>969633</v>
      </c>
      <c r="Z172" s="90">
        <v>1282630.8799999999</v>
      </c>
      <c r="AA172" s="90">
        <v>3800</v>
      </c>
      <c r="AB172" s="90">
        <v>11320</v>
      </c>
      <c r="AC172" s="90">
        <v>693022.2</v>
      </c>
      <c r="AD172" s="90">
        <v>227308.73</v>
      </c>
      <c r="AH172" s="251">
        <v>16165</v>
      </c>
    </row>
    <row r="173" spans="1:34" x14ac:dyDescent="0.25">
      <c r="A173" s="251" t="s">
        <v>2768</v>
      </c>
      <c r="B173" s="89">
        <v>807066.49</v>
      </c>
      <c r="C173" s="89">
        <v>1088058.55</v>
      </c>
      <c r="D173" s="89">
        <v>62414.18</v>
      </c>
      <c r="G173" s="251">
        <v>286399.03000000003</v>
      </c>
      <c r="H173" s="251">
        <v>913473.87</v>
      </c>
      <c r="K173" s="232">
        <v>4000</v>
      </c>
      <c r="L173" s="232">
        <v>148565.64000000001</v>
      </c>
      <c r="N173" s="232">
        <v>426.58</v>
      </c>
      <c r="R173" s="251">
        <v>-889235.02</v>
      </c>
      <c r="S173" s="73">
        <v>2694098.62</v>
      </c>
      <c r="T173" s="73">
        <v>2500532.15</v>
      </c>
      <c r="U173" s="73">
        <v>72880</v>
      </c>
      <c r="V173" s="73">
        <v>736.18</v>
      </c>
      <c r="X173" s="73">
        <v>985901</v>
      </c>
      <c r="Y173" s="90">
        <v>9800</v>
      </c>
      <c r="Z173" s="90">
        <v>1574298</v>
      </c>
      <c r="AA173" s="90">
        <v>5520</v>
      </c>
      <c r="AB173" s="90">
        <v>36700</v>
      </c>
      <c r="AC173" s="90">
        <v>655943.25</v>
      </c>
      <c r="AD173" s="90">
        <v>97804.78</v>
      </c>
      <c r="AH173" s="251">
        <v>27</v>
      </c>
    </row>
    <row r="174" spans="1:34" x14ac:dyDescent="0.25">
      <c r="A174" s="251" t="s">
        <v>2808</v>
      </c>
      <c r="B174" s="89">
        <v>489386.48</v>
      </c>
      <c r="C174" s="89">
        <v>415614.75</v>
      </c>
      <c r="D174" s="89">
        <v>12051.13</v>
      </c>
      <c r="G174" s="251">
        <v>448054.98</v>
      </c>
      <c r="H174" s="251">
        <v>994220.15</v>
      </c>
      <c r="L174" s="232">
        <v>46450</v>
      </c>
      <c r="N174" s="232">
        <v>0</v>
      </c>
      <c r="R174" s="251">
        <v>-1244731.6100000001</v>
      </c>
      <c r="S174" s="73">
        <v>2583594.75</v>
      </c>
      <c r="T174" s="73">
        <v>1896191.55</v>
      </c>
      <c r="U174" s="73">
        <v>149000</v>
      </c>
      <c r="V174" s="73">
        <v>386.88</v>
      </c>
      <c r="X174" s="73">
        <v>457821</v>
      </c>
      <c r="Z174" s="90">
        <v>853761</v>
      </c>
      <c r="AA174" s="90">
        <v>2400</v>
      </c>
      <c r="AB174" s="90">
        <v>17328</v>
      </c>
      <c r="AC174" s="90">
        <v>483165.22</v>
      </c>
      <c r="AD174" s="90">
        <v>172730.86</v>
      </c>
    </row>
    <row r="175" spans="1:34" x14ac:dyDescent="0.25">
      <c r="A175" s="251" t="s">
        <v>2819</v>
      </c>
      <c r="B175" s="89">
        <v>261378.94</v>
      </c>
      <c r="C175" s="89">
        <v>88312.45</v>
      </c>
      <c r="D175" s="89">
        <v>54155</v>
      </c>
      <c r="G175" s="251">
        <v>1040561.42</v>
      </c>
      <c r="H175" s="251">
        <v>129999.17</v>
      </c>
      <c r="K175" s="232">
        <v>0</v>
      </c>
      <c r="L175" s="232">
        <v>28814.3</v>
      </c>
      <c r="N175" s="232">
        <v>193.46</v>
      </c>
      <c r="R175" s="251">
        <v>-1404280.82</v>
      </c>
      <c r="S175" s="73">
        <v>2913433.4</v>
      </c>
      <c r="T175" s="73">
        <v>848671.62</v>
      </c>
      <c r="U175" s="73">
        <v>90000</v>
      </c>
      <c r="V175" s="73">
        <v>206.28</v>
      </c>
      <c r="X175" s="73">
        <v>625352</v>
      </c>
      <c r="Z175" s="90">
        <v>935532</v>
      </c>
      <c r="AA175" s="90">
        <v>9380</v>
      </c>
      <c r="AB175" s="90">
        <v>28740</v>
      </c>
      <c r="AC175" s="90">
        <v>397132.84</v>
      </c>
      <c r="AD175" s="90">
        <v>157198.42000000001</v>
      </c>
    </row>
    <row r="176" spans="1:34" x14ac:dyDescent="0.25">
      <c r="A176" s="251" t="s">
        <v>17</v>
      </c>
      <c r="B176" s="89">
        <v>472391</v>
      </c>
      <c r="C176" s="89">
        <v>298096.67</v>
      </c>
      <c r="D176" s="89">
        <v>200900.55</v>
      </c>
      <c r="G176" s="251">
        <v>1004558.47</v>
      </c>
      <c r="H176" s="251">
        <v>591891.05000000005</v>
      </c>
      <c r="K176" s="232">
        <v>13160</v>
      </c>
      <c r="L176" s="232">
        <v>287001.53999999998</v>
      </c>
      <c r="N176" s="232">
        <v>12185.27</v>
      </c>
      <c r="R176" s="251">
        <v>1389496.41</v>
      </c>
      <c r="S176" s="73">
        <v>2535471.5499999998</v>
      </c>
      <c r="T176" s="73">
        <v>-190521.5</v>
      </c>
      <c r="X176" s="73">
        <v>1551051.2</v>
      </c>
      <c r="Y176" s="90">
        <v>180450</v>
      </c>
      <c r="Z176" s="90">
        <v>2340017.2000000002</v>
      </c>
      <c r="AA176" s="90">
        <v>10650</v>
      </c>
      <c r="AC176" s="90">
        <v>757227.75</v>
      </c>
      <c r="AD176" s="90">
        <v>77831.78</v>
      </c>
      <c r="AG176" s="251">
        <v>50</v>
      </c>
      <c r="AH176" s="251">
        <v>24680</v>
      </c>
    </row>
    <row r="177" spans="1:34" x14ac:dyDescent="0.25">
      <c r="A177" s="251" t="s">
        <v>18</v>
      </c>
      <c r="B177" s="89">
        <v>532129.47</v>
      </c>
      <c r="C177" s="89">
        <v>33600</v>
      </c>
      <c r="D177" s="89">
        <v>167163.17000000001</v>
      </c>
      <c r="G177" s="251">
        <v>766465.08</v>
      </c>
      <c r="H177" s="251">
        <v>272392.51</v>
      </c>
      <c r="K177" s="232">
        <v>3000</v>
      </c>
      <c r="L177" s="232">
        <v>94394.15</v>
      </c>
      <c r="M177" s="232">
        <v>4000</v>
      </c>
      <c r="N177" s="232">
        <v>1824.77</v>
      </c>
      <c r="R177" s="251">
        <v>-1850890.38</v>
      </c>
      <c r="S177" s="73">
        <v>3491897.05</v>
      </c>
      <c r="T177" s="73">
        <v>1127706.53</v>
      </c>
      <c r="U177" s="73">
        <v>1800</v>
      </c>
      <c r="V177" s="73">
        <v>863.76</v>
      </c>
      <c r="W177" s="73">
        <v>1950</v>
      </c>
      <c r="X177" s="73">
        <v>1737517</v>
      </c>
      <c r="Y177" s="90">
        <v>844950</v>
      </c>
      <c r="Z177" s="90">
        <v>2263200</v>
      </c>
      <c r="AA177" s="90">
        <v>13758</v>
      </c>
      <c r="AC177" s="90">
        <v>1068103.07</v>
      </c>
      <c r="AD177" s="90">
        <v>231864.28</v>
      </c>
      <c r="AG177" s="251">
        <v>1020</v>
      </c>
      <c r="AH177" s="251">
        <v>109317.3</v>
      </c>
    </row>
    <row r="178" spans="1:34" x14ac:dyDescent="0.25">
      <c r="A178" s="251" t="s">
        <v>2769</v>
      </c>
      <c r="B178" s="89">
        <v>731169.62</v>
      </c>
      <c r="C178" s="89">
        <v>22848.75</v>
      </c>
      <c r="D178" s="89">
        <v>203497.68</v>
      </c>
      <c r="G178" s="251">
        <v>7371133.5599999996</v>
      </c>
      <c r="H178" s="251">
        <v>4029082.83</v>
      </c>
      <c r="K178" s="232">
        <v>0</v>
      </c>
      <c r="L178" s="232">
        <v>186599.86</v>
      </c>
      <c r="N178" s="232">
        <v>136.62</v>
      </c>
      <c r="R178" s="251">
        <v>12708358.800000001</v>
      </c>
      <c r="T178" s="73">
        <v>2052500.03</v>
      </c>
      <c r="U178" s="73">
        <v>396431.59</v>
      </c>
      <c r="V178" s="73">
        <v>1194.77</v>
      </c>
      <c r="X178" s="73">
        <v>2841518.3</v>
      </c>
      <c r="Y178" s="90">
        <v>135000</v>
      </c>
      <c r="Z178" s="90">
        <v>3387705.3</v>
      </c>
      <c r="AB178" s="90">
        <v>19554</v>
      </c>
      <c r="AC178" s="90">
        <v>1338412.32</v>
      </c>
      <c r="AD178" s="90">
        <v>1048399.44</v>
      </c>
      <c r="AG178" s="251">
        <v>12266.66</v>
      </c>
      <c r="AH178" s="251">
        <v>157669.81</v>
      </c>
    </row>
    <row r="179" spans="1:34" x14ac:dyDescent="0.25">
      <c r="A179" s="251" t="s">
        <v>19</v>
      </c>
      <c r="B179" s="89">
        <v>1051597.56</v>
      </c>
      <c r="C179" s="89">
        <v>24401.8</v>
      </c>
      <c r="D179" s="89">
        <v>181258.96</v>
      </c>
      <c r="G179" s="251">
        <v>68028.88</v>
      </c>
      <c r="H179" s="251">
        <v>126968.51</v>
      </c>
      <c r="K179" s="232">
        <v>0</v>
      </c>
      <c r="L179" s="232">
        <v>44474.3</v>
      </c>
      <c r="M179" s="232">
        <v>0</v>
      </c>
      <c r="N179" s="232">
        <v>0</v>
      </c>
      <c r="P179" s="251">
        <v>135000</v>
      </c>
      <c r="R179" s="251">
        <v>-1681192.13</v>
      </c>
      <c r="S179" s="73">
        <v>3101018.9</v>
      </c>
      <c r="T179" s="73">
        <v>1137371.31</v>
      </c>
      <c r="U179" s="73">
        <v>798695</v>
      </c>
      <c r="V179" s="73">
        <v>1158.31</v>
      </c>
      <c r="Y179" s="90">
        <v>2414578.16</v>
      </c>
      <c r="Z179" s="90">
        <v>3028642</v>
      </c>
      <c r="AA179" s="90">
        <v>14250</v>
      </c>
      <c r="AC179" s="90">
        <v>924115.27</v>
      </c>
      <c r="AD179" s="90">
        <v>311631.21999999997</v>
      </c>
      <c r="AH179" s="251">
        <v>220209.65</v>
      </c>
    </row>
    <row r="180" spans="1:34" x14ac:dyDescent="0.25">
      <c r="A180" s="251" t="s">
        <v>20</v>
      </c>
      <c r="B180" s="89">
        <v>560183.62</v>
      </c>
      <c r="C180" s="89">
        <v>38752.94</v>
      </c>
      <c r="D180" s="89">
        <v>163937.29999999999</v>
      </c>
      <c r="G180" s="251">
        <v>149679.19</v>
      </c>
      <c r="H180" s="251">
        <v>746619.42</v>
      </c>
      <c r="K180" s="232">
        <v>2550</v>
      </c>
      <c r="L180" s="232">
        <v>183921.68</v>
      </c>
      <c r="M180" s="232">
        <v>80400</v>
      </c>
      <c r="N180" s="232">
        <v>0</v>
      </c>
      <c r="P180" s="251">
        <v>10000</v>
      </c>
      <c r="R180" s="251">
        <v>1796206.58</v>
      </c>
      <c r="S180" s="73">
        <v>254405.43</v>
      </c>
      <c r="T180" s="73">
        <v>1435899.88</v>
      </c>
      <c r="V180" s="73">
        <v>981.48</v>
      </c>
      <c r="W180" s="73">
        <v>3010</v>
      </c>
      <c r="X180" s="73">
        <v>2011113.13</v>
      </c>
      <c r="Y180" s="90">
        <v>60000</v>
      </c>
      <c r="Z180" s="90">
        <v>2633182.13</v>
      </c>
      <c r="AA180" s="90">
        <v>16278</v>
      </c>
      <c r="AC180" s="90">
        <v>1001987.17</v>
      </c>
      <c r="AD180" s="90">
        <v>389706.51</v>
      </c>
      <c r="AG180" s="251">
        <v>5010</v>
      </c>
      <c r="AH180" s="251">
        <v>133151.9</v>
      </c>
    </row>
    <row r="181" spans="1:34" x14ac:dyDescent="0.25">
      <c r="A181" s="251" t="s">
        <v>21</v>
      </c>
      <c r="B181" s="89">
        <v>725731.74</v>
      </c>
      <c r="C181" s="89">
        <v>61878.49</v>
      </c>
      <c r="D181" s="89">
        <v>225620.93</v>
      </c>
      <c r="G181" s="251">
        <v>5</v>
      </c>
      <c r="H181" s="251">
        <v>660608.24</v>
      </c>
      <c r="K181" s="232">
        <v>4900</v>
      </c>
      <c r="L181" s="232">
        <v>126356.63</v>
      </c>
      <c r="M181" s="232">
        <v>215800</v>
      </c>
      <c r="N181" s="232">
        <v>50000</v>
      </c>
      <c r="R181" s="251">
        <v>-3046300.76</v>
      </c>
      <c r="S181" s="73">
        <v>4470863.96</v>
      </c>
      <c r="T181" s="73">
        <v>1505348.75</v>
      </c>
      <c r="V181" s="73">
        <v>1155.56</v>
      </c>
      <c r="W181" s="73">
        <v>261</v>
      </c>
      <c r="X181" s="73">
        <v>2129292.4</v>
      </c>
      <c r="Y181" s="90">
        <v>235000</v>
      </c>
      <c r="Z181" s="90">
        <v>2649234.9</v>
      </c>
      <c r="AA181" s="90">
        <v>22948</v>
      </c>
      <c r="AC181" s="90">
        <v>949663.1</v>
      </c>
      <c r="AD181" s="90">
        <v>154049.95000000001</v>
      </c>
      <c r="AG181" s="251">
        <v>261</v>
      </c>
      <c r="AH181" s="251">
        <v>242676.19</v>
      </c>
    </row>
    <row r="182" spans="1:34" x14ac:dyDescent="0.25">
      <c r="A182" s="251" t="s">
        <v>22</v>
      </c>
      <c r="B182" s="89">
        <v>558430.52</v>
      </c>
      <c r="C182" s="89">
        <v>30944.25</v>
      </c>
      <c r="D182" s="89">
        <v>179166.3</v>
      </c>
      <c r="G182" s="251">
        <v>34716.550000000003</v>
      </c>
      <c r="H182" s="251">
        <v>194573.58</v>
      </c>
      <c r="K182" s="232">
        <v>39619.300000000003</v>
      </c>
      <c r="L182" s="232">
        <v>104997.22</v>
      </c>
      <c r="M182" s="232">
        <v>4960</v>
      </c>
      <c r="N182" s="232">
        <v>0</v>
      </c>
      <c r="R182" s="251">
        <v>445347.73</v>
      </c>
      <c r="S182" s="73">
        <v>1315785.06</v>
      </c>
      <c r="T182" s="73">
        <v>1335996.1499999999</v>
      </c>
      <c r="V182" s="73">
        <v>1229.8399999999999</v>
      </c>
      <c r="W182" s="73">
        <v>1910</v>
      </c>
      <c r="X182" s="73">
        <v>2160601.4</v>
      </c>
      <c r="Y182" s="90">
        <v>170150</v>
      </c>
      <c r="Z182" s="90">
        <v>2916735.4</v>
      </c>
      <c r="AA182" s="90">
        <v>38043</v>
      </c>
      <c r="AC182" s="90">
        <v>1134345.67</v>
      </c>
      <c r="AD182" s="90">
        <v>383553.5</v>
      </c>
      <c r="AG182" s="251">
        <v>100</v>
      </c>
      <c r="AH182" s="251">
        <v>109987.93</v>
      </c>
    </row>
    <row r="183" spans="1:34" x14ac:dyDescent="0.25">
      <c r="A183" s="251" t="s">
        <v>23</v>
      </c>
      <c r="B183" s="89">
        <v>861708.98</v>
      </c>
      <c r="C183" s="89">
        <v>7570</v>
      </c>
      <c r="D183" s="89">
        <v>325879.76</v>
      </c>
      <c r="G183" s="251">
        <v>762869.82</v>
      </c>
      <c r="H183" s="251">
        <v>351833.69</v>
      </c>
      <c r="K183" s="232">
        <v>2500</v>
      </c>
      <c r="L183" s="232">
        <v>94716.59</v>
      </c>
      <c r="M183" s="232">
        <v>155200</v>
      </c>
      <c r="N183" s="232">
        <v>202.9</v>
      </c>
      <c r="R183" s="251">
        <v>1629149.23</v>
      </c>
      <c r="S183" s="73">
        <v>1137972.49</v>
      </c>
      <c r="T183" s="73">
        <v>1346886.92</v>
      </c>
      <c r="V183" s="73">
        <v>1334.36</v>
      </c>
      <c r="W183" s="73">
        <v>1430</v>
      </c>
      <c r="X183" s="73">
        <v>2251602.2000000002</v>
      </c>
      <c r="Y183" s="90">
        <v>162800</v>
      </c>
      <c r="Z183" s="90">
        <v>2780392.2</v>
      </c>
      <c r="AA183" s="90">
        <v>17130</v>
      </c>
      <c r="AB183" s="90">
        <v>7608</v>
      </c>
      <c r="AC183" s="90">
        <v>1137406.17</v>
      </c>
      <c r="AD183" s="90">
        <v>214646.32</v>
      </c>
      <c r="AG183" s="251">
        <v>910</v>
      </c>
      <c r="AH183" s="251">
        <v>315839.75</v>
      </c>
    </row>
    <row r="184" spans="1:34" x14ac:dyDescent="0.25">
      <c r="A184" s="251" t="s">
        <v>24</v>
      </c>
      <c r="B184" s="89">
        <v>589659.17000000004</v>
      </c>
      <c r="C184" s="89">
        <v>11610.38</v>
      </c>
      <c r="D184" s="89">
        <v>251805.91</v>
      </c>
      <c r="G184" s="251">
        <v>1974404.76</v>
      </c>
      <c r="H184" s="251">
        <v>716515.8</v>
      </c>
      <c r="K184" s="232">
        <v>4900</v>
      </c>
      <c r="L184" s="232">
        <v>142025.79</v>
      </c>
      <c r="M184" s="232">
        <v>26340</v>
      </c>
      <c r="N184" s="232">
        <v>-81.599999999999994</v>
      </c>
      <c r="P184" s="251">
        <v>220477.5</v>
      </c>
      <c r="R184" s="251">
        <v>2692341.31</v>
      </c>
      <c r="S184" s="73">
        <v>1899168.01</v>
      </c>
      <c r="T184" s="73">
        <v>1846694.12</v>
      </c>
      <c r="U184" s="73">
        <v>74462.5</v>
      </c>
      <c r="V184" s="73">
        <v>2100.64</v>
      </c>
      <c r="W184" s="73">
        <v>1590</v>
      </c>
      <c r="X184" s="73">
        <v>1619257.2</v>
      </c>
      <c r="Y184" s="90">
        <v>122400</v>
      </c>
      <c r="Z184" s="90">
        <v>2627673.2000000002</v>
      </c>
      <c r="AA184" s="90">
        <v>34768</v>
      </c>
      <c r="AC184" s="90">
        <v>1927719.66</v>
      </c>
      <c r="AD184" s="90">
        <v>369161.54</v>
      </c>
      <c r="AH184" s="251">
        <v>148357.04999999999</v>
      </c>
    </row>
    <row r="185" spans="1:34" x14ac:dyDescent="0.25">
      <c r="A185" s="251" t="s">
        <v>25</v>
      </c>
      <c r="B185" s="89">
        <v>290697.32</v>
      </c>
      <c r="C185" s="89">
        <v>18709.990000000002</v>
      </c>
      <c r="D185" s="89">
        <v>196467.26</v>
      </c>
      <c r="G185" s="251">
        <v>1557326.94</v>
      </c>
      <c r="H185" s="251">
        <v>361528.07</v>
      </c>
      <c r="K185" s="232">
        <v>9630</v>
      </c>
      <c r="L185" s="232">
        <v>151236.45000000001</v>
      </c>
      <c r="M185" s="232">
        <v>125460</v>
      </c>
      <c r="N185" s="232">
        <v>17576.5</v>
      </c>
      <c r="R185" s="251">
        <v>-1432506.52</v>
      </c>
      <c r="S185" s="73">
        <v>4128965.53</v>
      </c>
      <c r="T185" s="73">
        <v>1074991.98</v>
      </c>
      <c r="U185" s="73">
        <v>169420</v>
      </c>
      <c r="V185" s="73">
        <v>446.27</v>
      </c>
      <c r="W185" s="73">
        <v>790</v>
      </c>
      <c r="X185" s="73">
        <v>1174039.5</v>
      </c>
      <c r="Y185" s="90">
        <v>159550</v>
      </c>
      <c r="Z185" s="90">
        <v>1710579.5</v>
      </c>
      <c r="AA185" s="90">
        <v>7828</v>
      </c>
      <c r="AB185" s="90">
        <v>9560</v>
      </c>
      <c r="AC185" s="90">
        <v>1104347.21</v>
      </c>
      <c r="AD185" s="90">
        <v>252825.33</v>
      </c>
      <c r="AG185" s="251">
        <v>360</v>
      </c>
      <c r="AH185" s="251">
        <v>69370.09</v>
      </c>
    </row>
    <row r="186" spans="1:34" x14ac:dyDescent="0.25">
      <c r="A186" s="251" t="s">
        <v>26</v>
      </c>
      <c r="B186" s="89">
        <v>349970.74</v>
      </c>
      <c r="C186" s="89">
        <v>6900</v>
      </c>
      <c r="D186" s="89">
        <v>156790.45000000001</v>
      </c>
      <c r="G186" s="251">
        <v>199954.4</v>
      </c>
      <c r="H186" s="251">
        <v>548603.43999999994</v>
      </c>
      <c r="K186" s="232">
        <v>0</v>
      </c>
      <c r="L186" s="232">
        <v>93465.2</v>
      </c>
      <c r="M186" s="232">
        <v>60860</v>
      </c>
      <c r="N186" s="232">
        <v>1517.15</v>
      </c>
      <c r="R186" s="251">
        <v>-233036.36</v>
      </c>
      <c r="S186" s="73">
        <v>1898710.57</v>
      </c>
      <c r="T186" s="73">
        <v>1179923.55</v>
      </c>
      <c r="U186" s="73">
        <v>71350</v>
      </c>
      <c r="V186" s="73">
        <v>856.71</v>
      </c>
      <c r="W186" s="73">
        <v>1420</v>
      </c>
      <c r="X186" s="73">
        <v>2366648.85</v>
      </c>
      <c r="Y186" s="90">
        <v>155600</v>
      </c>
      <c r="Z186" s="90">
        <v>3018541.85</v>
      </c>
      <c r="AA186" s="90">
        <v>21165</v>
      </c>
      <c r="AB186" s="90">
        <v>7838</v>
      </c>
      <c r="AC186" s="90">
        <v>1022366.96</v>
      </c>
      <c r="AD186" s="90">
        <v>113864.77</v>
      </c>
      <c r="AG186" s="251">
        <v>530</v>
      </c>
      <c r="AH186" s="251">
        <v>150790.06</v>
      </c>
    </row>
    <row r="187" spans="1:34" x14ac:dyDescent="0.25">
      <c r="A187" s="251" t="s">
        <v>27</v>
      </c>
      <c r="B187" s="89">
        <v>509884.71</v>
      </c>
      <c r="C187" s="89">
        <v>14836.34</v>
      </c>
      <c r="D187" s="89">
        <v>151660.62</v>
      </c>
      <c r="G187" s="251">
        <v>210292.7</v>
      </c>
      <c r="H187" s="251">
        <v>179620.34</v>
      </c>
      <c r="K187" s="232">
        <v>4500</v>
      </c>
      <c r="L187" s="232">
        <v>74530.960000000006</v>
      </c>
      <c r="M187" s="232">
        <v>79870</v>
      </c>
      <c r="N187" s="232">
        <v>98.13</v>
      </c>
      <c r="R187" s="251">
        <v>-937295.25</v>
      </c>
      <c r="S187" s="73">
        <v>2242933.0699999998</v>
      </c>
      <c r="T187" s="73">
        <v>1066092.44</v>
      </c>
      <c r="U187" s="73">
        <v>35100</v>
      </c>
      <c r="V187" s="73">
        <v>797.38</v>
      </c>
      <c r="W187" s="73">
        <v>610</v>
      </c>
      <c r="X187" s="73">
        <v>1558640.8</v>
      </c>
      <c r="Y187" s="90">
        <v>207650</v>
      </c>
      <c r="Z187" s="90">
        <v>2161758.7999999998</v>
      </c>
      <c r="AA187" s="90">
        <v>12158</v>
      </c>
      <c r="AC187" s="90">
        <v>803422.01</v>
      </c>
      <c r="AD187" s="90">
        <v>188199.03</v>
      </c>
      <c r="AG187" s="251">
        <v>330</v>
      </c>
      <c r="AH187" s="251">
        <v>101364.98</v>
      </c>
    </row>
    <row r="188" spans="1:34" x14ac:dyDescent="0.25">
      <c r="A188" s="251" t="s">
        <v>2811</v>
      </c>
      <c r="B188" s="89">
        <v>245191.79</v>
      </c>
      <c r="C188" s="89">
        <v>14837.5</v>
      </c>
      <c r="D188" s="89">
        <v>160631.20000000001</v>
      </c>
      <c r="G188" s="251">
        <v>589505.55000000005</v>
      </c>
      <c r="H188" s="251">
        <v>404291.29</v>
      </c>
      <c r="K188" s="232">
        <v>13200</v>
      </c>
      <c r="L188" s="232">
        <v>81011.08</v>
      </c>
      <c r="M188" s="232">
        <v>58240</v>
      </c>
      <c r="N188" s="232">
        <v>163.30000000000001</v>
      </c>
      <c r="R188" s="251">
        <v>-2224846.98</v>
      </c>
      <c r="S188" s="73">
        <v>3605471.06</v>
      </c>
      <c r="T188" s="73">
        <v>1012651.85</v>
      </c>
      <c r="V188" s="73">
        <v>266.8</v>
      </c>
      <c r="W188" s="73">
        <v>1380</v>
      </c>
      <c r="X188" s="73">
        <v>1310360.3999999999</v>
      </c>
      <c r="Y188" s="90">
        <v>291800</v>
      </c>
      <c r="Z188" s="90">
        <v>1817623.4</v>
      </c>
      <c r="AA188" s="90">
        <v>17808</v>
      </c>
      <c r="AC188" s="90">
        <v>517529.31</v>
      </c>
      <c r="AD188" s="90">
        <v>282292.96999999997</v>
      </c>
      <c r="AG188" s="251">
        <v>1380</v>
      </c>
      <c r="AH188" s="251">
        <v>98606.5</v>
      </c>
    </row>
    <row r="189" spans="1:34" x14ac:dyDescent="0.25">
      <c r="A189" s="251" t="s">
        <v>28</v>
      </c>
      <c r="B189" s="89">
        <v>901783.04000000004</v>
      </c>
      <c r="C189" s="89">
        <v>6732.7</v>
      </c>
      <c r="D189" s="89">
        <v>369324.55</v>
      </c>
      <c r="G189" s="251">
        <v>1666327.98</v>
      </c>
      <c r="H189" s="251">
        <v>358272.19</v>
      </c>
      <c r="K189" s="232">
        <v>5240</v>
      </c>
      <c r="L189" s="232">
        <v>102243.85</v>
      </c>
      <c r="M189" s="232">
        <v>0</v>
      </c>
      <c r="N189" s="232">
        <v>282.8</v>
      </c>
      <c r="P189" s="251">
        <v>20000</v>
      </c>
      <c r="R189" s="251">
        <v>566452.15</v>
      </c>
      <c r="S189" s="73">
        <v>3600900</v>
      </c>
      <c r="T189" s="73">
        <v>1147800.01</v>
      </c>
      <c r="V189" s="73">
        <v>1629.33</v>
      </c>
      <c r="W189" s="73">
        <v>2510</v>
      </c>
      <c r="X189" s="73">
        <v>1545278.6</v>
      </c>
      <c r="Y189" s="90">
        <v>180600</v>
      </c>
      <c r="Z189" s="90">
        <v>2170619.6</v>
      </c>
      <c r="AA189" s="90">
        <v>12258</v>
      </c>
      <c r="AC189" s="90">
        <v>1070002.1299999999</v>
      </c>
      <c r="AD189" s="90">
        <v>395706.37</v>
      </c>
      <c r="AG189" s="251">
        <v>1150</v>
      </c>
      <c r="AH189" s="251">
        <v>220760.18</v>
      </c>
    </row>
    <row r="190" spans="1:34" x14ac:dyDescent="0.25">
      <c r="A190" s="251" t="s">
        <v>2770</v>
      </c>
      <c r="B190" s="89">
        <v>788317.96</v>
      </c>
      <c r="C190" s="89">
        <v>192431</v>
      </c>
      <c r="D190" s="89">
        <v>130576.18</v>
      </c>
      <c r="G190" s="251">
        <v>583222.38</v>
      </c>
      <c r="H190" s="251">
        <v>71606.91</v>
      </c>
      <c r="L190" s="232">
        <v>-31550.15</v>
      </c>
      <c r="N190" s="232">
        <v>31504</v>
      </c>
      <c r="R190" s="251">
        <v>-1659933.21</v>
      </c>
      <c r="S190" s="73">
        <v>2938659.03</v>
      </c>
      <c r="T190" s="73">
        <v>1484025.94</v>
      </c>
      <c r="U190" s="73">
        <v>187630</v>
      </c>
      <c r="V190" s="73">
        <v>559.41</v>
      </c>
      <c r="X190" s="73">
        <v>1440056.6</v>
      </c>
      <c r="Y190" s="90">
        <v>1000</v>
      </c>
      <c r="Z190" s="90">
        <v>1860073.6</v>
      </c>
      <c r="AC190" s="90">
        <v>651362.9</v>
      </c>
      <c r="AD190" s="90">
        <v>67218.69</v>
      </c>
      <c r="AH190" s="251">
        <v>47142</v>
      </c>
    </row>
    <row r="191" spans="1:34" x14ac:dyDescent="0.25">
      <c r="A191" s="251" t="s">
        <v>2771</v>
      </c>
      <c r="B191" s="89">
        <v>264864.19</v>
      </c>
      <c r="C191" s="89">
        <v>1275</v>
      </c>
      <c r="D191" s="89">
        <v>415350.39</v>
      </c>
      <c r="G191" s="251">
        <v>1761582.16</v>
      </c>
      <c r="H191" s="251">
        <v>656924.34</v>
      </c>
      <c r="K191" s="232">
        <v>-3440</v>
      </c>
      <c r="L191" s="232">
        <v>-11175.66</v>
      </c>
      <c r="N191" s="232">
        <v>-12212.56</v>
      </c>
      <c r="R191" s="251">
        <v>2237582.9300000002</v>
      </c>
      <c r="S191" s="73">
        <v>578789.84</v>
      </c>
      <c r="T191" s="73">
        <v>941699.72</v>
      </c>
      <c r="V191" s="73">
        <v>339.03</v>
      </c>
      <c r="X191" s="73">
        <v>1119435</v>
      </c>
      <c r="Y191" s="90">
        <v>217900</v>
      </c>
      <c r="Z191" s="90">
        <v>1550372</v>
      </c>
      <c r="AA191" s="90">
        <v>12120</v>
      </c>
      <c r="AB191" s="90">
        <v>880</v>
      </c>
      <c r="AC191" s="90">
        <v>383998.42</v>
      </c>
      <c r="AD191" s="90">
        <v>21551.8</v>
      </c>
    </row>
    <row r="192" spans="1:34" x14ac:dyDescent="0.25">
      <c r="A192" s="251" t="s">
        <v>2772</v>
      </c>
      <c r="B192" s="89">
        <v>493527.9</v>
      </c>
      <c r="C192" s="89">
        <v>4700</v>
      </c>
      <c r="D192" s="89">
        <v>55879.07</v>
      </c>
      <c r="G192" s="251">
        <v>2211609.64</v>
      </c>
      <c r="H192" s="251">
        <v>258919.05</v>
      </c>
      <c r="K192" s="232">
        <v>0</v>
      </c>
      <c r="L192" s="232">
        <v>26396</v>
      </c>
      <c r="N192" s="232">
        <v>11507.04</v>
      </c>
      <c r="R192" s="251">
        <v>109583.7</v>
      </c>
      <c r="S192" s="73">
        <v>2920045.89</v>
      </c>
      <c r="T192" s="73">
        <v>1508396.03</v>
      </c>
      <c r="U192" s="73">
        <v>166550</v>
      </c>
      <c r="V192" s="73">
        <v>362.4</v>
      </c>
      <c r="X192" s="73">
        <v>1723522.5</v>
      </c>
      <c r="Y192" s="90">
        <v>437150</v>
      </c>
      <c r="Z192" s="90">
        <v>2613645.0699999998</v>
      </c>
      <c r="AA192" s="90">
        <v>1040</v>
      </c>
      <c r="AB192" s="90">
        <v>3660</v>
      </c>
      <c r="AC192" s="90">
        <v>944666.08</v>
      </c>
      <c r="AD192" s="90">
        <v>315866.75</v>
      </c>
    </row>
    <row r="193" spans="1:34" x14ac:dyDescent="0.25">
      <c r="A193" s="251" t="s">
        <v>2773</v>
      </c>
      <c r="B193" s="89">
        <v>586310.99</v>
      </c>
      <c r="C193" s="89">
        <v>4038</v>
      </c>
      <c r="D193" s="89">
        <v>30181.41</v>
      </c>
      <c r="G193" s="251">
        <v>378592.41</v>
      </c>
      <c r="H193" s="251">
        <v>286736.92</v>
      </c>
      <c r="K193" s="232">
        <v>2000</v>
      </c>
      <c r="L193" s="232">
        <v>-137400</v>
      </c>
      <c r="N193" s="232">
        <v>506</v>
      </c>
      <c r="R193" s="251">
        <v>-1402686.74</v>
      </c>
      <c r="S193" s="73">
        <v>2662416.9900000002</v>
      </c>
      <c r="T193" s="73">
        <v>999740.55</v>
      </c>
      <c r="V193" s="73">
        <v>425</v>
      </c>
      <c r="X193" s="73">
        <v>804420</v>
      </c>
      <c r="Y193" s="90">
        <v>18000</v>
      </c>
      <c r="Z193" s="90">
        <v>1145502</v>
      </c>
      <c r="AB193" s="90">
        <v>900</v>
      </c>
      <c r="AC193" s="90">
        <v>325973.90999999997</v>
      </c>
      <c r="AD193" s="90">
        <v>162991.20000000001</v>
      </c>
      <c r="AH193" s="251">
        <v>26194.959999999999</v>
      </c>
    </row>
    <row r="194" spans="1:34" x14ac:dyDescent="0.25">
      <c r="A194" s="251" t="s">
        <v>2774</v>
      </c>
      <c r="B194" s="89">
        <v>874819.95</v>
      </c>
      <c r="C194" s="89">
        <v>423312.54</v>
      </c>
      <c r="D194" s="89">
        <v>8069.82</v>
      </c>
      <c r="G194" s="251">
        <v>72136.28</v>
      </c>
      <c r="H194" s="251">
        <v>217544.38</v>
      </c>
      <c r="K194" s="232">
        <v>-3500</v>
      </c>
      <c r="L194" s="232">
        <v>-22969.99</v>
      </c>
      <c r="N194" s="232">
        <v>98.9</v>
      </c>
      <c r="P194" s="251">
        <v>12420</v>
      </c>
      <c r="Q194" s="251">
        <v>18000</v>
      </c>
      <c r="R194" s="251">
        <v>-1381393.96</v>
      </c>
      <c r="S194" s="73">
        <v>2577037.9500000002</v>
      </c>
      <c r="T194" s="73">
        <v>1377965.72</v>
      </c>
      <c r="V194" s="73">
        <v>959.67</v>
      </c>
      <c r="X194" s="73">
        <v>773351</v>
      </c>
      <c r="Y194" s="90">
        <v>110200</v>
      </c>
      <c r="Z194" s="90">
        <v>1075279</v>
      </c>
      <c r="AA194" s="90">
        <v>6080</v>
      </c>
      <c r="AB194" s="90">
        <v>2844</v>
      </c>
      <c r="AC194" s="90">
        <v>603249.05000000005</v>
      </c>
      <c r="AD194" s="90">
        <v>171864.27</v>
      </c>
      <c r="AH194" s="251">
        <v>6970</v>
      </c>
    </row>
    <row r="195" spans="1:34" x14ac:dyDescent="0.25">
      <c r="A195" s="251" t="s">
        <v>2775</v>
      </c>
      <c r="B195" s="89">
        <v>831356.06</v>
      </c>
      <c r="C195" s="89">
        <v>48435</v>
      </c>
      <c r="D195" s="89">
        <v>114001.32</v>
      </c>
      <c r="G195" s="251">
        <v>480048.19</v>
      </c>
      <c r="H195" s="251">
        <v>479948.12</v>
      </c>
      <c r="L195" s="232">
        <v>35400</v>
      </c>
      <c r="N195" s="232">
        <v>43.35</v>
      </c>
      <c r="R195" s="251">
        <v>-619134.17000000004</v>
      </c>
      <c r="S195" s="73">
        <v>2987149.95</v>
      </c>
      <c r="T195" s="73">
        <v>1261707.24</v>
      </c>
      <c r="V195" s="73">
        <v>1384.02</v>
      </c>
      <c r="X195" s="73">
        <v>705100</v>
      </c>
      <c r="Y195" s="90">
        <v>70800</v>
      </c>
      <c r="Z195" s="90">
        <v>1168249</v>
      </c>
      <c r="AA195" s="90">
        <v>49010</v>
      </c>
      <c r="AB195" s="90">
        <v>3780</v>
      </c>
      <c r="AC195" s="90">
        <v>959600.06</v>
      </c>
      <c r="AD195" s="90">
        <v>308022.64</v>
      </c>
    </row>
    <row r="196" spans="1:34" x14ac:dyDescent="0.25">
      <c r="A196" s="251" t="s">
        <v>2776</v>
      </c>
      <c r="B196" s="89">
        <v>606275.53</v>
      </c>
      <c r="C196" s="89">
        <v>39110.080000000002</v>
      </c>
      <c r="D196" s="89">
        <v>6593</v>
      </c>
      <c r="G196" s="251">
        <v>3283595.45</v>
      </c>
      <c r="H196" s="251">
        <v>537601.47</v>
      </c>
      <c r="K196" s="232">
        <v>0</v>
      </c>
      <c r="L196" s="232">
        <v>4123.71</v>
      </c>
      <c r="N196" s="232">
        <v>0</v>
      </c>
      <c r="R196" s="251">
        <v>1559696.05</v>
      </c>
      <c r="S196" s="73">
        <v>2987149.95</v>
      </c>
      <c r="T196" s="73">
        <v>948868.9</v>
      </c>
      <c r="V196" s="73">
        <v>922.95</v>
      </c>
      <c r="X196" s="73">
        <v>1742000</v>
      </c>
      <c r="Y196" s="90">
        <v>75709</v>
      </c>
      <c r="Z196" s="90">
        <v>2045473</v>
      </c>
      <c r="AA196" s="90">
        <v>3000</v>
      </c>
      <c r="AC196" s="90">
        <v>789557.33</v>
      </c>
      <c r="AD196" s="90">
        <v>5905.9</v>
      </c>
      <c r="AH196" s="251">
        <v>1358.8</v>
      </c>
    </row>
    <row r="197" spans="1:34" x14ac:dyDescent="0.25">
      <c r="A197" s="251" t="s">
        <v>2777</v>
      </c>
      <c r="B197" s="89">
        <v>581921.84</v>
      </c>
      <c r="C197" s="89">
        <v>10909.5</v>
      </c>
      <c r="D197" s="89">
        <v>36667.870000000003</v>
      </c>
      <c r="G197" s="251">
        <v>535532.62</v>
      </c>
      <c r="H197" s="251">
        <v>352457.32</v>
      </c>
      <c r="K197" s="232">
        <v>0</v>
      </c>
      <c r="L197" s="232">
        <v>50249</v>
      </c>
      <c r="N197" s="232">
        <v>0</v>
      </c>
      <c r="P197" s="251">
        <v>882</v>
      </c>
      <c r="R197" s="251">
        <v>-368875.87</v>
      </c>
      <c r="S197" s="73">
        <v>2090614.96</v>
      </c>
      <c r="T197" s="73">
        <v>992436.44</v>
      </c>
      <c r="U197" s="73">
        <v>54800</v>
      </c>
      <c r="V197" s="73">
        <v>935.56</v>
      </c>
      <c r="X197" s="73">
        <v>1353875</v>
      </c>
      <c r="Y197" s="90">
        <v>81350</v>
      </c>
      <c r="Z197" s="90">
        <v>1948662</v>
      </c>
      <c r="AA197" s="90">
        <v>21076</v>
      </c>
      <c r="AC197" s="90">
        <v>588683.03</v>
      </c>
      <c r="AD197" s="90">
        <v>178798.91</v>
      </c>
      <c r="AH197" s="251">
        <v>1558</v>
      </c>
    </row>
    <row r="198" spans="1:34" x14ac:dyDescent="0.25">
      <c r="A198" s="251" t="s">
        <v>2778</v>
      </c>
      <c r="B198" s="89">
        <v>581040.61</v>
      </c>
      <c r="C198" s="89">
        <v>415222.88</v>
      </c>
      <c r="D198" s="89">
        <v>-10365.41</v>
      </c>
      <c r="G198" s="251">
        <v>673927.49</v>
      </c>
      <c r="H198" s="251">
        <v>641834.23</v>
      </c>
      <c r="L198" s="232">
        <v>135835</v>
      </c>
      <c r="M198" s="232">
        <v>109</v>
      </c>
      <c r="N198" s="232">
        <v>95</v>
      </c>
      <c r="R198" s="251">
        <v>1938900.79</v>
      </c>
      <c r="S198" s="73">
        <v>433496.95</v>
      </c>
      <c r="T198" s="73">
        <v>1205056.94</v>
      </c>
      <c r="U198" s="73">
        <v>160150</v>
      </c>
      <c r="V198" s="73">
        <v>1013.33</v>
      </c>
      <c r="X198" s="73">
        <v>1372200</v>
      </c>
      <c r="Y198" s="90">
        <v>82200</v>
      </c>
      <c r="Z198" s="90">
        <v>1776331</v>
      </c>
      <c r="AA198" s="90">
        <v>30460</v>
      </c>
      <c r="AC198" s="90">
        <v>1003417.02</v>
      </c>
      <c r="AD198" s="90">
        <v>217189.19</v>
      </c>
    </row>
    <row r="199" spans="1:34" x14ac:dyDescent="0.25">
      <c r="A199" s="251" t="s">
        <v>2779</v>
      </c>
      <c r="B199" s="89">
        <v>644185.99</v>
      </c>
      <c r="C199" s="89">
        <v>21000</v>
      </c>
      <c r="D199" s="89">
        <v>36347.1</v>
      </c>
      <c r="G199" s="251">
        <v>437394.34</v>
      </c>
      <c r="H199" s="251">
        <v>-1443462.16</v>
      </c>
      <c r="K199" s="232">
        <v>52500</v>
      </c>
      <c r="L199" s="232">
        <v>164030.65</v>
      </c>
      <c r="M199" s="232">
        <v>7640</v>
      </c>
      <c r="N199" s="232">
        <v>-1708</v>
      </c>
      <c r="Q199" s="251">
        <v>-8100056.1100000003</v>
      </c>
      <c r="R199" s="251">
        <v>4403388.1399999997</v>
      </c>
      <c r="S199" s="73">
        <v>4047651.72</v>
      </c>
      <c r="T199" s="73">
        <v>1086883.31</v>
      </c>
      <c r="U199" s="73">
        <v>65000</v>
      </c>
      <c r="V199" s="73">
        <v>1386.09</v>
      </c>
      <c r="X199" s="73">
        <v>1431640</v>
      </c>
      <c r="Z199" s="90">
        <v>1796399</v>
      </c>
      <c r="AA199" s="90">
        <v>23626</v>
      </c>
      <c r="AC199" s="90">
        <v>840783.81</v>
      </c>
      <c r="AD199" s="90">
        <v>800581.72</v>
      </c>
      <c r="AH199" s="251">
        <v>1500</v>
      </c>
    </row>
    <row r="200" spans="1:34" x14ac:dyDescent="0.25">
      <c r="A200" s="251" t="s">
        <v>2780</v>
      </c>
      <c r="B200" s="89">
        <v>654158.06999999995</v>
      </c>
      <c r="C200" s="89">
        <v>31180</v>
      </c>
      <c r="D200" s="89">
        <v>-41751.019999999997</v>
      </c>
      <c r="G200" s="251">
        <v>680990.89</v>
      </c>
      <c r="H200" s="251">
        <v>212656.93</v>
      </c>
      <c r="K200" s="232">
        <v>8900</v>
      </c>
      <c r="L200" s="232">
        <v>78650.73</v>
      </c>
      <c r="N200" s="232">
        <v>994</v>
      </c>
      <c r="Q200" s="251">
        <v>327749.2</v>
      </c>
      <c r="R200" s="251">
        <v>466500.24</v>
      </c>
      <c r="S200" s="73">
        <v>769808.6</v>
      </c>
      <c r="T200" s="73">
        <v>672120.45</v>
      </c>
      <c r="U200" s="73">
        <v>67863</v>
      </c>
      <c r="X200" s="73">
        <v>799543.5</v>
      </c>
      <c r="Z200" s="90">
        <v>906789.5</v>
      </c>
      <c r="AA200" s="90">
        <v>14727</v>
      </c>
      <c r="AC200" s="90">
        <v>583004.94999999995</v>
      </c>
      <c r="AD200" s="90">
        <v>150373.4</v>
      </c>
    </row>
    <row r="201" spans="1:34" x14ac:dyDescent="0.25">
      <c r="A201" s="251" t="s">
        <v>2781</v>
      </c>
      <c r="B201" s="89">
        <v>370658.78</v>
      </c>
      <c r="C201" s="89">
        <v>0</v>
      </c>
      <c r="D201" s="89">
        <v>66264.98</v>
      </c>
      <c r="G201" s="251">
        <v>839482.38</v>
      </c>
      <c r="H201" s="251">
        <v>111918.68</v>
      </c>
      <c r="K201" s="232">
        <v>13000</v>
      </c>
      <c r="L201" s="232">
        <v>2700</v>
      </c>
      <c r="M201" s="232">
        <v>57679</v>
      </c>
      <c r="N201" s="232">
        <v>9111</v>
      </c>
      <c r="S201" s="73">
        <v>1268762.8700000001</v>
      </c>
      <c r="T201" s="73">
        <v>1221142.46</v>
      </c>
      <c r="V201" s="73">
        <v>630.89</v>
      </c>
      <c r="X201" s="73">
        <v>1022840</v>
      </c>
      <c r="Z201" s="90">
        <v>1319236</v>
      </c>
      <c r="AB201" s="90">
        <v>41292</v>
      </c>
      <c r="AC201" s="90">
        <v>712367.55</v>
      </c>
      <c r="AD201" s="90">
        <v>134645.85</v>
      </c>
    </row>
    <row r="202" spans="1:34" x14ac:dyDescent="0.25">
      <c r="A202" s="251" t="s">
        <v>2782</v>
      </c>
      <c r="B202" s="89">
        <v>282987.53999999998</v>
      </c>
      <c r="C202" s="89">
        <v>16348.35</v>
      </c>
      <c r="D202" s="89">
        <v>85350.06</v>
      </c>
      <c r="G202" s="251">
        <v>814317.8</v>
      </c>
      <c r="H202" s="251">
        <v>62724.28</v>
      </c>
      <c r="K202" s="232">
        <v>3500</v>
      </c>
      <c r="L202" s="232">
        <v>19200</v>
      </c>
      <c r="N202" s="232">
        <v>-11988</v>
      </c>
      <c r="R202" s="251">
        <v>-1195063.25</v>
      </c>
      <c r="S202" s="73">
        <v>2464354.4300000002</v>
      </c>
      <c r="T202" s="73">
        <v>740046.45</v>
      </c>
      <c r="U202" s="73">
        <v>118915</v>
      </c>
      <c r="V202" s="73">
        <v>555.63</v>
      </c>
      <c r="X202" s="73">
        <v>425400</v>
      </c>
      <c r="Z202" s="90">
        <v>624720</v>
      </c>
      <c r="AA202" s="90">
        <v>23092</v>
      </c>
      <c r="AC202" s="90">
        <v>356123.33</v>
      </c>
      <c r="AD202" s="90">
        <v>299256.90000000002</v>
      </c>
    </row>
    <row r="203" spans="1:34" x14ac:dyDescent="0.25">
      <c r="A203" s="251" t="s">
        <v>2783</v>
      </c>
      <c r="B203" s="89">
        <v>369002.14</v>
      </c>
      <c r="C203" s="89">
        <v>0</v>
      </c>
      <c r="D203" s="89">
        <v>253485.04</v>
      </c>
      <c r="G203" s="251">
        <v>1170728.55</v>
      </c>
      <c r="H203" s="251">
        <v>71268.78</v>
      </c>
      <c r="K203" s="232">
        <v>0</v>
      </c>
      <c r="L203" s="232">
        <v>225310.02</v>
      </c>
      <c r="N203" s="232">
        <v>448173</v>
      </c>
      <c r="Q203" s="251">
        <v>-759421.69</v>
      </c>
      <c r="R203" s="251">
        <v>948632.65</v>
      </c>
      <c r="S203" s="73">
        <v>1488605.78</v>
      </c>
      <c r="T203" s="73">
        <v>480402.78</v>
      </c>
      <c r="X203" s="73">
        <v>1375600</v>
      </c>
      <c r="Y203" s="90">
        <v>-18400</v>
      </c>
      <c r="Z203" s="90">
        <v>1660462</v>
      </c>
      <c r="AA203" s="90">
        <v>21440</v>
      </c>
      <c r="AC203" s="90">
        <v>365966.86</v>
      </c>
      <c r="AD203" s="90">
        <v>276549.17</v>
      </c>
    </row>
    <row r="204" spans="1:34" x14ac:dyDescent="0.25">
      <c r="A204" s="251" t="s">
        <v>2784</v>
      </c>
      <c r="B204" s="89">
        <v>548355.87</v>
      </c>
      <c r="C204" s="89">
        <v>66780.25</v>
      </c>
      <c r="D204" s="89">
        <v>14619.3</v>
      </c>
      <c r="G204" s="251">
        <v>222915.1</v>
      </c>
      <c r="H204" s="251">
        <v>101019.21</v>
      </c>
      <c r="K204" s="232">
        <v>55550</v>
      </c>
      <c r="L204" s="232">
        <v>21440.21</v>
      </c>
      <c r="M204" s="232">
        <v>400</v>
      </c>
      <c r="N204" s="232">
        <v>1170</v>
      </c>
      <c r="R204" s="251">
        <v>-1581451.04</v>
      </c>
      <c r="S204" s="73">
        <v>2328715.77</v>
      </c>
      <c r="T204" s="73">
        <v>691449.2</v>
      </c>
      <c r="V204" s="73">
        <v>604.9</v>
      </c>
      <c r="X204" s="73">
        <v>1043700</v>
      </c>
      <c r="Z204" s="90">
        <v>1115702</v>
      </c>
      <c r="AA204" s="90">
        <v>49482</v>
      </c>
      <c r="AC204" s="90">
        <v>393721.21</v>
      </c>
      <c r="AD204" s="90">
        <v>48984.1</v>
      </c>
    </row>
    <row r="205" spans="1:34" x14ac:dyDescent="0.25">
      <c r="A205" s="251" t="s">
        <v>2785</v>
      </c>
      <c r="B205" s="89">
        <v>1049996.68</v>
      </c>
      <c r="C205" s="89">
        <v>0</v>
      </c>
      <c r="D205" s="89">
        <v>54905.279999999999</v>
      </c>
      <c r="G205" s="251">
        <v>2260779.2599999998</v>
      </c>
      <c r="H205" s="251">
        <v>332461</v>
      </c>
      <c r="K205" s="232">
        <v>13500</v>
      </c>
      <c r="L205" s="232">
        <v>-21540</v>
      </c>
      <c r="N205" s="232">
        <v>-2301</v>
      </c>
      <c r="R205" s="251">
        <v>-444362.9</v>
      </c>
      <c r="S205" s="73">
        <v>4119895.74</v>
      </c>
      <c r="T205" s="73">
        <v>632291.18000000005</v>
      </c>
      <c r="U205" s="73">
        <v>182237</v>
      </c>
      <c r="V205" s="73">
        <v>1240.8800000000001</v>
      </c>
      <c r="X205" s="73">
        <v>1107120</v>
      </c>
      <c r="Z205" s="90">
        <v>1315467</v>
      </c>
      <c r="AB205" s="90">
        <v>30652</v>
      </c>
      <c r="AC205" s="90">
        <v>470608.2</v>
      </c>
      <c r="AD205" s="90">
        <v>73211.48</v>
      </c>
    </row>
    <row r="206" spans="1:34" x14ac:dyDescent="0.25">
      <c r="A206" s="251" t="s">
        <v>2809</v>
      </c>
      <c r="B206" s="89">
        <v>986797.88</v>
      </c>
      <c r="C206" s="89">
        <v>154293.75</v>
      </c>
      <c r="D206" s="89">
        <v>204240.45</v>
      </c>
      <c r="G206" s="251">
        <v>520257.29</v>
      </c>
      <c r="H206" s="251">
        <v>-25250.33</v>
      </c>
      <c r="K206" s="232">
        <v>55616</v>
      </c>
      <c r="L206" s="232">
        <v>53835.59</v>
      </c>
      <c r="N206" s="232">
        <v>-9460</v>
      </c>
      <c r="R206" s="251">
        <v>-1420100.65</v>
      </c>
      <c r="S206" s="73">
        <v>2992215.82</v>
      </c>
      <c r="T206" s="73">
        <v>785858.32</v>
      </c>
      <c r="U206" s="73">
        <v>144950</v>
      </c>
      <c r="V206" s="73">
        <v>149</v>
      </c>
      <c r="X206" s="73">
        <v>1341790</v>
      </c>
      <c r="Z206" s="90">
        <v>1541803</v>
      </c>
      <c r="AA206" s="90">
        <v>23120</v>
      </c>
      <c r="AC206" s="90">
        <v>386148.57</v>
      </c>
      <c r="AD206" s="90">
        <v>153443.47</v>
      </c>
    </row>
    <row r="207" spans="1:34" x14ac:dyDescent="0.25">
      <c r="A207" s="251" t="s">
        <v>2820</v>
      </c>
      <c r="B207" s="89">
        <v>293870.5</v>
      </c>
      <c r="C207" s="89">
        <v>0</v>
      </c>
      <c r="D207" s="89">
        <v>141362.57</v>
      </c>
      <c r="G207" s="251">
        <v>1107698.73</v>
      </c>
      <c r="H207" s="251">
        <v>168246.72</v>
      </c>
      <c r="K207" s="232">
        <v>0</v>
      </c>
      <c r="L207" s="232">
        <v>16212.02</v>
      </c>
      <c r="R207" s="251">
        <v>745708.59</v>
      </c>
      <c r="S207" s="73">
        <v>889745.48</v>
      </c>
      <c r="T207" s="73">
        <v>502612.6</v>
      </c>
      <c r="V207" s="73">
        <v>349.38</v>
      </c>
      <c r="X207" s="73">
        <v>6000</v>
      </c>
      <c r="Z207" s="90">
        <v>92000</v>
      </c>
      <c r="AA207" s="90">
        <v>12740</v>
      </c>
      <c r="AB207" s="90">
        <v>2460</v>
      </c>
      <c r="AC207" s="90">
        <v>254261</v>
      </c>
      <c r="AD207" s="90">
        <v>87988.55</v>
      </c>
    </row>
    <row r="208" spans="1:34" x14ac:dyDescent="0.25">
      <c r="A208" s="251" t="s">
        <v>2786</v>
      </c>
      <c r="B208" s="89">
        <v>419015.9</v>
      </c>
      <c r="C208" s="89">
        <v>26051</v>
      </c>
      <c r="D208" s="89">
        <v>78953.509999999995</v>
      </c>
      <c r="G208" s="251">
        <v>1789155.64</v>
      </c>
      <c r="H208" s="251">
        <v>237108.33</v>
      </c>
      <c r="L208" s="232">
        <v>16840</v>
      </c>
      <c r="M208" s="232">
        <v>34750</v>
      </c>
      <c r="N208" s="232">
        <v>0</v>
      </c>
      <c r="R208" s="251">
        <v>2284130.2000000002</v>
      </c>
      <c r="S208" s="73">
        <v>574807.30000000005</v>
      </c>
      <c r="T208" s="73">
        <v>1803101.86</v>
      </c>
      <c r="U208" s="73">
        <v>91900</v>
      </c>
      <c r="V208" s="73">
        <v>1174.3499999999999</v>
      </c>
      <c r="X208" s="73">
        <v>1464582.5</v>
      </c>
      <c r="Y208" s="90">
        <v>140400</v>
      </c>
      <c r="Z208" s="90">
        <v>1832223.5</v>
      </c>
      <c r="AA208" s="90">
        <v>33760</v>
      </c>
      <c r="AC208" s="90">
        <v>1636425.37</v>
      </c>
      <c r="AD208" s="90">
        <v>257858.96</v>
      </c>
      <c r="AH208" s="251">
        <v>101134</v>
      </c>
    </row>
    <row r="209" spans="1:34" x14ac:dyDescent="0.25">
      <c r="A209" s="251" t="s">
        <v>2787</v>
      </c>
      <c r="B209" s="89">
        <v>450678.44</v>
      </c>
      <c r="C209" s="89">
        <v>0</v>
      </c>
      <c r="D209" s="89">
        <v>101480.16</v>
      </c>
      <c r="G209" s="251">
        <v>810105.81</v>
      </c>
      <c r="H209" s="251">
        <v>81546.960000000006</v>
      </c>
      <c r="K209" s="232">
        <v>22170</v>
      </c>
      <c r="L209" s="232">
        <v>74473.179999999993</v>
      </c>
      <c r="N209" s="232">
        <v>-234</v>
      </c>
      <c r="R209" s="251">
        <v>-884207.58</v>
      </c>
      <c r="S209" s="73">
        <v>2085517.75</v>
      </c>
      <c r="T209" s="73">
        <v>1280955.1299999999</v>
      </c>
      <c r="V209" s="73">
        <v>553.9</v>
      </c>
      <c r="X209" s="73">
        <v>444053.5</v>
      </c>
      <c r="Y209" s="90">
        <v>278566.01</v>
      </c>
      <c r="Z209" s="90">
        <v>906082.5</v>
      </c>
      <c r="AA209" s="90">
        <v>25680</v>
      </c>
      <c r="AB209" s="90">
        <v>5050</v>
      </c>
      <c r="AC209" s="90">
        <v>792322.72</v>
      </c>
      <c r="AD209" s="90">
        <v>77904.3</v>
      </c>
      <c r="AH209" s="251">
        <v>50997</v>
      </c>
    </row>
    <row r="210" spans="1:34" x14ac:dyDescent="0.25">
      <c r="A210" s="251" t="s">
        <v>2788</v>
      </c>
      <c r="B210" s="89">
        <v>1295001.1399999999</v>
      </c>
      <c r="C210" s="89">
        <v>122817</v>
      </c>
      <c r="D210" s="89">
        <v>192277.61</v>
      </c>
      <c r="G210" s="251">
        <v>761634.58</v>
      </c>
      <c r="H210" s="251">
        <v>394139.21</v>
      </c>
      <c r="K210" s="232">
        <v>0</v>
      </c>
      <c r="L210" s="232">
        <v>73907.490000000005</v>
      </c>
      <c r="N210" s="232">
        <v>0</v>
      </c>
      <c r="P210" s="251">
        <v>22800</v>
      </c>
      <c r="R210" s="251">
        <v>-360181.64</v>
      </c>
      <c r="S210" s="73">
        <v>2982894.62</v>
      </c>
      <c r="T210" s="73">
        <v>2249873.5099999998</v>
      </c>
      <c r="V210" s="73">
        <v>2018.2</v>
      </c>
      <c r="X210" s="73">
        <v>2345265</v>
      </c>
      <c r="Y210" s="90">
        <v>214700</v>
      </c>
      <c r="Z210" s="90">
        <v>2921039</v>
      </c>
      <c r="AA210" s="90">
        <v>54111</v>
      </c>
      <c r="AC210" s="90">
        <v>1428403.39</v>
      </c>
      <c r="AD210" s="90">
        <v>253414.25</v>
      </c>
      <c r="AE210" s="90">
        <v>83000</v>
      </c>
      <c r="AH210" s="251">
        <v>25440</v>
      </c>
    </row>
    <row r="211" spans="1:34" x14ac:dyDescent="0.25">
      <c r="A211" s="251" t="s">
        <v>2812</v>
      </c>
      <c r="B211" s="89">
        <v>294263.57</v>
      </c>
      <c r="C211" s="89">
        <v>74034</v>
      </c>
      <c r="D211" s="89">
        <v>128724.33</v>
      </c>
      <c r="G211" s="251">
        <v>1944215.81</v>
      </c>
      <c r="H211" s="251">
        <v>791574.2</v>
      </c>
      <c r="L211" s="232">
        <v>35340</v>
      </c>
      <c r="N211" s="232">
        <v>-100</v>
      </c>
      <c r="Q211" s="251">
        <v>-367441.95</v>
      </c>
      <c r="R211" s="251">
        <v>434201.38</v>
      </c>
      <c r="S211" s="73">
        <v>2454994.11</v>
      </c>
      <c r="T211" s="73">
        <v>2193285.38</v>
      </c>
      <c r="U211" s="73">
        <v>181300</v>
      </c>
      <c r="V211" s="73">
        <v>615.76</v>
      </c>
      <c r="X211" s="73">
        <v>1314571.5</v>
      </c>
      <c r="Y211" s="90">
        <v>148200</v>
      </c>
      <c r="Z211" s="90">
        <v>1827204.5</v>
      </c>
      <c r="AA211" s="90">
        <v>18955</v>
      </c>
      <c r="AC211" s="90">
        <v>991131.96</v>
      </c>
      <c r="AD211" s="90">
        <v>313526.81</v>
      </c>
      <c r="AH211" s="251">
        <v>11336</v>
      </c>
    </row>
    <row r="212" spans="1:34" x14ac:dyDescent="0.25">
      <c r="A212" s="251" t="s">
        <v>2789</v>
      </c>
      <c r="B212" s="89">
        <v>1273506.82</v>
      </c>
      <c r="C212" s="89">
        <v>394814.83</v>
      </c>
      <c r="D212" s="89">
        <v>149601.24</v>
      </c>
      <c r="G212" s="251">
        <v>1277965.3799999999</v>
      </c>
      <c r="H212" s="251">
        <v>400031.97</v>
      </c>
      <c r="K212" s="232">
        <v>13040</v>
      </c>
      <c r="L212" s="232">
        <v>32135.48</v>
      </c>
      <c r="N212" s="232">
        <v>2956.34</v>
      </c>
      <c r="R212" s="251">
        <v>-80699.23</v>
      </c>
      <c r="S212" s="73">
        <v>3281871.5</v>
      </c>
      <c r="T212" s="73">
        <v>1513669.39</v>
      </c>
      <c r="U212" s="73">
        <v>126800</v>
      </c>
      <c r="V212" s="73">
        <v>1253.26</v>
      </c>
      <c r="X212" s="73">
        <v>1062260</v>
      </c>
      <c r="Y212" s="90">
        <v>20000</v>
      </c>
      <c r="Z212" s="90">
        <v>1425602</v>
      </c>
      <c r="AA212" s="90">
        <v>17780</v>
      </c>
      <c r="AC212" s="90">
        <v>770919.74</v>
      </c>
      <c r="AD212" s="90">
        <v>190528.74</v>
      </c>
      <c r="AF212" s="90">
        <v>72536.02</v>
      </c>
    </row>
    <row r="213" spans="1:34" x14ac:dyDescent="0.25">
      <c r="A213" s="251" t="s">
        <v>2790</v>
      </c>
      <c r="B213" s="89">
        <v>840530.07</v>
      </c>
      <c r="C213" s="89">
        <v>14385</v>
      </c>
      <c r="D213" s="89">
        <v>300908.14</v>
      </c>
      <c r="G213" s="251">
        <v>730391.83</v>
      </c>
      <c r="H213" s="251">
        <v>129696.64</v>
      </c>
      <c r="L213" s="232">
        <v>336328</v>
      </c>
      <c r="N213" s="232">
        <v>2199</v>
      </c>
      <c r="R213" s="251">
        <v>-293599.99</v>
      </c>
      <c r="S213" s="73">
        <v>1733966.78</v>
      </c>
      <c r="T213" s="73">
        <v>245187.65</v>
      </c>
      <c r="U213" s="73">
        <v>63000</v>
      </c>
      <c r="V213" s="73">
        <v>633.28</v>
      </c>
      <c r="X213" s="73">
        <v>981200</v>
      </c>
      <c r="Y213" s="90">
        <v>987768.89</v>
      </c>
      <c r="Z213" s="90">
        <v>1395875</v>
      </c>
      <c r="AA213" s="90">
        <v>12620</v>
      </c>
      <c r="AC213" s="90">
        <v>504378.21</v>
      </c>
      <c r="AD213" s="90">
        <v>109160.22</v>
      </c>
      <c r="AF213" s="90">
        <v>18738.5</v>
      </c>
    </row>
    <row r="214" spans="1:34" x14ac:dyDescent="0.25">
      <c r="A214" s="251" t="s">
        <v>2791</v>
      </c>
      <c r="B214" s="89">
        <v>795456.1</v>
      </c>
      <c r="C214" s="89">
        <v>317857.5</v>
      </c>
      <c r="D214" s="89">
        <v>49412.5</v>
      </c>
      <c r="G214" s="251">
        <v>1719921.02</v>
      </c>
      <c r="H214" s="251">
        <v>160748.29999999999</v>
      </c>
      <c r="K214" s="232">
        <v>0</v>
      </c>
      <c r="L214" s="232">
        <v>259028.73</v>
      </c>
      <c r="N214" s="232">
        <v>412.35</v>
      </c>
      <c r="R214" s="251">
        <v>147247.62</v>
      </c>
      <c r="S214" s="73">
        <v>2788476.86</v>
      </c>
      <c r="T214" s="73">
        <v>1090000.71</v>
      </c>
      <c r="X214" s="73">
        <v>827665</v>
      </c>
      <c r="Z214" s="90">
        <v>1462159</v>
      </c>
      <c r="AA214" s="90">
        <v>15160</v>
      </c>
      <c r="AC214" s="90">
        <v>421139.36</v>
      </c>
      <c r="AD214" s="90">
        <v>170977.49</v>
      </c>
    </row>
    <row r="215" spans="1:34" x14ac:dyDescent="0.25">
      <c r="A215" s="251" t="s">
        <v>2792</v>
      </c>
      <c r="B215" s="89">
        <v>1285511.57</v>
      </c>
      <c r="C215" s="89">
        <v>85220.5</v>
      </c>
      <c r="D215" s="89">
        <v>124985.54</v>
      </c>
      <c r="G215" s="251">
        <v>508231.57</v>
      </c>
      <c r="H215" s="251">
        <v>1028708.86</v>
      </c>
      <c r="K215" s="232">
        <v>19710</v>
      </c>
      <c r="L215" s="232">
        <v>61991.33</v>
      </c>
      <c r="N215" s="232">
        <v>1932.09</v>
      </c>
      <c r="R215" s="251">
        <v>-2190232.64</v>
      </c>
      <c r="S215" s="73">
        <v>5060758.04</v>
      </c>
      <c r="T215" s="73">
        <v>2112416.09</v>
      </c>
      <c r="U215" s="73">
        <v>80970</v>
      </c>
      <c r="V215" s="73">
        <v>2396.33</v>
      </c>
      <c r="X215" s="73">
        <v>1849100</v>
      </c>
      <c r="Y215" s="90">
        <v>64206.5</v>
      </c>
      <c r="Z215" s="90">
        <v>2734283.3</v>
      </c>
      <c r="AB215" s="90">
        <v>17677</v>
      </c>
      <c r="AC215" s="90">
        <v>1105740.6299999999</v>
      </c>
      <c r="AD215" s="90">
        <v>172888.77</v>
      </c>
    </row>
    <row r="216" spans="1:34" x14ac:dyDescent="0.25">
      <c r="A216" s="251" t="s">
        <v>2813</v>
      </c>
      <c r="B216" s="89">
        <v>600649.62</v>
      </c>
      <c r="C216" s="89">
        <v>43873.75</v>
      </c>
      <c r="D216" s="89">
        <v>84497.1</v>
      </c>
      <c r="G216" s="251">
        <v>142316.04999999999</v>
      </c>
      <c r="H216" s="251">
        <v>226492.31</v>
      </c>
      <c r="K216" s="232">
        <v>0</v>
      </c>
      <c r="L216" s="232">
        <v>30797.43</v>
      </c>
      <c r="N216" s="232">
        <v>1323.92</v>
      </c>
      <c r="R216" s="251">
        <v>-820725.62</v>
      </c>
      <c r="S216" s="73">
        <v>1741122.88</v>
      </c>
      <c r="T216" s="73">
        <v>928251.72</v>
      </c>
      <c r="V216" s="73">
        <v>499.46</v>
      </c>
      <c r="X216" s="73">
        <v>433320</v>
      </c>
      <c r="Y216" s="90">
        <v>140000.01</v>
      </c>
      <c r="Z216" s="90">
        <v>865384</v>
      </c>
      <c r="AA216" s="90">
        <v>18580</v>
      </c>
      <c r="AC216" s="90">
        <v>382210.3</v>
      </c>
      <c r="AD216" s="90">
        <v>89386.67</v>
      </c>
      <c r="AH216" s="251">
        <v>1200</v>
      </c>
    </row>
    <row r="217" spans="1:34" x14ac:dyDescent="0.25">
      <c r="A217" s="251" t="s">
        <v>2668</v>
      </c>
      <c r="B217" s="89">
        <v>753661.49</v>
      </c>
      <c r="C217" s="89">
        <v>25170.25</v>
      </c>
      <c r="D217" s="89">
        <v>76981.52</v>
      </c>
      <c r="E217" s="89">
        <v>0</v>
      </c>
      <c r="F217" s="251">
        <v>0</v>
      </c>
      <c r="G217" s="251">
        <v>740518.26</v>
      </c>
      <c r="H217" s="251">
        <v>483148.84</v>
      </c>
      <c r="I217" s="251">
        <v>0</v>
      </c>
      <c r="J217" s="251">
        <v>0</v>
      </c>
      <c r="K217" s="232">
        <v>0</v>
      </c>
      <c r="L217" s="232">
        <v>20025</v>
      </c>
      <c r="M217" s="232">
        <v>0</v>
      </c>
      <c r="N217" s="232">
        <v>2634.82</v>
      </c>
      <c r="O217" s="251">
        <v>0</v>
      </c>
      <c r="P217" s="251">
        <v>0</v>
      </c>
      <c r="Q217" s="251">
        <v>0</v>
      </c>
      <c r="R217" s="251">
        <v>-1943660.29</v>
      </c>
      <c r="S217" s="73">
        <v>3760347.17</v>
      </c>
      <c r="T217" s="73">
        <v>2075441.21</v>
      </c>
      <c r="U217" s="73">
        <v>273600</v>
      </c>
      <c r="V217" s="73">
        <v>1130</v>
      </c>
      <c r="X217" s="73">
        <v>1239969</v>
      </c>
      <c r="Y217" s="90">
        <v>49600</v>
      </c>
      <c r="Z217" s="90">
        <v>1806904.92</v>
      </c>
      <c r="AC217" s="90">
        <v>990965.7</v>
      </c>
      <c r="AD217" s="90">
        <v>534154.43000000005</v>
      </c>
      <c r="AH217" s="251">
        <v>67581.5</v>
      </c>
    </row>
    <row r="218" spans="1:34" x14ac:dyDescent="0.25">
      <c r="A218" s="251" t="s">
        <v>2671</v>
      </c>
      <c r="B218" s="89">
        <v>686563.17</v>
      </c>
      <c r="C218" s="89">
        <v>52109</v>
      </c>
      <c r="D218" s="89">
        <v>48509.5</v>
      </c>
      <c r="G218" s="251">
        <v>-38704.870000000003</v>
      </c>
      <c r="H218" s="251">
        <v>76648.820000000007</v>
      </c>
      <c r="K218" s="232">
        <v>2600</v>
      </c>
      <c r="L218" s="232">
        <v>21431.98</v>
      </c>
      <c r="N218" s="232">
        <v>2204.29</v>
      </c>
      <c r="R218" s="251">
        <v>-1630504.47</v>
      </c>
      <c r="S218" s="73">
        <v>2267172.48</v>
      </c>
      <c r="T218" s="73">
        <v>1146976.3500000001</v>
      </c>
      <c r="U218" s="73">
        <v>115745</v>
      </c>
      <c r="V218" s="73">
        <v>733.82</v>
      </c>
      <c r="X218" s="73">
        <v>925275.58</v>
      </c>
      <c r="Y218" s="90">
        <v>39600</v>
      </c>
      <c r="Z218" s="90">
        <v>1248075.3600000001</v>
      </c>
      <c r="AA218" s="90">
        <v>13360</v>
      </c>
      <c r="AC218" s="90">
        <v>621411.73</v>
      </c>
      <c r="AD218" s="90">
        <v>98685.8</v>
      </c>
      <c r="AH218" s="251">
        <v>84576.52</v>
      </c>
    </row>
    <row r="219" spans="1:34" x14ac:dyDescent="0.25">
      <c r="A219" s="251" t="s">
        <v>2672</v>
      </c>
      <c r="B219" s="89">
        <v>402860.73</v>
      </c>
      <c r="C219" s="89">
        <v>16753</v>
      </c>
      <c r="D219" s="89">
        <v>5939.02</v>
      </c>
      <c r="G219" s="251">
        <v>237606.08</v>
      </c>
      <c r="H219" s="251">
        <v>139321.92000000001</v>
      </c>
      <c r="K219" s="232">
        <v>30252</v>
      </c>
      <c r="L219" s="232">
        <v>31358.13</v>
      </c>
      <c r="N219" s="232">
        <v>47079.34</v>
      </c>
      <c r="P219" s="251">
        <v>1815</v>
      </c>
      <c r="R219" s="251">
        <v>-1052181.5900000001</v>
      </c>
      <c r="S219" s="73">
        <v>1870864.76</v>
      </c>
      <c r="T219" s="73">
        <v>1055667.6499999999</v>
      </c>
      <c r="U219" s="73">
        <v>30000</v>
      </c>
      <c r="V219" s="73">
        <v>477.17</v>
      </c>
      <c r="X219" s="73">
        <v>1359638</v>
      </c>
      <c r="Y219" s="90">
        <v>1600</v>
      </c>
      <c r="Z219" s="90">
        <v>1647861.4</v>
      </c>
      <c r="AA219" s="90">
        <v>2500</v>
      </c>
      <c r="AB219" s="90">
        <v>6360</v>
      </c>
      <c r="AC219" s="90">
        <v>574474.13</v>
      </c>
      <c r="AD219" s="90">
        <v>236411.18</v>
      </c>
      <c r="AH219" s="251">
        <v>106483</v>
      </c>
    </row>
    <row r="220" spans="1:34" x14ac:dyDescent="0.25">
      <c r="A220" s="251" t="s">
        <v>2676</v>
      </c>
      <c r="B220" s="89">
        <v>850104.31999999995</v>
      </c>
      <c r="C220" s="89">
        <v>23794.6</v>
      </c>
      <c r="D220" s="89">
        <v>216682.39</v>
      </c>
      <c r="G220" s="251">
        <v>203118.66</v>
      </c>
      <c r="H220" s="251">
        <v>670506.38</v>
      </c>
      <c r="K220" s="232">
        <v>17875</v>
      </c>
      <c r="L220" s="232">
        <v>17559.759999999998</v>
      </c>
      <c r="N220" s="232">
        <v>678.4</v>
      </c>
      <c r="P220" s="251">
        <v>1827</v>
      </c>
      <c r="R220" s="251">
        <v>-2314289.4700000002</v>
      </c>
      <c r="S220" s="73">
        <v>4524693.96</v>
      </c>
      <c r="T220" s="73">
        <v>2103671.35</v>
      </c>
      <c r="U220" s="73">
        <v>-29400</v>
      </c>
      <c r="V220" s="73">
        <v>963.43</v>
      </c>
      <c r="X220" s="73">
        <v>1992626.2</v>
      </c>
      <c r="Y220" s="90">
        <v>141254</v>
      </c>
      <c r="Z220" s="90">
        <v>2765625.8</v>
      </c>
      <c r="AA220" s="90">
        <v>53464</v>
      </c>
      <c r="AB220" s="90">
        <v>3840</v>
      </c>
      <c r="AC220" s="90">
        <v>1124534.33</v>
      </c>
      <c r="AD220" s="90">
        <v>348375.92</v>
      </c>
      <c r="AH220" s="251">
        <v>197413.23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zoomScale="73" zoomScaleNormal="73" workbookViewId="0">
      <pane ySplit="3" topLeftCell="A4" activePane="bottomLeft" state="frozen"/>
      <selection pane="bottomLeft" activeCell="A15" sqref="A15"/>
    </sheetView>
  </sheetViews>
  <sheetFormatPr defaultColWidth="9" defaultRowHeight="13.8" x14ac:dyDescent="0.25"/>
  <cols>
    <col min="1" max="1" width="6.69921875" style="254" bestFit="1" customWidth="1"/>
    <col min="2" max="2" width="14.59765625" style="254" customWidth="1"/>
    <col min="3" max="3" width="7.5" style="254" bestFit="1" customWidth="1"/>
    <col min="4" max="4" width="44.59765625" style="254" bestFit="1" customWidth="1"/>
    <col min="5" max="5" width="40.19921875" style="251" customWidth="1"/>
    <col min="6" max="9" width="33.09765625" style="89"/>
    <col min="10" max="14" width="33.09765625" style="251"/>
    <col min="15" max="19" width="33.09765625" style="232"/>
    <col min="20" max="22" width="33.09765625" style="251"/>
    <col min="23" max="23" width="33.09765625" style="44"/>
    <col min="24" max="29" width="33.09765625" style="73"/>
    <col min="30" max="38" width="33.09765625" style="340"/>
    <col min="39" max="39" width="16.5" style="264" bestFit="1" customWidth="1"/>
    <col min="40" max="40" width="15.19921875" style="265" bestFit="1" customWidth="1"/>
    <col min="41" max="41" width="16.8984375" style="289" customWidth="1"/>
    <col min="42" max="42" width="18.09765625" style="284" bestFit="1" customWidth="1"/>
    <col min="43" max="43" width="19.3984375" style="292" bestFit="1" customWidth="1"/>
    <col min="44" max="44" width="15.19921875" style="266" bestFit="1" customWidth="1"/>
    <col min="45" max="45" width="17.8984375" style="291" bestFit="1" customWidth="1"/>
    <col min="46" max="16384" width="9" style="291"/>
  </cols>
  <sheetData>
    <row r="1" spans="1:44" x14ac:dyDescent="0.25">
      <c r="E1" s="251" t="s">
        <v>2458</v>
      </c>
      <c r="F1" s="89" t="s">
        <v>2459</v>
      </c>
      <c r="G1" s="89" t="s">
        <v>2460</v>
      </c>
      <c r="H1" s="89" t="s">
        <v>2461</v>
      </c>
      <c r="I1" s="89" t="s">
        <v>2462</v>
      </c>
      <c r="J1" s="251" t="s">
        <v>2612</v>
      </c>
      <c r="K1" s="251" t="s">
        <v>2463</v>
      </c>
      <c r="L1" s="251" t="s">
        <v>2464</v>
      </c>
      <c r="M1" s="251" t="s">
        <v>2465</v>
      </c>
      <c r="N1" s="251" t="s">
        <v>2613</v>
      </c>
      <c r="O1" s="232" t="s">
        <v>2466</v>
      </c>
      <c r="P1" s="232" t="s">
        <v>2467</v>
      </c>
      <c r="Q1" s="232" t="s">
        <v>2469</v>
      </c>
      <c r="R1" s="232" t="s">
        <v>2470</v>
      </c>
      <c r="S1" s="232" t="s">
        <v>2614</v>
      </c>
      <c r="T1" s="251" t="s">
        <v>2471</v>
      </c>
      <c r="U1" s="251" t="s">
        <v>2472</v>
      </c>
      <c r="V1" s="251" t="s">
        <v>2473</v>
      </c>
      <c r="W1" s="44" t="s">
        <v>2474</v>
      </c>
      <c r="X1" s="73" t="s">
        <v>2477</v>
      </c>
      <c r="Y1" s="73" t="s">
        <v>2478</v>
      </c>
      <c r="Z1" s="73" t="s">
        <v>2479</v>
      </c>
      <c r="AA1" s="73" t="s">
        <v>2615</v>
      </c>
      <c r="AB1" s="73" t="s">
        <v>2480</v>
      </c>
      <c r="AC1" s="73" t="s">
        <v>2482</v>
      </c>
      <c r="AD1" s="340" t="s">
        <v>2483</v>
      </c>
      <c r="AE1" s="340" t="s">
        <v>2484</v>
      </c>
      <c r="AF1" s="340" t="s">
        <v>2485</v>
      </c>
      <c r="AG1" s="340" t="s">
        <v>2486</v>
      </c>
      <c r="AH1" s="340" t="s">
        <v>2487</v>
      </c>
      <c r="AI1" s="340" t="s">
        <v>2488</v>
      </c>
      <c r="AJ1" s="340" t="s">
        <v>2616</v>
      </c>
      <c r="AK1" s="340" t="s">
        <v>2617</v>
      </c>
      <c r="AL1" s="340" t="s">
        <v>2489</v>
      </c>
      <c r="AM1" s="264" t="s">
        <v>6</v>
      </c>
      <c r="AN1" s="265" t="s">
        <v>7</v>
      </c>
      <c r="AO1" s="289" t="s">
        <v>8</v>
      </c>
      <c r="AP1" s="267" t="s">
        <v>9</v>
      </c>
      <c r="AQ1" s="290" t="s">
        <v>10</v>
      </c>
      <c r="AR1" s="269" t="s">
        <v>11</v>
      </c>
    </row>
    <row r="2" spans="1:44" x14ac:dyDescent="0.25">
      <c r="E2" s="251" t="s">
        <v>2490</v>
      </c>
      <c r="F2" s="89" t="s">
        <v>2491</v>
      </c>
      <c r="G2" s="89" t="s">
        <v>2492</v>
      </c>
      <c r="H2" s="89" t="s">
        <v>2493</v>
      </c>
      <c r="I2" s="89" t="s">
        <v>2494</v>
      </c>
      <c r="J2" s="251" t="s">
        <v>2618</v>
      </c>
      <c r="K2" s="251" t="s">
        <v>2495</v>
      </c>
      <c r="L2" s="251" t="s">
        <v>2496</v>
      </c>
      <c r="M2" s="251" t="s">
        <v>2497</v>
      </c>
      <c r="N2" s="251" t="s">
        <v>2619</v>
      </c>
      <c r="O2" s="232" t="s">
        <v>2498</v>
      </c>
      <c r="P2" s="232" t="s">
        <v>2499</v>
      </c>
      <c r="Q2" s="232" t="s">
        <v>2501</v>
      </c>
      <c r="R2" s="232" t="s">
        <v>2502</v>
      </c>
      <c r="S2" s="232" t="s">
        <v>2620</v>
      </c>
      <c r="T2" s="251" t="s">
        <v>2503</v>
      </c>
      <c r="U2" s="251" t="s">
        <v>2504</v>
      </c>
      <c r="V2" s="251" t="s">
        <v>2505</v>
      </c>
      <c r="W2" s="44" t="s">
        <v>2506</v>
      </c>
      <c r="X2" s="73" t="s">
        <v>2509</v>
      </c>
      <c r="Y2" s="73" t="s">
        <v>2510</v>
      </c>
      <c r="Z2" s="73" t="s">
        <v>2511</v>
      </c>
      <c r="AA2" s="73" t="s">
        <v>2621</v>
      </c>
      <c r="AB2" s="73" t="s">
        <v>2512</v>
      </c>
      <c r="AC2" s="73" t="s">
        <v>2514</v>
      </c>
      <c r="AD2" s="340" t="s">
        <v>2515</v>
      </c>
      <c r="AE2" s="340" t="s">
        <v>2516</v>
      </c>
      <c r="AF2" s="340" t="s">
        <v>2517</v>
      </c>
      <c r="AG2" s="340" t="s">
        <v>2518</v>
      </c>
      <c r="AH2" s="340" t="s">
        <v>2519</v>
      </c>
      <c r="AI2" s="340" t="s">
        <v>2520</v>
      </c>
      <c r="AJ2" s="340" t="s">
        <v>2622</v>
      </c>
      <c r="AK2" s="340" t="s">
        <v>2623</v>
      </c>
      <c r="AL2" s="340" t="s">
        <v>2521</v>
      </c>
    </row>
    <row r="3" spans="1:44" x14ac:dyDescent="0.25">
      <c r="B3" s="254" t="s">
        <v>55</v>
      </c>
      <c r="E3" s="251" t="s">
        <v>2522</v>
      </c>
      <c r="F3" s="89">
        <v>141808457.59</v>
      </c>
      <c r="G3" s="89">
        <v>23865580.640000001</v>
      </c>
      <c r="H3" s="89">
        <v>40218016.109999999</v>
      </c>
      <c r="I3" s="89">
        <v>0</v>
      </c>
      <c r="J3" s="251">
        <v>321513</v>
      </c>
      <c r="K3" s="251">
        <v>151159916.87</v>
      </c>
      <c r="L3" s="251">
        <v>82633520.030000001</v>
      </c>
      <c r="M3" s="251">
        <v>0</v>
      </c>
      <c r="N3" s="251">
        <v>0</v>
      </c>
      <c r="O3" s="232">
        <v>2210069.8199999998</v>
      </c>
      <c r="P3" s="232">
        <v>17509200.559999999</v>
      </c>
      <c r="Q3" s="232">
        <v>3078387.2</v>
      </c>
      <c r="R3" s="232">
        <v>554815.62</v>
      </c>
      <c r="S3" s="232">
        <v>0</v>
      </c>
      <c r="T3" s="251">
        <v>8889755.8000000007</v>
      </c>
      <c r="U3" s="251">
        <v>-10724031.34</v>
      </c>
      <c r="V3" s="251">
        <v>-60999372.090000004</v>
      </c>
      <c r="W3" s="44">
        <v>512719192.50999999</v>
      </c>
      <c r="X3" s="73">
        <v>278642622.49000001</v>
      </c>
      <c r="Y3" s="73">
        <v>25795750.120000001</v>
      </c>
      <c r="Z3" s="73">
        <v>220443.34</v>
      </c>
      <c r="AA3" s="73">
        <v>1218208.5</v>
      </c>
      <c r="AB3" s="73">
        <v>301866533.91000003</v>
      </c>
      <c r="AC3" s="73">
        <v>33331639.530000001</v>
      </c>
      <c r="AD3" s="340">
        <v>418016552.73000002</v>
      </c>
      <c r="AE3" s="340">
        <v>2916156</v>
      </c>
      <c r="AF3" s="340">
        <v>673019</v>
      </c>
      <c r="AG3" s="340">
        <v>194729497.12</v>
      </c>
      <c r="AH3" s="340">
        <v>41119467.520000003</v>
      </c>
      <c r="AI3" s="340">
        <v>882065.43</v>
      </c>
      <c r="AJ3" s="340">
        <v>269344.92</v>
      </c>
      <c r="AK3" s="340">
        <v>86971.66</v>
      </c>
      <c r="AL3" s="340">
        <v>15613137.35</v>
      </c>
      <c r="AM3" s="264">
        <f t="shared" ref="AM3:AR3" si="0">SUM(AM4:AM222)</f>
        <v>205892054.34000006</v>
      </c>
      <c r="AN3" s="265">
        <f t="shared" si="0"/>
        <v>23352473.200000007</v>
      </c>
      <c r="AO3" s="289">
        <f t="shared" si="0"/>
        <v>182539581.14000019</v>
      </c>
      <c r="AP3" s="284">
        <f t="shared" si="0"/>
        <v>642587726.20000029</v>
      </c>
      <c r="AQ3" s="292">
        <f t="shared" si="0"/>
        <v>675244125.42000008</v>
      </c>
      <c r="AR3" s="266">
        <f t="shared" si="0"/>
        <v>-32656399.219999991</v>
      </c>
    </row>
    <row r="4" spans="1:44" x14ac:dyDescent="0.25">
      <c r="D4" s="254" t="s">
        <v>12</v>
      </c>
      <c r="E4" s="251" t="s">
        <v>15</v>
      </c>
      <c r="F4" s="89">
        <v>262019.77</v>
      </c>
      <c r="H4" s="89">
        <v>21776</v>
      </c>
      <c r="K4" s="251">
        <v>42641.95</v>
      </c>
      <c r="L4" s="251">
        <v>52468.52</v>
      </c>
      <c r="R4" s="232">
        <v>-4030359.65</v>
      </c>
      <c r="U4" s="251">
        <v>2351172.4700000002</v>
      </c>
      <c r="V4" s="251">
        <v>-1003440.34</v>
      </c>
      <c r="W4" s="44">
        <v>2450442</v>
      </c>
      <c r="X4" s="73">
        <v>81220</v>
      </c>
      <c r="Z4" s="73">
        <v>99.18</v>
      </c>
      <c r="AB4" s="73">
        <v>1723421.5</v>
      </c>
      <c r="AC4" s="73">
        <v>937913.69</v>
      </c>
      <c r="AD4" s="340">
        <v>1849922.25</v>
      </c>
      <c r="AG4" s="340">
        <v>88216.94</v>
      </c>
      <c r="AH4" s="340">
        <v>193423.42</v>
      </c>
      <c r="AM4" s="264">
        <f t="shared" ref="AM4:AM10" si="1">SUM(F4:I4)</f>
        <v>283795.77</v>
      </c>
      <c r="AN4" s="265">
        <f t="shared" ref="AN4:AN9" si="2">SUM(O4:R4)</f>
        <v>-4030359.65</v>
      </c>
      <c r="AO4" s="289">
        <f>AM4-AN4</f>
        <v>4314155.42</v>
      </c>
      <c r="AP4" s="284">
        <f t="shared" ref="AP4:AP9" si="3">SUM(W4:AB4)</f>
        <v>4255182.68</v>
      </c>
      <c r="AQ4" s="292">
        <f t="shared" ref="AQ4:AQ9" si="4">SUM(AC4:AL4)</f>
        <v>3069476.3</v>
      </c>
      <c r="AR4" s="266">
        <f>AP4-AQ4</f>
        <v>1185706.3799999999</v>
      </c>
    </row>
    <row r="5" spans="1:44" x14ac:dyDescent="0.25">
      <c r="D5" s="254" t="s">
        <v>1419</v>
      </c>
      <c r="AM5" s="264">
        <f t="shared" si="1"/>
        <v>0</v>
      </c>
      <c r="AN5" s="265">
        <f t="shared" si="2"/>
        <v>0</v>
      </c>
      <c r="AO5" s="289">
        <f>AM5-AN5</f>
        <v>0</v>
      </c>
      <c r="AP5" s="284">
        <f t="shared" si="3"/>
        <v>0</v>
      </c>
      <c r="AQ5" s="292">
        <f t="shared" si="4"/>
        <v>0</v>
      </c>
      <c r="AR5" s="266">
        <f t="shared" ref="AR5:AR68" si="5">AP5-AQ5</f>
        <v>0</v>
      </c>
    </row>
    <row r="6" spans="1:44" x14ac:dyDescent="0.25">
      <c r="D6" s="254" t="s">
        <v>13</v>
      </c>
      <c r="AM6" s="264">
        <f t="shared" si="1"/>
        <v>0</v>
      </c>
      <c r="AN6" s="265">
        <f t="shared" si="2"/>
        <v>0</v>
      </c>
      <c r="AO6" s="289">
        <f t="shared" ref="AO6:AO9" si="6">AM6-AN6</f>
        <v>0</v>
      </c>
      <c r="AP6" s="284">
        <f t="shared" si="3"/>
        <v>0</v>
      </c>
      <c r="AQ6" s="292">
        <f t="shared" si="4"/>
        <v>0</v>
      </c>
      <c r="AR6" s="266">
        <f t="shared" si="5"/>
        <v>0</v>
      </c>
    </row>
    <row r="7" spans="1:44" x14ac:dyDescent="0.25">
      <c r="D7" s="254" t="s">
        <v>14</v>
      </c>
      <c r="AM7" s="264">
        <f t="shared" si="1"/>
        <v>0</v>
      </c>
      <c r="AN7" s="265">
        <f t="shared" si="2"/>
        <v>0</v>
      </c>
      <c r="AO7" s="289">
        <f t="shared" si="6"/>
        <v>0</v>
      </c>
      <c r="AP7" s="284">
        <f t="shared" si="3"/>
        <v>0</v>
      </c>
      <c r="AQ7" s="292">
        <f t="shared" si="4"/>
        <v>0</v>
      </c>
      <c r="AR7" s="266">
        <f t="shared" si="5"/>
        <v>0</v>
      </c>
    </row>
    <row r="8" spans="1:44" x14ac:dyDescent="0.25">
      <c r="D8" s="254" t="s">
        <v>15</v>
      </c>
      <c r="AM8" s="264">
        <f t="shared" si="1"/>
        <v>0</v>
      </c>
      <c r="AN8" s="265">
        <f t="shared" si="2"/>
        <v>0</v>
      </c>
      <c r="AO8" s="289">
        <f t="shared" si="6"/>
        <v>0</v>
      </c>
      <c r="AP8" s="284">
        <f t="shared" si="3"/>
        <v>0</v>
      </c>
      <c r="AQ8" s="292">
        <f t="shared" si="4"/>
        <v>0</v>
      </c>
      <c r="AR8" s="266">
        <f t="shared" si="5"/>
        <v>0</v>
      </c>
    </row>
    <row r="9" spans="1:44" ht="14.4" thickBot="1" x14ac:dyDescent="0.3">
      <c r="D9" s="254" t="s">
        <v>16</v>
      </c>
      <c r="AM9" s="264">
        <f t="shared" si="1"/>
        <v>0</v>
      </c>
      <c r="AN9" s="265">
        <f t="shared" si="2"/>
        <v>0</v>
      </c>
      <c r="AO9" s="289">
        <f t="shared" si="6"/>
        <v>0</v>
      </c>
      <c r="AP9" s="284">
        <f t="shared" si="3"/>
        <v>0</v>
      </c>
      <c r="AQ9" s="292">
        <f t="shared" si="4"/>
        <v>0</v>
      </c>
      <c r="AR9" s="266">
        <f t="shared" si="5"/>
        <v>0</v>
      </c>
    </row>
    <row r="10" spans="1:44" ht="14.4" thickBot="1" x14ac:dyDescent="0.3">
      <c r="A10" s="254" t="s">
        <v>300</v>
      </c>
      <c r="B10" s="254" t="s">
        <v>41</v>
      </c>
      <c r="C10" s="293">
        <v>6923</v>
      </c>
      <c r="D10" s="294" t="s">
        <v>1420</v>
      </c>
      <c r="E10" s="251" t="s">
        <v>2624</v>
      </c>
      <c r="F10" s="89">
        <v>544453.06999999995</v>
      </c>
      <c r="G10" s="89">
        <v>22720</v>
      </c>
      <c r="H10" s="89">
        <v>576701.57999999996</v>
      </c>
      <c r="K10" s="251">
        <v>94302</v>
      </c>
      <c r="L10" s="251">
        <v>1126177.6399999999</v>
      </c>
      <c r="O10" s="232">
        <v>13500</v>
      </c>
      <c r="P10" s="232">
        <v>52013.01</v>
      </c>
      <c r="R10" s="232">
        <v>0</v>
      </c>
      <c r="V10" s="251">
        <v>672568.21</v>
      </c>
      <c r="W10" s="44">
        <v>1691218.36</v>
      </c>
      <c r="X10" s="73">
        <v>1246565.3600000001</v>
      </c>
      <c r="Y10" s="73">
        <v>593300</v>
      </c>
      <c r="Z10" s="73">
        <v>590.63</v>
      </c>
      <c r="AB10" s="73">
        <v>2561107</v>
      </c>
      <c r="AC10" s="73">
        <v>212400</v>
      </c>
      <c r="AD10" s="340">
        <v>3315550</v>
      </c>
      <c r="AE10" s="340">
        <v>10764</v>
      </c>
      <c r="AG10" s="340">
        <v>1027408.91</v>
      </c>
      <c r="AH10" s="340">
        <v>325185.37</v>
      </c>
      <c r="AM10" s="264">
        <f t="shared" si="1"/>
        <v>1143874.6499999999</v>
      </c>
      <c r="AN10" s="265">
        <f>SUM(O10:S10)</f>
        <v>65513.01</v>
      </c>
      <c r="AO10" s="289">
        <f>AM10-AN10</f>
        <v>1078361.6399999999</v>
      </c>
      <c r="AP10" s="284">
        <f>SUM(X10:AC10)</f>
        <v>4613962.99</v>
      </c>
      <c r="AQ10" s="292">
        <f>SUM(AD10:AL10)</f>
        <v>4678908.28</v>
      </c>
      <c r="AR10" s="266">
        <f t="shared" si="5"/>
        <v>-64945.290000000037</v>
      </c>
    </row>
    <row r="11" spans="1:44" ht="14.4" thickBot="1" x14ac:dyDescent="0.3">
      <c r="A11" s="254" t="s">
        <v>300</v>
      </c>
      <c r="B11" s="254" t="s">
        <v>41</v>
      </c>
      <c r="C11" s="293">
        <v>7817</v>
      </c>
      <c r="D11" s="294" t="s">
        <v>812</v>
      </c>
      <c r="E11" s="251" t="s">
        <v>2625</v>
      </c>
      <c r="F11" s="89">
        <v>478676.71</v>
      </c>
      <c r="G11" s="89">
        <v>14603.75</v>
      </c>
      <c r="H11" s="89">
        <v>670263.39</v>
      </c>
      <c r="K11" s="251">
        <v>380802.94</v>
      </c>
      <c r="L11" s="251">
        <v>372726.75</v>
      </c>
      <c r="P11" s="232">
        <v>136421.29999999999</v>
      </c>
      <c r="R11" s="232">
        <v>0</v>
      </c>
      <c r="V11" s="251">
        <v>437077.4</v>
      </c>
      <c r="W11" s="44">
        <v>1534772.11</v>
      </c>
      <c r="X11" s="73">
        <v>1356407.75</v>
      </c>
      <c r="Y11" s="73">
        <v>207926</v>
      </c>
      <c r="Z11" s="73">
        <v>682.55</v>
      </c>
      <c r="AB11" s="73">
        <v>2735995</v>
      </c>
      <c r="AC11" s="73">
        <v>144150</v>
      </c>
      <c r="AD11" s="340">
        <v>3514329</v>
      </c>
      <c r="AE11" s="340">
        <v>13508</v>
      </c>
      <c r="AG11" s="340">
        <v>857623.41</v>
      </c>
      <c r="AH11" s="340">
        <v>250898.16</v>
      </c>
      <c r="AM11" s="264">
        <f t="shared" ref="AM11:AM74" si="7">SUM(F11:I11)</f>
        <v>1163543.8500000001</v>
      </c>
      <c r="AN11" s="265">
        <f t="shared" ref="AN11:AN74" si="8">SUM(O11:S11)</f>
        <v>136421.29999999999</v>
      </c>
      <c r="AO11" s="289">
        <f t="shared" ref="AO11:AO74" si="9">AM11-AN11</f>
        <v>1027122.55</v>
      </c>
      <c r="AP11" s="284">
        <f t="shared" ref="AP11:AP74" si="10">SUM(X11:AC11)</f>
        <v>4445161.3</v>
      </c>
      <c r="AQ11" s="292">
        <f t="shared" ref="AQ11:AQ74" si="11">SUM(AD11:AL11)</f>
        <v>4636358.57</v>
      </c>
      <c r="AR11" s="266">
        <f t="shared" si="5"/>
        <v>-191197.27000000048</v>
      </c>
    </row>
    <row r="12" spans="1:44" ht="14.4" thickBot="1" x14ac:dyDescent="0.3">
      <c r="A12" s="254" t="s">
        <v>300</v>
      </c>
      <c r="B12" s="254" t="s">
        <v>41</v>
      </c>
      <c r="C12" s="293">
        <v>11016</v>
      </c>
      <c r="D12" s="294" t="s">
        <v>813</v>
      </c>
      <c r="E12" s="251" t="s">
        <v>2626</v>
      </c>
      <c r="F12" s="89">
        <v>738273.95</v>
      </c>
      <c r="G12" s="89">
        <v>16067.9</v>
      </c>
      <c r="H12" s="89">
        <v>935949.53</v>
      </c>
      <c r="K12" s="251">
        <v>658503.87</v>
      </c>
      <c r="L12" s="251">
        <v>467791.82</v>
      </c>
      <c r="P12" s="232">
        <v>411259.44</v>
      </c>
      <c r="R12" s="232">
        <v>3450.95</v>
      </c>
      <c r="V12" s="251">
        <v>2515710.8199999998</v>
      </c>
      <c r="W12" s="44">
        <v>1567224.53</v>
      </c>
      <c r="X12" s="73">
        <v>1524588.06</v>
      </c>
      <c r="Y12" s="73">
        <v>0</v>
      </c>
      <c r="Z12" s="73">
        <v>2226.5700000000002</v>
      </c>
      <c r="AB12" s="73">
        <v>2112640</v>
      </c>
      <c r="AC12" s="73">
        <v>90250</v>
      </c>
      <c r="AD12" s="340">
        <v>2956376.08</v>
      </c>
      <c r="AE12" s="340">
        <v>15712</v>
      </c>
      <c r="AF12" s="340">
        <v>1600</v>
      </c>
      <c r="AG12" s="340">
        <v>1996643.18</v>
      </c>
      <c r="AH12" s="340">
        <v>245098.04</v>
      </c>
      <c r="AL12" s="340">
        <v>195334</v>
      </c>
      <c r="AM12" s="264">
        <f t="shared" si="7"/>
        <v>1690291.38</v>
      </c>
      <c r="AN12" s="265">
        <f t="shared" si="8"/>
        <v>414710.39</v>
      </c>
      <c r="AO12" s="289">
        <f t="shared" si="9"/>
        <v>1275580.9899999998</v>
      </c>
      <c r="AP12" s="284">
        <f t="shared" si="10"/>
        <v>3729704.63</v>
      </c>
      <c r="AQ12" s="292">
        <f t="shared" si="11"/>
        <v>5410763.2999999998</v>
      </c>
      <c r="AR12" s="266">
        <f t="shared" si="5"/>
        <v>-1681058.67</v>
      </c>
    </row>
    <row r="13" spans="1:44" ht="14.4" thickBot="1" x14ac:dyDescent="0.3">
      <c r="A13" s="254" t="s">
        <v>300</v>
      </c>
      <c r="B13" s="254" t="s">
        <v>41</v>
      </c>
      <c r="C13" s="293">
        <v>5402</v>
      </c>
      <c r="D13" s="294" t="s">
        <v>814</v>
      </c>
      <c r="E13" s="251" t="s">
        <v>2627</v>
      </c>
      <c r="F13" s="89">
        <v>1294234.25</v>
      </c>
      <c r="G13" s="89">
        <v>9100</v>
      </c>
      <c r="H13" s="89">
        <v>449266.45</v>
      </c>
      <c r="K13" s="251">
        <v>64901.59</v>
      </c>
      <c r="L13" s="251">
        <v>2015133.82</v>
      </c>
      <c r="O13" s="232">
        <v>11625</v>
      </c>
      <c r="P13" s="232">
        <v>47143.22</v>
      </c>
      <c r="R13" s="232">
        <v>0</v>
      </c>
      <c r="V13" s="251">
        <v>1337475.28</v>
      </c>
      <c r="W13" s="44">
        <v>1097038.29</v>
      </c>
      <c r="X13" s="73">
        <v>1085519.8799999999</v>
      </c>
      <c r="Y13" s="73">
        <v>1800000</v>
      </c>
      <c r="Z13" s="73">
        <v>1694.66</v>
      </c>
      <c r="AB13" s="73">
        <v>2022079</v>
      </c>
      <c r="AC13" s="73">
        <v>221170.69</v>
      </c>
      <c r="AD13" s="340">
        <v>2487783.69</v>
      </c>
      <c r="AE13" s="340">
        <v>9708</v>
      </c>
      <c r="AG13" s="340">
        <v>608625.66</v>
      </c>
      <c r="AH13" s="340">
        <v>684992.56</v>
      </c>
      <c r="AM13" s="264">
        <f t="shared" si="7"/>
        <v>1752600.7</v>
      </c>
      <c r="AN13" s="265">
        <f t="shared" si="8"/>
        <v>58768.22</v>
      </c>
      <c r="AO13" s="289">
        <f t="shared" si="9"/>
        <v>1693832.48</v>
      </c>
      <c r="AP13" s="284">
        <f t="shared" si="10"/>
        <v>5130464.2300000004</v>
      </c>
      <c r="AQ13" s="292">
        <f t="shared" si="11"/>
        <v>3791109.91</v>
      </c>
      <c r="AR13" s="266">
        <f t="shared" si="5"/>
        <v>1339354.3200000003</v>
      </c>
    </row>
    <row r="14" spans="1:44" ht="14.4" thickBot="1" x14ac:dyDescent="0.3">
      <c r="A14" s="254" t="s">
        <v>300</v>
      </c>
      <c r="B14" s="254" t="s">
        <v>41</v>
      </c>
      <c r="C14" s="293">
        <v>4534</v>
      </c>
      <c r="D14" s="294" t="s">
        <v>815</v>
      </c>
      <c r="E14" s="251" t="s">
        <v>2628</v>
      </c>
      <c r="F14" s="89">
        <v>280967.26</v>
      </c>
      <c r="G14" s="89">
        <v>2531.65</v>
      </c>
      <c r="H14" s="89">
        <v>204388.19</v>
      </c>
      <c r="K14" s="251">
        <v>1892783.94</v>
      </c>
      <c r="L14" s="251">
        <v>214257.48</v>
      </c>
      <c r="O14" s="232">
        <v>2270</v>
      </c>
      <c r="P14" s="232">
        <v>83050.16</v>
      </c>
      <c r="R14" s="232">
        <v>-1100</v>
      </c>
      <c r="V14" s="251">
        <v>1253851.1200000001</v>
      </c>
      <c r="W14" s="44">
        <v>1718005.94</v>
      </c>
      <c r="X14" s="73">
        <v>758647.54</v>
      </c>
      <c r="Z14" s="73">
        <v>471.67</v>
      </c>
      <c r="AB14" s="73">
        <v>1554353.5</v>
      </c>
      <c r="AC14" s="73">
        <v>81200</v>
      </c>
      <c r="AD14" s="340">
        <v>2065971.5</v>
      </c>
      <c r="AE14" s="340">
        <v>4104</v>
      </c>
      <c r="AG14" s="340">
        <v>578987.86</v>
      </c>
      <c r="AH14" s="340">
        <v>206758.05</v>
      </c>
      <c r="AM14" s="264">
        <f t="shared" si="7"/>
        <v>487887.10000000003</v>
      </c>
      <c r="AN14" s="265">
        <f t="shared" si="8"/>
        <v>84220.160000000003</v>
      </c>
      <c r="AO14" s="289">
        <f t="shared" si="9"/>
        <v>403666.94000000006</v>
      </c>
      <c r="AP14" s="284">
        <f t="shared" si="10"/>
        <v>2394672.71</v>
      </c>
      <c r="AQ14" s="292">
        <f t="shared" si="11"/>
        <v>2855821.4099999997</v>
      </c>
      <c r="AR14" s="266">
        <f t="shared" si="5"/>
        <v>-461148.69999999972</v>
      </c>
    </row>
    <row r="15" spans="1:44" ht="14.4" thickBot="1" x14ac:dyDescent="0.3">
      <c r="A15" s="254" t="s">
        <v>300</v>
      </c>
      <c r="B15" s="254" t="s">
        <v>41</v>
      </c>
      <c r="C15" s="293">
        <v>8215</v>
      </c>
      <c r="D15" s="294" t="s">
        <v>816</v>
      </c>
      <c r="E15" s="251" t="s">
        <v>2629</v>
      </c>
      <c r="F15" s="89">
        <v>595653.92000000004</v>
      </c>
      <c r="G15" s="89">
        <v>9512.01</v>
      </c>
      <c r="H15" s="89">
        <v>834057.22</v>
      </c>
      <c r="I15" s="89">
        <v>0</v>
      </c>
      <c r="J15" s="251">
        <v>0</v>
      </c>
      <c r="K15" s="251">
        <v>1572970.63</v>
      </c>
      <c r="L15" s="251">
        <v>184058.59</v>
      </c>
      <c r="M15" s="251">
        <v>0</v>
      </c>
      <c r="N15" s="251">
        <v>0</v>
      </c>
      <c r="O15" s="232">
        <v>0</v>
      </c>
      <c r="P15" s="232">
        <v>104057.35</v>
      </c>
      <c r="Q15" s="232">
        <v>62009.2</v>
      </c>
      <c r="R15" s="232">
        <v>1295879</v>
      </c>
      <c r="T15" s="251">
        <v>0</v>
      </c>
      <c r="U15" s="251">
        <v>0</v>
      </c>
      <c r="V15" s="251">
        <v>-1762994.87</v>
      </c>
      <c r="W15" s="44">
        <v>3950541.16</v>
      </c>
      <c r="X15" s="73">
        <v>1906473.79</v>
      </c>
      <c r="Z15" s="73">
        <v>876.51</v>
      </c>
      <c r="AB15" s="73">
        <v>2085829.5</v>
      </c>
      <c r="AC15" s="73">
        <v>727300</v>
      </c>
      <c r="AD15" s="340">
        <v>2709405.5</v>
      </c>
      <c r="AE15" s="340">
        <v>3800</v>
      </c>
      <c r="AF15" s="340">
        <v>4104</v>
      </c>
      <c r="AG15" s="340">
        <v>2411727.77</v>
      </c>
      <c r="AH15" s="340">
        <v>41482</v>
      </c>
      <c r="AL15" s="340">
        <v>3200</v>
      </c>
      <c r="AM15" s="264">
        <f t="shared" si="7"/>
        <v>1439223.15</v>
      </c>
      <c r="AN15" s="265">
        <f t="shared" si="8"/>
        <v>1461945.55</v>
      </c>
      <c r="AO15" s="289">
        <f t="shared" si="9"/>
        <v>-22722.40000000014</v>
      </c>
      <c r="AP15" s="284">
        <f t="shared" si="10"/>
        <v>4720479.8</v>
      </c>
      <c r="AQ15" s="292">
        <f t="shared" si="11"/>
        <v>5173719.2699999996</v>
      </c>
      <c r="AR15" s="266">
        <f t="shared" si="5"/>
        <v>-453239.46999999974</v>
      </c>
    </row>
    <row r="16" spans="1:44" ht="14.4" thickBot="1" x14ac:dyDescent="0.3">
      <c r="A16" s="254" t="s">
        <v>300</v>
      </c>
      <c r="B16" s="254" t="s">
        <v>41</v>
      </c>
      <c r="C16" s="293">
        <v>8736</v>
      </c>
      <c r="D16" s="294" t="s">
        <v>817</v>
      </c>
      <c r="E16" s="251" t="s">
        <v>2630</v>
      </c>
      <c r="F16" s="89">
        <v>979349.5</v>
      </c>
      <c r="G16" s="89">
        <v>76343.75</v>
      </c>
      <c r="H16" s="89">
        <v>519507.62</v>
      </c>
      <c r="K16" s="251">
        <v>686447.63</v>
      </c>
      <c r="L16" s="251">
        <v>818522.88</v>
      </c>
      <c r="P16" s="232">
        <v>57523.839999999997</v>
      </c>
      <c r="Q16" s="232">
        <v>5000</v>
      </c>
      <c r="R16" s="232">
        <v>137.49</v>
      </c>
      <c r="V16" s="251">
        <v>401300.72</v>
      </c>
      <c r="W16" s="44">
        <v>2643840</v>
      </c>
      <c r="X16" s="73">
        <v>1944386.31</v>
      </c>
      <c r="Y16" s="73">
        <v>633550</v>
      </c>
      <c r="Z16" s="73">
        <v>950.09</v>
      </c>
      <c r="AB16" s="73">
        <v>2005395</v>
      </c>
      <c r="AC16" s="73">
        <v>304150</v>
      </c>
      <c r="AD16" s="340">
        <v>3052323</v>
      </c>
      <c r="AE16" s="340">
        <v>1680</v>
      </c>
      <c r="AF16" s="340">
        <v>2800</v>
      </c>
      <c r="AG16" s="340">
        <v>1470099.98</v>
      </c>
      <c r="AH16" s="340">
        <v>389159.09</v>
      </c>
      <c r="AM16" s="264">
        <f t="shared" si="7"/>
        <v>1575200.87</v>
      </c>
      <c r="AN16" s="265">
        <f t="shared" si="8"/>
        <v>62661.329999999994</v>
      </c>
      <c r="AO16" s="289">
        <f t="shared" si="9"/>
        <v>1512539.54</v>
      </c>
      <c r="AP16" s="284">
        <f t="shared" si="10"/>
        <v>4888431.4000000004</v>
      </c>
      <c r="AQ16" s="292">
        <f t="shared" si="11"/>
        <v>4916062.07</v>
      </c>
      <c r="AR16" s="266">
        <f t="shared" si="5"/>
        <v>-27630.669999999925</v>
      </c>
    </row>
    <row r="17" spans="1:44" ht="14.4" thickBot="1" x14ac:dyDescent="0.3">
      <c r="A17" s="254" t="s">
        <v>300</v>
      </c>
      <c r="B17" s="254" t="s">
        <v>41</v>
      </c>
      <c r="C17" s="293">
        <v>4649</v>
      </c>
      <c r="D17" s="294" t="s">
        <v>818</v>
      </c>
      <c r="E17" s="251" t="s">
        <v>2631</v>
      </c>
      <c r="F17" s="89">
        <v>496432.77</v>
      </c>
      <c r="G17" s="89">
        <v>4648.6000000000004</v>
      </c>
      <c r="H17" s="89">
        <v>185637.44</v>
      </c>
      <c r="K17" s="251">
        <v>597435.12</v>
      </c>
      <c r="L17" s="251">
        <v>215.98</v>
      </c>
      <c r="P17" s="232">
        <v>45941.7</v>
      </c>
      <c r="R17" s="232">
        <v>0</v>
      </c>
      <c r="V17" s="251">
        <v>-1040702.46</v>
      </c>
      <c r="W17" s="44">
        <v>2287723.02</v>
      </c>
      <c r="X17" s="73">
        <v>1077414.69</v>
      </c>
      <c r="Y17" s="73">
        <v>273557</v>
      </c>
      <c r="Z17" s="73">
        <v>407.02</v>
      </c>
      <c r="AB17" s="73">
        <v>1150141.5</v>
      </c>
      <c r="AC17" s="73">
        <v>81200</v>
      </c>
      <c r="AD17" s="340">
        <v>1747523.5</v>
      </c>
      <c r="AE17" s="340">
        <v>9708</v>
      </c>
      <c r="AG17" s="340">
        <v>735334.38</v>
      </c>
      <c r="AH17" s="340">
        <v>97586.68</v>
      </c>
      <c r="AL17" s="340">
        <v>1160</v>
      </c>
      <c r="AM17" s="264">
        <f t="shared" si="7"/>
        <v>686718.81</v>
      </c>
      <c r="AN17" s="265">
        <f t="shared" si="8"/>
        <v>45941.7</v>
      </c>
      <c r="AO17" s="289">
        <f t="shared" si="9"/>
        <v>640777.1100000001</v>
      </c>
      <c r="AP17" s="284">
        <f t="shared" si="10"/>
        <v>2582720.21</v>
      </c>
      <c r="AQ17" s="292">
        <f t="shared" si="11"/>
        <v>2591312.56</v>
      </c>
      <c r="AR17" s="266">
        <f t="shared" si="5"/>
        <v>-8592.3500000000931</v>
      </c>
    </row>
    <row r="18" spans="1:44" ht="14.4" thickBot="1" x14ac:dyDescent="0.3">
      <c r="A18" s="254" t="s">
        <v>300</v>
      </c>
      <c r="B18" s="254" t="s">
        <v>41</v>
      </c>
      <c r="C18" s="293">
        <v>8434</v>
      </c>
      <c r="D18" s="294" t="s">
        <v>819</v>
      </c>
      <c r="E18" s="251" t="s">
        <v>2632</v>
      </c>
      <c r="F18" s="89">
        <v>662836.63</v>
      </c>
      <c r="G18" s="89">
        <v>20987.25</v>
      </c>
      <c r="H18" s="89">
        <v>540854.73</v>
      </c>
      <c r="K18" s="251">
        <v>608486.74</v>
      </c>
      <c r="L18" s="251">
        <v>835986.42</v>
      </c>
      <c r="O18" s="232">
        <v>0</v>
      </c>
      <c r="P18" s="232">
        <v>179060.68</v>
      </c>
      <c r="R18" s="232">
        <v>43.36</v>
      </c>
      <c r="V18" s="251">
        <v>2519511.11</v>
      </c>
      <c r="W18" s="44">
        <v>312292.87</v>
      </c>
      <c r="X18" s="73">
        <v>1482408.41</v>
      </c>
      <c r="Y18" s="73">
        <v>321490</v>
      </c>
      <c r="Z18" s="73">
        <v>1077.67</v>
      </c>
      <c r="AB18" s="73">
        <v>2941111</v>
      </c>
      <c r="AC18" s="73">
        <v>220890</v>
      </c>
      <c r="AD18" s="340">
        <v>3789090</v>
      </c>
      <c r="AE18" s="340">
        <v>7904</v>
      </c>
      <c r="AG18" s="340">
        <v>1380378.14</v>
      </c>
      <c r="AH18" s="340">
        <v>131361.19</v>
      </c>
      <c r="AM18" s="264">
        <f t="shared" si="7"/>
        <v>1224678.6099999999</v>
      </c>
      <c r="AN18" s="265">
        <f t="shared" si="8"/>
        <v>179104.03999999998</v>
      </c>
      <c r="AO18" s="289">
        <f t="shared" si="9"/>
        <v>1045574.5699999998</v>
      </c>
      <c r="AP18" s="284">
        <f t="shared" si="10"/>
        <v>4966977.08</v>
      </c>
      <c r="AQ18" s="292">
        <f t="shared" si="11"/>
        <v>5308733.33</v>
      </c>
      <c r="AR18" s="266">
        <f t="shared" si="5"/>
        <v>-341756.25</v>
      </c>
    </row>
    <row r="19" spans="1:44" ht="14.4" thickBot="1" x14ac:dyDescent="0.3">
      <c r="A19" s="254" t="s">
        <v>300</v>
      </c>
      <c r="B19" s="254" t="s">
        <v>41</v>
      </c>
      <c r="C19" s="293">
        <v>9149</v>
      </c>
      <c r="D19" s="294" t="s">
        <v>820</v>
      </c>
      <c r="E19" s="251" t="s">
        <v>2633</v>
      </c>
      <c r="F19" s="89">
        <v>1879472.51</v>
      </c>
      <c r="G19" s="89">
        <v>8900</v>
      </c>
      <c r="H19" s="89">
        <v>573508.42000000004</v>
      </c>
      <c r="K19" s="251">
        <v>1098257</v>
      </c>
      <c r="L19" s="251">
        <v>559799.74</v>
      </c>
      <c r="P19" s="232">
        <v>50065.75</v>
      </c>
      <c r="Q19" s="232">
        <v>15000</v>
      </c>
      <c r="R19" s="232">
        <v>1370.06</v>
      </c>
      <c r="V19" s="251">
        <v>3349804.27</v>
      </c>
      <c r="W19" s="44">
        <v>928313.81</v>
      </c>
      <c r="X19" s="73">
        <v>1372138.01</v>
      </c>
      <c r="Y19" s="73">
        <v>349250</v>
      </c>
      <c r="Z19" s="73">
        <v>2522.2600000000002</v>
      </c>
      <c r="AB19" s="73">
        <v>3301008</v>
      </c>
      <c r="AC19" s="73">
        <v>207100</v>
      </c>
      <c r="AD19" s="340">
        <v>4213438</v>
      </c>
      <c r="AE19" s="340">
        <v>7904</v>
      </c>
      <c r="AG19" s="340">
        <v>1166699.57</v>
      </c>
      <c r="AH19" s="340">
        <v>68592.92</v>
      </c>
      <c r="AM19" s="264">
        <f t="shared" si="7"/>
        <v>2461880.9300000002</v>
      </c>
      <c r="AN19" s="265">
        <f t="shared" si="8"/>
        <v>66435.81</v>
      </c>
      <c r="AO19" s="289">
        <f t="shared" si="9"/>
        <v>2395445.12</v>
      </c>
      <c r="AP19" s="284">
        <f t="shared" si="10"/>
        <v>5232018.2699999996</v>
      </c>
      <c r="AQ19" s="292">
        <f t="shared" si="11"/>
        <v>5456634.4900000002</v>
      </c>
      <c r="AR19" s="266">
        <f t="shared" si="5"/>
        <v>-224616.22000000067</v>
      </c>
    </row>
    <row r="20" spans="1:44" ht="14.4" thickBot="1" x14ac:dyDescent="0.3">
      <c r="A20" s="254" t="s">
        <v>300</v>
      </c>
      <c r="B20" s="254" t="s">
        <v>41</v>
      </c>
      <c r="C20" s="293">
        <v>6199</v>
      </c>
      <c r="D20" s="294" t="s">
        <v>821</v>
      </c>
      <c r="E20" s="251" t="s">
        <v>2634</v>
      </c>
      <c r="F20" s="89">
        <v>1431209.91</v>
      </c>
      <c r="G20" s="89">
        <v>48400</v>
      </c>
      <c r="H20" s="89">
        <v>440911.35999999999</v>
      </c>
      <c r="K20" s="251">
        <v>282663.46000000002</v>
      </c>
      <c r="L20" s="251">
        <v>564889.31999999995</v>
      </c>
      <c r="O20" s="232">
        <v>13500</v>
      </c>
      <c r="P20" s="232">
        <v>57820.14</v>
      </c>
      <c r="R20" s="232">
        <v>0</v>
      </c>
      <c r="T20" s="251">
        <v>217250</v>
      </c>
      <c r="V20" s="251">
        <v>2209461.67</v>
      </c>
      <c r="W20" s="44">
        <v>955989.15</v>
      </c>
      <c r="X20" s="73">
        <v>1361283.79</v>
      </c>
      <c r="Z20" s="73">
        <v>2081.6</v>
      </c>
      <c r="AB20" s="73">
        <v>2485509.7999999998</v>
      </c>
      <c r="AC20" s="73">
        <v>231290</v>
      </c>
      <c r="AD20" s="340">
        <v>3272632.8</v>
      </c>
      <c r="AF20" s="340">
        <v>16208</v>
      </c>
      <c r="AG20" s="340">
        <v>1005953.14</v>
      </c>
      <c r="AH20" s="340">
        <v>471318.16</v>
      </c>
      <c r="AM20" s="264">
        <f t="shared" si="7"/>
        <v>1920521.27</v>
      </c>
      <c r="AN20" s="265">
        <f t="shared" si="8"/>
        <v>71320.14</v>
      </c>
      <c r="AO20" s="289">
        <f t="shared" si="9"/>
        <v>1849201.1300000001</v>
      </c>
      <c r="AP20" s="284">
        <f t="shared" si="10"/>
        <v>4080165.19</v>
      </c>
      <c r="AQ20" s="292">
        <f t="shared" si="11"/>
        <v>4766112.0999999996</v>
      </c>
      <c r="AR20" s="266">
        <f t="shared" si="5"/>
        <v>-685946.90999999968</v>
      </c>
    </row>
    <row r="21" spans="1:44" ht="14.4" thickBot="1" x14ac:dyDescent="0.3">
      <c r="A21" s="254" t="s">
        <v>300</v>
      </c>
      <c r="B21" s="254" t="s">
        <v>41</v>
      </c>
      <c r="C21" s="293">
        <v>5135</v>
      </c>
      <c r="D21" s="294" t="s">
        <v>822</v>
      </c>
      <c r="E21" s="251" t="s">
        <v>2635</v>
      </c>
      <c r="F21" s="89">
        <v>176817.64</v>
      </c>
      <c r="G21" s="89">
        <v>15653.05</v>
      </c>
      <c r="H21" s="89">
        <v>284517.46999999997</v>
      </c>
      <c r="K21" s="251">
        <v>682810.26</v>
      </c>
      <c r="L21" s="251">
        <v>218488.62</v>
      </c>
      <c r="O21" s="232">
        <v>4600</v>
      </c>
      <c r="P21" s="232">
        <v>53424.22</v>
      </c>
      <c r="R21" s="232">
        <v>0</v>
      </c>
      <c r="V21" s="251">
        <v>117216.95</v>
      </c>
      <c r="W21" s="44">
        <v>1540469.93</v>
      </c>
      <c r="X21" s="73">
        <v>1140522.95</v>
      </c>
      <c r="Y21" s="73">
        <v>154275</v>
      </c>
      <c r="Z21" s="73">
        <v>376.37</v>
      </c>
      <c r="AB21" s="73">
        <v>1294449</v>
      </c>
      <c r="AC21" s="73">
        <v>105200</v>
      </c>
      <c r="AD21" s="340">
        <v>1871083</v>
      </c>
      <c r="AE21" s="340">
        <v>3800</v>
      </c>
      <c r="AG21" s="340">
        <v>941328</v>
      </c>
      <c r="AH21" s="340">
        <v>216036.38</v>
      </c>
      <c r="AM21" s="264">
        <f t="shared" si="7"/>
        <v>476988.15999999997</v>
      </c>
      <c r="AN21" s="265">
        <f t="shared" si="8"/>
        <v>58024.22</v>
      </c>
      <c r="AO21" s="289">
        <f t="shared" si="9"/>
        <v>418963.93999999994</v>
      </c>
      <c r="AP21" s="284">
        <f t="shared" si="10"/>
        <v>2694823.3200000003</v>
      </c>
      <c r="AQ21" s="292">
        <f t="shared" si="11"/>
        <v>3032247.38</v>
      </c>
      <c r="AR21" s="266">
        <f t="shared" si="5"/>
        <v>-337424.05999999959</v>
      </c>
    </row>
    <row r="22" spans="1:44" ht="14.4" thickBot="1" x14ac:dyDescent="0.3">
      <c r="A22" s="254" t="s">
        <v>300</v>
      </c>
      <c r="B22" s="254" t="s">
        <v>41</v>
      </c>
      <c r="C22" s="293">
        <v>10482</v>
      </c>
      <c r="D22" s="294" t="s">
        <v>823</v>
      </c>
      <c r="E22" s="251" t="s">
        <v>2636</v>
      </c>
      <c r="F22" s="89">
        <v>1989858.93</v>
      </c>
      <c r="G22" s="89">
        <v>10258.5</v>
      </c>
      <c r="H22" s="89">
        <v>502856.65</v>
      </c>
      <c r="K22" s="251">
        <v>388670.03</v>
      </c>
      <c r="L22" s="251">
        <v>155821.41</v>
      </c>
      <c r="P22" s="232">
        <v>186420.99</v>
      </c>
      <c r="R22" s="232">
        <v>0</v>
      </c>
      <c r="V22" s="251">
        <v>1495473.93</v>
      </c>
      <c r="W22" s="44">
        <v>2399548.4500000002</v>
      </c>
      <c r="X22" s="73">
        <v>1593787.69</v>
      </c>
      <c r="Y22" s="73">
        <v>83445</v>
      </c>
      <c r="Z22" s="73">
        <v>3187.45</v>
      </c>
      <c r="AA22" s="73">
        <v>10000</v>
      </c>
      <c r="AB22" s="73">
        <v>4237482.22</v>
      </c>
      <c r="AC22" s="73">
        <v>299442.73</v>
      </c>
      <c r="AD22" s="340">
        <v>5605012.1200000001</v>
      </c>
      <c r="AE22" s="340">
        <v>15812</v>
      </c>
      <c r="AG22" s="340">
        <v>1587519.27</v>
      </c>
      <c r="AH22" s="340">
        <v>41493.82</v>
      </c>
      <c r="AK22" s="340">
        <v>10000</v>
      </c>
      <c r="AL22" s="340">
        <v>1485.73</v>
      </c>
      <c r="AM22" s="264">
        <f t="shared" si="7"/>
        <v>2502974.08</v>
      </c>
      <c r="AN22" s="265">
        <f t="shared" si="8"/>
        <v>186420.99</v>
      </c>
      <c r="AO22" s="289">
        <f t="shared" si="9"/>
        <v>2316553.09</v>
      </c>
      <c r="AP22" s="284">
        <f t="shared" si="10"/>
        <v>6227345.0899999999</v>
      </c>
      <c r="AQ22" s="292">
        <f t="shared" si="11"/>
        <v>7261322.9400000013</v>
      </c>
      <c r="AR22" s="266">
        <f t="shared" si="5"/>
        <v>-1033977.8500000015</v>
      </c>
    </row>
    <row r="23" spans="1:44" ht="14.4" thickBot="1" x14ac:dyDescent="0.3">
      <c r="A23" s="254" t="s">
        <v>300</v>
      </c>
      <c r="B23" s="254" t="s">
        <v>41</v>
      </c>
      <c r="C23" s="293">
        <v>8929</v>
      </c>
      <c r="D23" s="294" t="s">
        <v>824</v>
      </c>
      <c r="E23" s="251" t="s">
        <v>2637</v>
      </c>
      <c r="F23" s="89">
        <v>613974.78</v>
      </c>
      <c r="G23" s="89">
        <v>58500</v>
      </c>
      <c r="H23" s="89">
        <v>540726.49</v>
      </c>
      <c r="K23" s="251">
        <v>371485.8</v>
      </c>
      <c r="L23" s="251">
        <v>1207966.22</v>
      </c>
      <c r="O23" s="232">
        <v>0</v>
      </c>
      <c r="P23" s="232">
        <v>84043.04</v>
      </c>
      <c r="Q23" s="232">
        <v>26066</v>
      </c>
      <c r="R23" s="232">
        <v>0</v>
      </c>
      <c r="V23" s="251">
        <v>-788799.09</v>
      </c>
      <c r="W23" s="44">
        <v>3847094.62</v>
      </c>
      <c r="X23" s="73">
        <v>1899993.96</v>
      </c>
      <c r="Y23" s="73">
        <v>455608</v>
      </c>
      <c r="Z23" s="73">
        <v>969.4</v>
      </c>
      <c r="AB23" s="73">
        <v>3451308.5</v>
      </c>
      <c r="AC23" s="73">
        <v>250900</v>
      </c>
      <c r="AD23" s="340">
        <v>4561910.5</v>
      </c>
      <c r="AE23" s="340">
        <v>8603</v>
      </c>
      <c r="AF23" s="340">
        <v>4104</v>
      </c>
      <c r="AG23" s="340">
        <v>1445720.83</v>
      </c>
      <c r="AH23" s="340">
        <v>414192.81</v>
      </c>
      <c r="AM23" s="264">
        <f t="shared" si="7"/>
        <v>1213201.27</v>
      </c>
      <c r="AN23" s="265">
        <f t="shared" si="8"/>
        <v>110109.04</v>
      </c>
      <c r="AO23" s="289">
        <f t="shared" si="9"/>
        <v>1103092.23</v>
      </c>
      <c r="AP23" s="284">
        <f t="shared" si="10"/>
        <v>6058779.8599999994</v>
      </c>
      <c r="AQ23" s="292">
        <f t="shared" si="11"/>
        <v>6434531.1399999997</v>
      </c>
      <c r="AR23" s="266">
        <f t="shared" si="5"/>
        <v>-375751.28000000026</v>
      </c>
    </row>
    <row r="24" spans="1:44" ht="14.4" thickBot="1" x14ac:dyDescent="0.3">
      <c r="A24" s="254" t="s">
        <v>300</v>
      </c>
      <c r="B24" s="254" t="s">
        <v>41</v>
      </c>
      <c r="C24" s="293">
        <v>13938</v>
      </c>
      <c r="D24" s="294" t="s">
        <v>825</v>
      </c>
      <c r="E24" s="251" t="s">
        <v>2638</v>
      </c>
      <c r="F24" s="89">
        <v>1084283.56</v>
      </c>
      <c r="G24" s="89">
        <v>42832.5</v>
      </c>
      <c r="H24" s="89">
        <v>890920.02</v>
      </c>
      <c r="K24" s="251">
        <v>4</v>
      </c>
      <c r="L24" s="251">
        <v>722050.7</v>
      </c>
      <c r="O24" s="232">
        <v>4500</v>
      </c>
      <c r="P24" s="232">
        <v>109573.45</v>
      </c>
      <c r="R24" s="232">
        <v>0</v>
      </c>
      <c r="V24" s="251">
        <v>694933.2</v>
      </c>
      <c r="W24" s="44">
        <v>2781867.7</v>
      </c>
      <c r="X24" s="73">
        <v>1903797.19</v>
      </c>
      <c r="Z24" s="73">
        <v>2002.71</v>
      </c>
      <c r="AB24" s="73">
        <v>4049978</v>
      </c>
      <c r="AC24" s="73">
        <v>388616</v>
      </c>
      <c r="AD24" s="340">
        <v>5253898</v>
      </c>
      <c r="AE24" s="340">
        <v>21620</v>
      </c>
      <c r="AG24" s="340">
        <v>1692340.48</v>
      </c>
      <c r="AH24" s="340">
        <v>227318.99</v>
      </c>
      <c r="AM24" s="264">
        <f t="shared" si="7"/>
        <v>2018036.08</v>
      </c>
      <c r="AN24" s="265">
        <f t="shared" si="8"/>
        <v>114073.45</v>
      </c>
      <c r="AO24" s="289">
        <f t="shared" si="9"/>
        <v>1903962.6300000001</v>
      </c>
      <c r="AP24" s="284">
        <f t="shared" si="10"/>
        <v>6344393.9000000004</v>
      </c>
      <c r="AQ24" s="292">
        <f t="shared" si="11"/>
        <v>7195177.4700000007</v>
      </c>
      <c r="AR24" s="266">
        <f t="shared" si="5"/>
        <v>-850783.5700000003</v>
      </c>
    </row>
    <row r="25" spans="1:44" ht="14.4" thickBot="1" x14ac:dyDescent="0.3">
      <c r="A25" s="254" t="s">
        <v>300</v>
      </c>
      <c r="B25" s="254" t="s">
        <v>41</v>
      </c>
      <c r="C25" s="293">
        <v>6484</v>
      </c>
      <c r="D25" s="294" t="s">
        <v>826</v>
      </c>
      <c r="E25" s="251" t="s">
        <v>2639</v>
      </c>
      <c r="F25" s="89">
        <v>641227.41</v>
      </c>
      <c r="G25" s="89">
        <v>16553.7</v>
      </c>
      <c r="H25" s="89">
        <v>431830.96</v>
      </c>
      <c r="K25" s="251">
        <v>445168.16</v>
      </c>
      <c r="L25" s="251">
        <v>365896.64</v>
      </c>
      <c r="O25" s="232">
        <v>105139</v>
      </c>
      <c r="P25" s="232">
        <v>265208.59999999998</v>
      </c>
      <c r="Q25" s="232">
        <v>200</v>
      </c>
      <c r="R25" s="232">
        <v>0</v>
      </c>
      <c r="V25" s="251">
        <v>516790.54</v>
      </c>
      <c r="W25" s="44">
        <v>1887309.56</v>
      </c>
      <c r="X25" s="73">
        <v>1037025.79</v>
      </c>
      <c r="Y25" s="73">
        <v>78200</v>
      </c>
      <c r="Z25" s="73">
        <v>1347.38</v>
      </c>
      <c r="AB25" s="73">
        <v>3435415</v>
      </c>
      <c r="AC25" s="73">
        <v>185828</v>
      </c>
      <c r="AD25" s="340">
        <v>4045772</v>
      </c>
      <c r="AE25" s="340">
        <v>16802</v>
      </c>
      <c r="AG25" s="340">
        <v>1405873.69</v>
      </c>
      <c r="AH25" s="340">
        <v>143339.31</v>
      </c>
      <c r="AM25" s="264">
        <f t="shared" si="7"/>
        <v>1089612.07</v>
      </c>
      <c r="AN25" s="265">
        <f t="shared" si="8"/>
        <v>370547.6</v>
      </c>
      <c r="AO25" s="289">
        <f t="shared" si="9"/>
        <v>719064.47000000009</v>
      </c>
      <c r="AP25" s="284">
        <f t="shared" si="10"/>
        <v>4737816.17</v>
      </c>
      <c r="AQ25" s="292">
        <f t="shared" si="11"/>
        <v>5611786.9999999991</v>
      </c>
      <c r="AR25" s="266">
        <f t="shared" si="5"/>
        <v>-873970.82999999914</v>
      </c>
    </row>
    <row r="26" spans="1:44" ht="14.4" thickBot="1" x14ac:dyDescent="0.3">
      <c r="A26" s="254" t="s">
        <v>300</v>
      </c>
      <c r="B26" s="254" t="s">
        <v>41</v>
      </c>
      <c r="C26" s="293">
        <v>4852</v>
      </c>
      <c r="D26" s="294" t="s">
        <v>827</v>
      </c>
      <c r="E26" s="251" t="s">
        <v>2640</v>
      </c>
      <c r="F26" s="89">
        <v>881997.45</v>
      </c>
      <c r="G26" s="89">
        <v>5907.5</v>
      </c>
      <c r="H26" s="89">
        <v>414373.6</v>
      </c>
      <c r="K26" s="251">
        <v>977704.88</v>
      </c>
      <c r="L26" s="251">
        <v>246661.42</v>
      </c>
      <c r="P26" s="232">
        <v>113370</v>
      </c>
      <c r="R26" s="232">
        <v>3409</v>
      </c>
      <c r="V26" s="251">
        <v>402385.04</v>
      </c>
      <c r="W26" s="44">
        <v>2302867.0299999998</v>
      </c>
      <c r="X26" s="73">
        <v>1244993.79</v>
      </c>
      <c r="Y26" s="73">
        <v>93000</v>
      </c>
      <c r="Z26" s="73">
        <v>1181.3399999999999</v>
      </c>
      <c r="AB26" s="73">
        <v>1750231</v>
      </c>
      <c r="AC26" s="73">
        <v>78628</v>
      </c>
      <c r="AD26" s="340">
        <v>2191016</v>
      </c>
      <c r="AE26" s="340">
        <v>12108</v>
      </c>
      <c r="AG26" s="340">
        <v>1047213.86</v>
      </c>
      <c r="AH26" s="340">
        <v>213082.49</v>
      </c>
      <c r="AM26" s="264">
        <f t="shared" si="7"/>
        <v>1302278.5499999998</v>
      </c>
      <c r="AN26" s="265">
        <f t="shared" si="8"/>
        <v>116779</v>
      </c>
      <c r="AO26" s="289">
        <f t="shared" si="9"/>
        <v>1185499.5499999998</v>
      </c>
      <c r="AP26" s="284">
        <f t="shared" si="10"/>
        <v>3168034.13</v>
      </c>
      <c r="AQ26" s="292">
        <f t="shared" si="11"/>
        <v>3463420.3499999996</v>
      </c>
      <c r="AR26" s="266">
        <f t="shared" si="5"/>
        <v>-295386.21999999974</v>
      </c>
    </row>
    <row r="27" spans="1:44" ht="14.4" thickBot="1" x14ac:dyDescent="0.3">
      <c r="A27" s="254" t="s">
        <v>300</v>
      </c>
      <c r="B27" s="254" t="s">
        <v>41</v>
      </c>
      <c r="C27" s="293">
        <v>5055</v>
      </c>
      <c r="D27" s="294" t="s">
        <v>828</v>
      </c>
      <c r="E27" s="251" t="s">
        <v>2641</v>
      </c>
      <c r="F27" s="89">
        <v>291855.03999999998</v>
      </c>
      <c r="G27" s="89">
        <v>3433.7</v>
      </c>
      <c r="H27" s="89">
        <v>407281.83</v>
      </c>
      <c r="K27" s="251">
        <v>195057</v>
      </c>
      <c r="L27" s="251">
        <v>479596.91</v>
      </c>
      <c r="P27" s="232">
        <v>52450</v>
      </c>
      <c r="R27" s="232">
        <v>0</v>
      </c>
      <c r="V27" s="251">
        <v>-149659.17000000001</v>
      </c>
      <c r="W27" s="44">
        <v>1722667.58</v>
      </c>
      <c r="X27" s="73">
        <v>1091027.54</v>
      </c>
      <c r="Y27" s="73">
        <v>130000</v>
      </c>
      <c r="Z27" s="73">
        <v>490.55</v>
      </c>
      <c r="AB27" s="73">
        <v>1655779.5</v>
      </c>
      <c r="AC27" s="73">
        <v>126800</v>
      </c>
      <c r="AD27" s="340">
        <v>2301325.5</v>
      </c>
      <c r="AG27" s="340">
        <v>885739.28</v>
      </c>
      <c r="AH27" s="340">
        <v>63766.74</v>
      </c>
      <c r="AL27" s="340">
        <v>1500</v>
      </c>
      <c r="AM27" s="264">
        <f t="shared" si="7"/>
        <v>702570.57000000007</v>
      </c>
      <c r="AN27" s="265">
        <f t="shared" si="8"/>
        <v>52450</v>
      </c>
      <c r="AO27" s="289">
        <f t="shared" si="9"/>
        <v>650120.57000000007</v>
      </c>
      <c r="AP27" s="284">
        <f t="shared" si="10"/>
        <v>3004097.59</v>
      </c>
      <c r="AQ27" s="292">
        <f t="shared" si="11"/>
        <v>3252331.5200000005</v>
      </c>
      <c r="AR27" s="266">
        <f t="shared" si="5"/>
        <v>-248233.93000000063</v>
      </c>
    </row>
    <row r="28" spans="1:44" ht="14.4" thickBot="1" x14ac:dyDescent="0.3">
      <c r="A28" s="254" t="s">
        <v>300</v>
      </c>
      <c r="B28" s="254" t="s">
        <v>41</v>
      </c>
      <c r="C28" s="293">
        <v>5073</v>
      </c>
      <c r="D28" s="294" t="s">
        <v>829</v>
      </c>
      <c r="E28" s="251" t="s">
        <v>2642</v>
      </c>
      <c r="F28" s="89">
        <v>933218.76</v>
      </c>
      <c r="G28" s="89">
        <v>19100</v>
      </c>
      <c r="H28" s="89">
        <v>444607.84</v>
      </c>
      <c r="K28" s="251">
        <v>154139.01999999999</v>
      </c>
      <c r="L28" s="251">
        <v>495182.27</v>
      </c>
      <c r="P28" s="232">
        <v>309048.75</v>
      </c>
      <c r="Q28" s="232">
        <v>19587</v>
      </c>
      <c r="R28" s="232">
        <v>0</v>
      </c>
      <c r="V28" s="251">
        <v>-211984.65</v>
      </c>
      <c r="W28" s="44">
        <v>2074532.05</v>
      </c>
      <c r="X28" s="73">
        <v>942536.72</v>
      </c>
      <c r="Y28" s="73">
        <v>190568</v>
      </c>
      <c r="Z28" s="73">
        <v>1243.69</v>
      </c>
      <c r="AB28" s="73">
        <v>2451867</v>
      </c>
      <c r="AC28" s="73">
        <v>133800</v>
      </c>
      <c r="AD28" s="340">
        <v>2816223</v>
      </c>
      <c r="AE28" s="340">
        <v>3900</v>
      </c>
      <c r="AF28" s="340">
        <v>4104</v>
      </c>
      <c r="AG28" s="340">
        <v>911029.46</v>
      </c>
      <c r="AH28" s="340">
        <v>129694.21</v>
      </c>
      <c r="AM28" s="264">
        <f t="shared" si="7"/>
        <v>1396926.6</v>
      </c>
      <c r="AN28" s="265">
        <f t="shared" si="8"/>
        <v>328635.75</v>
      </c>
      <c r="AO28" s="289">
        <f t="shared" si="9"/>
        <v>1068290.8500000001</v>
      </c>
      <c r="AP28" s="284">
        <f t="shared" si="10"/>
        <v>3720015.41</v>
      </c>
      <c r="AQ28" s="292">
        <f t="shared" si="11"/>
        <v>3864950.67</v>
      </c>
      <c r="AR28" s="266">
        <f t="shared" si="5"/>
        <v>-144935.25999999978</v>
      </c>
    </row>
    <row r="29" spans="1:44" ht="14.4" thickBot="1" x14ac:dyDescent="0.3">
      <c r="A29" s="254" t="s">
        <v>300</v>
      </c>
      <c r="B29" s="254" t="s">
        <v>41</v>
      </c>
      <c r="C29" s="293">
        <v>4573</v>
      </c>
      <c r="D29" s="294" t="s">
        <v>1421</v>
      </c>
      <c r="E29" s="251" t="s">
        <v>2643</v>
      </c>
      <c r="F29" s="89">
        <v>251844.78</v>
      </c>
      <c r="G29" s="89">
        <v>37052</v>
      </c>
      <c r="H29" s="89">
        <v>28627.99</v>
      </c>
      <c r="K29" s="251">
        <v>527854.54</v>
      </c>
      <c r="L29" s="251">
        <v>195528.11</v>
      </c>
      <c r="O29" s="232">
        <v>9150</v>
      </c>
      <c r="P29" s="232">
        <v>47012.47</v>
      </c>
      <c r="R29" s="232">
        <v>0</v>
      </c>
      <c r="V29" s="251">
        <v>1269180</v>
      </c>
      <c r="X29" s="73">
        <v>873341.16</v>
      </c>
      <c r="Y29" s="73">
        <v>40000</v>
      </c>
      <c r="Z29" s="73">
        <v>383.14</v>
      </c>
      <c r="AB29" s="73">
        <v>2062938</v>
      </c>
      <c r="AC29" s="73">
        <v>182000</v>
      </c>
      <c r="AD29" s="340">
        <v>2566572</v>
      </c>
      <c r="AE29" s="340">
        <v>1900</v>
      </c>
      <c r="AG29" s="340">
        <v>688470.44</v>
      </c>
      <c r="AH29" s="340">
        <v>186154.91</v>
      </c>
      <c r="AM29" s="264">
        <f t="shared" si="7"/>
        <v>317524.77</v>
      </c>
      <c r="AN29" s="265">
        <f t="shared" si="8"/>
        <v>56162.47</v>
      </c>
      <c r="AO29" s="289">
        <f t="shared" si="9"/>
        <v>261362.30000000002</v>
      </c>
      <c r="AP29" s="284">
        <f t="shared" si="10"/>
        <v>3158662.3</v>
      </c>
      <c r="AQ29" s="292">
        <f t="shared" si="11"/>
        <v>3443097.35</v>
      </c>
      <c r="AR29" s="266">
        <f t="shared" si="5"/>
        <v>-284435.05000000028</v>
      </c>
    </row>
    <row r="30" spans="1:44" ht="14.4" thickBot="1" x14ac:dyDescent="0.3">
      <c r="A30" s="254" t="s">
        <v>300</v>
      </c>
      <c r="B30" s="254" t="s">
        <v>41</v>
      </c>
      <c r="C30" s="293">
        <v>7350</v>
      </c>
      <c r="D30" s="294" t="s">
        <v>831</v>
      </c>
      <c r="E30" s="251" t="s">
        <v>2644</v>
      </c>
      <c r="F30" s="89">
        <v>532825.21</v>
      </c>
      <c r="G30" s="89">
        <v>22306.5</v>
      </c>
      <c r="H30" s="89">
        <v>348414.9</v>
      </c>
      <c r="K30" s="251">
        <v>481697.49</v>
      </c>
      <c r="L30" s="251">
        <v>772379.91</v>
      </c>
      <c r="O30" s="232">
        <v>14646</v>
      </c>
      <c r="P30" s="232">
        <v>88948.67</v>
      </c>
      <c r="R30" s="232">
        <v>0</v>
      </c>
      <c r="V30" s="251">
        <v>-219024.95</v>
      </c>
      <c r="W30" s="44">
        <v>2673935.1</v>
      </c>
      <c r="X30" s="73">
        <v>1349876.13</v>
      </c>
      <c r="Y30" s="73">
        <v>136304</v>
      </c>
      <c r="Z30" s="73">
        <v>829.89</v>
      </c>
      <c r="AA30" s="73">
        <v>10000</v>
      </c>
      <c r="AB30" s="73">
        <v>1714633</v>
      </c>
      <c r="AC30" s="73">
        <v>297000</v>
      </c>
      <c r="AD30" s="340">
        <v>2505395</v>
      </c>
      <c r="AE30" s="340">
        <v>15712</v>
      </c>
      <c r="AG30" s="340">
        <v>1014056.73</v>
      </c>
      <c r="AH30" s="340">
        <v>364360.1</v>
      </c>
      <c r="AK30" s="340">
        <v>10000</v>
      </c>
      <c r="AM30" s="264">
        <f t="shared" si="7"/>
        <v>903546.61</v>
      </c>
      <c r="AN30" s="265">
        <f t="shared" si="8"/>
        <v>103594.67</v>
      </c>
      <c r="AO30" s="289">
        <f t="shared" si="9"/>
        <v>799951.94</v>
      </c>
      <c r="AP30" s="284">
        <f t="shared" si="10"/>
        <v>3508643.0199999996</v>
      </c>
      <c r="AQ30" s="292">
        <f t="shared" si="11"/>
        <v>3909523.83</v>
      </c>
      <c r="AR30" s="266">
        <f t="shared" si="5"/>
        <v>-400880.81000000052</v>
      </c>
    </row>
    <row r="31" spans="1:44" ht="14.4" thickBot="1" x14ac:dyDescent="0.3">
      <c r="A31" s="254" t="s">
        <v>300</v>
      </c>
      <c r="B31" s="254" t="s">
        <v>41</v>
      </c>
      <c r="C31" s="293">
        <v>5666</v>
      </c>
      <c r="D31" s="294" t="s">
        <v>832</v>
      </c>
      <c r="E31" s="251" t="s">
        <v>2645</v>
      </c>
      <c r="F31" s="89">
        <v>1652253.68</v>
      </c>
      <c r="G31" s="89">
        <v>18400</v>
      </c>
      <c r="H31" s="89">
        <v>369744.69</v>
      </c>
      <c r="K31" s="251">
        <v>478662.04</v>
      </c>
      <c r="L31" s="251">
        <v>1001586.91</v>
      </c>
      <c r="O31" s="232">
        <v>0</v>
      </c>
      <c r="P31" s="232">
        <v>30775.4</v>
      </c>
      <c r="R31" s="232">
        <v>0</v>
      </c>
      <c r="V31" s="251">
        <v>855190.24</v>
      </c>
      <c r="W31" s="44">
        <v>1942985.43</v>
      </c>
      <c r="X31" s="73">
        <v>2062326.9</v>
      </c>
      <c r="Y31" s="73">
        <v>55975</v>
      </c>
      <c r="Z31" s="73">
        <v>2223.77</v>
      </c>
      <c r="AB31" s="73">
        <v>1164747</v>
      </c>
      <c r="AC31" s="73">
        <v>116300</v>
      </c>
      <c r="AD31" s="340">
        <v>1595389</v>
      </c>
      <c r="AE31" s="340">
        <v>9708</v>
      </c>
      <c r="AG31" s="340">
        <v>1001269.65</v>
      </c>
      <c r="AH31" s="340">
        <v>103509.77</v>
      </c>
      <c r="AM31" s="264">
        <f t="shared" si="7"/>
        <v>2040398.3699999999</v>
      </c>
      <c r="AN31" s="265">
        <f t="shared" si="8"/>
        <v>30775.4</v>
      </c>
      <c r="AO31" s="289">
        <f t="shared" si="9"/>
        <v>2009622.97</v>
      </c>
      <c r="AP31" s="284">
        <f t="shared" si="10"/>
        <v>3401572.67</v>
      </c>
      <c r="AQ31" s="292">
        <f t="shared" si="11"/>
        <v>2709876.42</v>
      </c>
      <c r="AR31" s="266">
        <f t="shared" si="5"/>
        <v>691696.25</v>
      </c>
    </row>
    <row r="32" spans="1:44" ht="14.4" thickBot="1" x14ac:dyDescent="0.3">
      <c r="A32" s="254" t="s">
        <v>300</v>
      </c>
      <c r="B32" s="254" t="s">
        <v>41</v>
      </c>
      <c r="C32" s="293">
        <v>5772</v>
      </c>
      <c r="D32" s="294" t="s">
        <v>833</v>
      </c>
      <c r="E32" s="251" t="s">
        <v>2646</v>
      </c>
      <c r="F32" s="89">
        <v>793930.32</v>
      </c>
      <c r="G32" s="89">
        <v>3275.5</v>
      </c>
      <c r="H32" s="89">
        <v>276478.68</v>
      </c>
      <c r="K32" s="251">
        <v>81765.929999999993</v>
      </c>
      <c r="L32" s="251">
        <v>131461.93</v>
      </c>
      <c r="O32" s="232">
        <v>0</v>
      </c>
      <c r="P32" s="232">
        <v>100848.75</v>
      </c>
      <c r="Q32" s="232">
        <v>11000</v>
      </c>
      <c r="R32" s="232">
        <v>2014.73</v>
      </c>
      <c r="V32" s="251">
        <v>-1083774.46</v>
      </c>
      <c r="W32" s="44">
        <v>2306439.37</v>
      </c>
      <c r="X32" s="73">
        <v>1128676.7</v>
      </c>
      <c r="Y32" s="73">
        <v>371400</v>
      </c>
      <c r="Z32" s="73">
        <v>1060.94</v>
      </c>
      <c r="AB32" s="73">
        <v>2286922</v>
      </c>
      <c r="AC32" s="73">
        <v>154664</v>
      </c>
      <c r="AD32" s="340">
        <v>2722482</v>
      </c>
      <c r="AE32" s="340">
        <v>1900</v>
      </c>
      <c r="AG32" s="340">
        <v>1252383.1200000001</v>
      </c>
      <c r="AH32" s="340">
        <v>15574.55</v>
      </c>
      <c r="AM32" s="264">
        <f t="shared" si="7"/>
        <v>1073684.5</v>
      </c>
      <c r="AN32" s="265">
        <f t="shared" si="8"/>
        <v>113863.48</v>
      </c>
      <c r="AO32" s="289">
        <f t="shared" si="9"/>
        <v>959821.02</v>
      </c>
      <c r="AP32" s="284">
        <f t="shared" si="10"/>
        <v>3942723.6399999997</v>
      </c>
      <c r="AQ32" s="292">
        <f t="shared" si="11"/>
        <v>3992339.67</v>
      </c>
      <c r="AR32" s="266">
        <f t="shared" si="5"/>
        <v>-49616.030000000261</v>
      </c>
    </row>
    <row r="33" spans="1:44" ht="14.4" thickBot="1" x14ac:dyDescent="0.3">
      <c r="A33" s="254" t="s">
        <v>300</v>
      </c>
      <c r="B33" s="254" t="s">
        <v>41</v>
      </c>
      <c r="C33" s="293">
        <v>3690</v>
      </c>
      <c r="D33" s="294" t="s">
        <v>834</v>
      </c>
      <c r="E33" s="251" t="s">
        <v>2647</v>
      </c>
      <c r="F33" s="89">
        <v>773140.5</v>
      </c>
      <c r="G33" s="89">
        <v>11169.87</v>
      </c>
      <c r="H33" s="89">
        <v>218115.46</v>
      </c>
      <c r="K33" s="251">
        <v>271384.90000000002</v>
      </c>
      <c r="L33" s="251">
        <v>417567.05</v>
      </c>
      <c r="P33" s="232">
        <v>40205.4</v>
      </c>
      <c r="Q33" s="232">
        <v>5000</v>
      </c>
      <c r="R33" s="232">
        <v>0</v>
      </c>
      <c r="V33" s="251">
        <v>344037.7</v>
      </c>
      <c r="W33" s="44">
        <v>1600056.47</v>
      </c>
      <c r="X33" s="73">
        <v>893163.74</v>
      </c>
      <c r="Z33" s="73">
        <v>1175.3599999999999</v>
      </c>
      <c r="AB33" s="73">
        <v>1760776</v>
      </c>
      <c r="AC33" s="73">
        <v>143181</v>
      </c>
      <c r="AD33" s="340">
        <v>2146859</v>
      </c>
      <c r="AE33" s="340">
        <v>9708</v>
      </c>
      <c r="AG33" s="340">
        <v>788767.39</v>
      </c>
      <c r="AH33" s="340">
        <v>150883.5</v>
      </c>
      <c r="AM33" s="264">
        <f t="shared" si="7"/>
        <v>1002425.83</v>
      </c>
      <c r="AN33" s="265">
        <f t="shared" si="8"/>
        <v>45205.4</v>
      </c>
      <c r="AO33" s="289">
        <f t="shared" si="9"/>
        <v>957220.42999999993</v>
      </c>
      <c r="AP33" s="284">
        <f t="shared" si="10"/>
        <v>2798296.1</v>
      </c>
      <c r="AQ33" s="292">
        <f t="shared" si="11"/>
        <v>3096217.89</v>
      </c>
      <c r="AR33" s="266">
        <f t="shared" si="5"/>
        <v>-297921.79000000004</v>
      </c>
    </row>
    <row r="34" spans="1:44" ht="14.4" thickBot="1" x14ac:dyDescent="0.3">
      <c r="A34" s="254" t="s">
        <v>300</v>
      </c>
      <c r="B34" s="254" t="s">
        <v>41</v>
      </c>
      <c r="C34" s="293">
        <v>6191</v>
      </c>
      <c r="D34" s="294" t="s">
        <v>835</v>
      </c>
      <c r="E34" s="251" t="s">
        <v>2793</v>
      </c>
      <c r="F34" s="89">
        <v>486614.62</v>
      </c>
      <c r="G34" s="89">
        <v>58830.5</v>
      </c>
      <c r="H34" s="89">
        <v>378854.53</v>
      </c>
      <c r="K34" s="251">
        <v>3</v>
      </c>
      <c r="L34" s="251">
        <v>605469.69999999995</v>
      </c>
      <c r="O34" s="232">
        <v>25500</v>
      </c>
      <c r="P34" s="232">
        <v>55307.59</v>
      </c>
      <c r="R34" s="232">
        <v>0</v>
      </c>
      <c r="V34" s="251">
        <v>-1040700.8</v>
      </c>
      <c r="W34" s="44">
        <v>2970314.75</v>
      </c>
      <c r="X34" s="73">
        <v>1244862.71</v>
      </c>
      <c r="Y34" s="73">
        <v>269835</v>
      </c>
      <c r="Z34" s="73">
        <v>940.5</v>
      </c>
      <c r="AB34" s="73">
        <v>1920140</v>
      </c>
      <c r="AC34" s="73">
        <v>224280</v>
      </c>
      <c r="AD34" s="340">
        <v>2692648</v>
      </c>
      <c r="AE34" s="340">
        <v>13242</v>
      </c>
      <c r="AG34" s="340">
        <v>1231415.1000000001</v>
      </c>
      <c r="AH34" s="340">
        <v>203402.3</v>
      </c>
      <c r="AM34" s="264">
        <f t="shared" si="7"/>
        <v>924299.65</v>
      </c>
      <c r="AN34" s="265">
        <f t="shared" si="8"/>
        <v>80807.59</v>
      </c>
      <c r="AO34" s="289">
        <f t="shared" si="9"/>
        <v>843492.06</v>
      </c>
      <c r="AP34" s="284">
        <f t="shared" si="10"/>
        <v>3660058.21</v>
      </c>
      <c r="AQ34" s="292">
        <f t="shared" si="11"/>
        <v>4140707.4</v>
      </c>
      <c r="AR34" s="266">
        <f t="shared" si="5"/>
        <v>-480649.18999999994</v>
      </c>
    </row>
    <row r="35" spans="1:44" ht="14.4" thickBot="1" x14ac:dyDescent="0.3">
      <c r="A35" s="254" t="s">
        <v>300</v>
      </c>
      <c r="B35" s="254" t="s">
        <v>41</v>
      </c>
      <c r="C35" s="293">
        <v>8132</v>
      </c>
      <c r="D35" s="294" t="s">
        <v>836</v>
      </c>
      <c r="E35" s="251" t="s">
        <v>2794</v>
      </c>
      <c r="F35" s="89">
        <v>886830.99</v>
      </c>
      <c r="G35" s="89">
        <v>148606.5</v>
      </c>
      <c r="H35" s="89">
        <v>406871.77</v>
      </c>
      <c r="K35" s="251">
        <v>1114118.21</v>
      </c>
      <c r="L35" s="251">
        <v>775337.08</v>
      </c>
      <c r="O35" s="232">
        <v>2000</v>
      </c>
      <c r="P35" s="232">
        <v>58593.38</v>
      </c>
      <c r="R35" s="232">
        <v>0</v>
      </c>
      <c r="T35" s="251">
        <v>15000</v>
      </c>
      <c r="V35" s="251">
        <v>386336.25</v>
      </c>
      <c r="W35" s="44">
        <v>3203233.17</v>
      </c>
      <c r="X35" s="73">
        <v>1782947.07</v>
      </c>
      <c r="Y35" s="73">
        <v>361335</v>
      </c>
      <c r="Z35" s="73">
        <v>1530.37</v>
      </c>
      <c r="AB35" s="73">
        <v>1012462</v>
      </c>
      <c r="AC35" s="73">
        <v>224250</v>
      </c>
      <c r="AD35" s="340">
        <v>2052082</v>
      </c>
      <c r="AE35" s="340">
        <v>20916</v>
      </c>
      <c r="AG35" s="340">
        <v>1429030.88</v>
      </c>
      <c r="AH35" s="340">
        <v>213893.81</v>
      </c>
      <c r="AM35" s="264">
        <f t="shared" si="7"/>
        <v>1442309.26</v>
      </c>
      <c r="AN35" s="265">
        <f t="shared" si="8"/>
        <v>60593.38</v>
      </c>
      <c r="AO35" s="289">
        <f t="shared" si="9"/>
        <v>1381715.8800000001</v>
      </c>
      <c r="AP35" s="284">
        <f t="shared" si="10"/>
        <v>3382524.4400000004</v>
      </c>
      <c r="AQ35" s="292">
        <f t="shared" si="11"/>
        <v>3715922.69</v>
      </c>
      <c r="AR35" s="266">
        <f t="shared" si="5"/>
        <v>-333398.24999999953</v>
      </c>
    </row>
    <row r="36" spans="1:44" ht="14.4" thickBot="1" x14ac:dyDescent="0.3">
      <c r="A36" s="254" t="s">
        <v>300</v>
      </c>
      <c r="B36" s="254" t="s">
        <v>41</v>
      </c>
      <c r="C36" s="293">
        <v>2634</v>
      </c>
      <c r="D36" s="294" t="s">
        <v>837</v>
      </c>
      <c r="E36" s="251" t="s">
        <v>2795</v>
      </c>
      <c r="F36" s="89">
        <v>533857.53</v>
      </c>
      <c r="G36" s="89">
        <v>10562.5</v>
      </c>
      <c r="H36" s="89">
        <v>156011.92000000001</v>
      </c>
      <c r="K36" s="251">
        <v>38476.85</v>
      </c>
      <c r="L36" s="251">
        <v>69839.89</v>
      </c>
      <c r="P36" s="232">
        <v>83403.77</v>
      </c>
      <c r="Q36" s="232">
        <v>15346</v>
      </c>
      <c r="R36" s="232">
        <v>512</v>
      </c>
      <c r="V36" s="251">
        <v>-1130127.95</v>
      </c>
      <c r="W36" s="44">
        <v>2001291.5</v>
      </c>
      <c r="X36" s="73">
        <v>681619.7</v>
      </c>
      <c r="Z36" s="73">
        <v>673.29</v>
      </c>
      <c r="AB36" s="73">
        <v>1815056</v>
      </c>
      <c r="AC36" s="73">
        <v>93060</v>
      </c>
      <c r="AD36" s="340">
        <v>2057620</v>
      </c>
      <c r="AE36" s="340">
        <v>15394</v>
      </c>
      <c r="AG36" s="340">
        <v>607529.86</v>
      </c>
      <c r="AH36" s="340">
        <v>71541.759999999995</v>
      </c>
      <c r="AM36" s="264">
        <f t="shared" si="7"/>
        <v>700431.95000000007</v>
      </c>
      <c r="AN36" s="265">
        <f t="shared" si="8"/>
        <v>99261.77</v>
      </c>
      <c r="AO36" s="289">
        <f t="shared" si="9"/>
        <v>601170.18000000005</v>
      </c>
      <c r="AP36" s="284">
        <f t="shared" si="10"/>
        <v>2590408.9900000002</v>
      </c>
      <c r="AQ36" s="292">
        <f t="shared" si="11"/>
        <v>2752085.6199999996</v>
      </c>
      <c r="AR36" s="266">
        <f t="shared" si="5"/>
        <v>-161676.62999999942</v>
      </c>
    </row>
    <row r="37" spans="1:44" ht="14.4" thickBot="1" x14ac:dyDescent="0.3">
      <c r="A37" s="254" t="s">
        <v>300</v>
      </c>
      <c r="B37" s="254" t="s">
        <v>41</v>
      </c>
      <c r="C37" s="293">
        <v>5394</v>
      </c>
      <c r="D37" s="294" t="s">
        <v>838</v>
      </c>
      <c r="E37" s="251" t="s">
        <v>2821</v>
      </c>
      <c r="F37" s="89">
        <v>666582.25</v>
      </c>
      <c r="G37" s="89">
        <v>56966.239999999998</v>
      </c>
      <c r="H37" s="89">
        <v>242605.28</v>
      </c>
      <c r="K37" s="251">
        <v>1439999.92</v>
      </c>
      <c r="L37" s="251">
        <v>666515.26</v>
      </c>
      <c r="O37" s="232">
        <v>4000</v>
      </c>
      <c r="P37" s="232">
        <v>141875.14000000001</v>
      </c>
      <c r="R37" s="232">
        <v>40703.93</v>
      </c>
      <c r="V37" s="251">
        <v>-670823.36</v>
      </c>
      <c r="W37" s="44">
        <v>3800882.66</v>
      </c>
      <c r="X37" s="73">
        <v>1363519.01</v>
      </c>
      <c r="Y37" s="73">
        <v>103000</v>
      </c>
      <c r="Z37" s="73">
        <v>783.02</v>
      </c>
      <c r="AB37" s="73">
        <v>423881</v>
      </c>
      <c r="AD37" s="340">
        <v>824173</v>
      </c>
      <c r="AG37" s="340">
        <v>876077.97</v>
      </c>
      <c r="AH37" s="340">
        <v>234901.48</v>
      </c>
      <c r="AL37" s="340">
        <v>200000</v>
      </c>
      <c r="AM37" s="264">
        <f t="shared" si="7"/>
        <v>966153.77</v>
      </c>
      <c r="AN37" s="265">
        <f t="shared" si="8"/>
        <v>186579.07</v>
      </c>
      <c r="AO37" s="289">
        <f t="shared" si="9"/>
        <v>779574.7</v>
      </c>
      <c r="AP37" s="284">
        <f t="shared" si="10"/>
        <v>1891183.03</v>
      </c>
      <c r="AQ37" s="292">
        <f t="shared" si="11"/>
        <v>2135152.4500000002</v>
      </c>
      <c r="AR37" s="266">
        <f t="shared" si="5"/>
        <v>-243969.42000000016</v>
      </c>
    </row>
    <row r="38" spans="1:44" ht="14.4" thickBot="1" x14ac:dyDescent="0.3">
      <c r="A38" s="254" t="s">
        <v>304</v>
      </c>
      <c r="B38" s="254" t="s">
        <v>42</v>
      </c>
      <c r="C38" s="293">
        <v>3425</v>
      </c>
      <c r="D38" s="294" t="s">
        <v>839</v>
      </c>
      <c r="E38" s="251" t="s">
        <v>2648</v>
      </c>
      <c r="F38" s="89">
        <v>1022927.06</v>
      </c>
      <c r="G38" s="89">
        <v>15296.75</v>
      </c>
      <c r="H38" s="89">
        <v>91001.58</v>
      </c>
      <c r="K38" s="251">
        <v>669973.27</v>
      </c>
      <c r="L38" s="251">
        <v>686443.04</v>
      </c>
      <c r="O38" s="232">
        <v>4000</v>
      </c>
      <c r="P38" s="232">
        <v>71968.83</v>
      </c>
      <c r="R38" s="232">
        <v>0</v>
      </c>
      <c r="T38" s="251">
        <v>443213</v>
      </c>
      <c r="V38" s="251">
        <v>-440866.56</v>
      </c>
      <c r="W38" s="44">
        <v>2024806.3999999999</v>
      </c>
      <c r="X38" s="73">
        <v>1813519.42</v>
      </c>
      <c r="Z38" s="73">
        <v>1128.0999999999999</v>
      </c>
      <c r="AB38" s="73">
        <v>1320689.5</v>
      </c>
      <c r="AC38" s="73">
        <v>126755.09</v>
      </c>
      <c r="AD38" s="340">
        <v>1812254.5</v>
      </c>
      <c r="AF38" s="340">
        <v>21210</v>
      </c>
      <c r="AG38" s="340">
        <v>785170.29</v>
      </c>
      <c r="AH38" s="340">
        <v>188614.04</v>
      </c>
      <c r="AL38" s="340">
        <v>72323.25</v>
      </c>
      <c r="AM38" s="264">
        <f t="shared" si="7"/>
        <v>1129225.3900000001</v>
      </c>
      <c r="AN38" s="265">
        <f t="shared" si="8"/>
        <v>75968.83</v>
      </c>
      <c r="AO38" s="289">
        <f t="shared" si="9"/>
        <v>1053256.56</v>
      </c>
      <c r="AP38" s="284">
        <f t="shared" si="10"/>
        <v>3262092.11</v>
      </c>
      <c r="AQ38" s="292">
        <f t="shared" si="11"/>
        <v>2879572.08</v>
      </c>
      <c r="AR38" s="266">
        <f t="shared" si="5"/>
        <v>382520.0299999998</v>
      </c>
    </row>
    <row r="39" spans="1:44" ht="14.4" thickBot="1" x14ac:dyDescent="0.3">
      <c r="A39" s="254" t="s">
        <v>304</v>
      </c>
      <c r="B39" s="254" t="s">
        <v>42</v>
      </c>
      <c r="C39" s="293">
        <v>4047</v>
      </c>
      <c r="D39" s="294" t="s">
        <v>840</v>
      </c>
      <c r="E39" s="251" t="s">
        <v>2649</v>
      </c>
      <c r="F39" s="89">
        <v>1477693.4399999999</v>
      </c>
      <c r="G39" s="89">
        <v>29761.58</v>
      </c>
      <c r="H39" s="89">
        <v>63983.28</v>
      </c>
      <c r="K39" s="251">
        <v>226449.81</v>
      </c>
      <c r="L39" s="251">
        <v>215981.5</v>
      </c>
      <c r="O39" s="232">
        <v>2800</v>
      </c>
      <c r="P39" s="232">
        <v>78879.899999999994</v>
      </c>
      <c r="Q39" s="232">
        <v>324040</v>
      </c>
      <c r="R39" s="232">
        <v>1323.6</v>
      </c>
      <c r="T39" s="251">
        <v>3280</v>
      </c>
      <c r="V39" s="251">
        <v>-428918.43</v>
      </c>
      <c r="W39" s="44">
        <v>2381908.6800000002</v>
      </c>
      <c r="X39" s="73">
        <v>1327448.1200000001</v>
      </c>
      <c r="Z39" s="73">
        <v>1673.14</v>
      </c>
      <c r="AB39" s="73">
        <v>1328650.3999999999</v>
      </c>
      <c r="AC39" s="73">
        <v>113106.61</v>
      </c>
      <c r="AD39" s="340">
        <v>1993358.4</v>
      </c>
      <c r="AE39" s="340">
        <v>14260</v>
      </c>
      <c r="AG39" s="340">
        <v>923958.79</v>
      </c>
      <c r="AH39" s="340">
        <v>155908.72</v>
      </c>
      <c r="AL39" s="340">
        <v>32836.5</v>
      </c>
      <c r="AM39" s="264">
        <f t="shared" si="7"/>
        <v>1571438.3</v>
      </c>
      <c r="AN39" s="265">
        <f t="shared" si="8"/>
        <v>407043.5</v>
      </c>
      <c r="AO39" s="289">
        <f t="shared" si="9"/>
        <v>1164394.8</v>
      </c>
      <c r="AP39" s="284">
        <f t="shared" si="10"/>
        <v>2770878.27</v>
      </c>
      <c r="AQ39" s="292">
        <f t="shared" si="11"/>
        <v>3120322.41</v>
      </c>
      <c r="AR39" s="266">
        <f t="shared" si="5"/>
        <v>-349444.14000000013</v>
      </c>
    </row>
    <row r="40" spans="1:44" ht="14.4" thickBot="1" x14ac:dyDescent="0.3">
      <c r="A40" s="254" t="s">
        <v>304</v>
      </c>
      <c r="B40" s="254" t="s">
        <v>42</v>
      </c>
      <c r="C40" s="293">
        <v>3656</v>
      </c>
      <c r="D40" s="294" t="s">
        <v>841</v>
      </c>
      <c r="E40" s="251" t="s">
        <v>2650</v>
      </c>
      <c r="F40" s="89">
        <v>896172.96</v>
      </c>
      <c r="G40" s="89">
        <v>41600</v>
      </c>
      <c r="H40" s="89">
        <v>117519.5</v>
      </c>
      <c r="K40" s="251">
        <v>802816.69</v>
      </c>
      <c r="L40" s="251">
        <v>218492.54</v>
      </c>
      <c r="O40" s="232">
        <v>7000</v>
      </c>
      <c r="P40" s="232">
        <v>83328.33</v>
      </c>
      <c r="R40" s="232">
        <v>1600.55</v>
      </c>
      <c r="V40" s="251">
        <v>-616320.94999999995</v>
      </c>
      <c r="W40" s="44">
        <v>2692203.68</v>
      </c>
      <c r="X40" s="73">
        <v>1754658.33</v>
      </c>
      <c r="Y40" s="73">
        <v>293900</v>
      </c>
      <c r="Z40" s="73">
        <v>776.51</v>
      </c>
      <c r="AB40" s="73">
        <v>2404501</v>
      </c>
      <c r="AC40" s="73">
        <v>104950</v>
      </c>
      <c r="AD40" s="340">
        <v>2962060</v>
      </c>
      <c r="AE40" s="340">
        <v>9530</v>
      </c>
      <c r="AG40" s="340">
        <v>1162744.1000000001</v>
      </c>
      <c r="AH40" s="340">
        <v>212472.75</v>
      </c>
      <c r="AL40" s="340">
        <v>303188.90999999997</v>
      </c>
      <c r="AM40" s="264">
        <f t="shared" si="7"/>
        <v>1055292.46</v>
      </c>
      <c r="AN40" s="265">
        <f t="shared" si="8"/>
        <v>91928.88</v>
      </c>
      <c r="AO40" s="289">
        <f t="shared" si="9"/>
        <v>963363.58</v>
      </c>
      <c r="AP40" s="284">
        <f t="shared" si="10"/>
        <v>4558785.84</v>
      </c>
      <c r="AQ40" s="292">
        <f t="shared" si="11"/>
        <v>4649995.76</v>
      </c>
      <c r="AR40" s="266">
        <f t="shared" si="5"/>
        <v>-91209.919999999925</v>
      </c>
    </row>
    <row r="41" spans="1:44" ht="14.4" thickBot="1" x14ac:dyDescent="0.3">
      <c r="A41" s="254" t="s">
        <v>304</v>
      </c>
      <c r="B41" s="254" t="s">
        <v>42</v>
      </c>
      <c r="C41" s="293">
        <v>3640</v>
      </c>
      <c r="D41" s="294" t="s">
        <v>842</v>
      </c>
      <c r="E41" s="251" t="s">
        <v>2651</v>
      </c>
      <c r="F41" s="89">
        <v>639477.74</v>
      </c>
      <c r="G41" s="89">
        <v>37895.699999999997</v>
      </c>
      <c r="H41" s="89">
        <v>171931.88</v>
      </c>
      <c r="K41" s="251">
        <v>166520.89000000001</v>
      </c>
      <c r="L41" s="251">
        <v>179000.98</v>
      </c>
      <c r="O41" s="232">
        <v>3500</v>
      </c>
      <c r="P41" s="232">
        <v>78750</v>
      </c>
      <c r="Q41" s="232">
        <v>13040</v>
      </c>
      <c r="R41" s="232">
        <v>1536.1</v>
      </c>
      <c r="T41" s="251">
        <v>275250</v>
      </c>
      <c r="V41" s="251">
        <v>-1939258.21</v>
      </c>
      <c r="W41" s="44">
        <v>2888756.2</v>
      </c>
      <c r="X41" s="73">
        <v>1476929.88</v>
      </c>
      <c r="Z41" s="73">
        <v>36938.379999999997</v>
      </c>
      <c r="AB41" s="73">
        <v>1356549</v>
      </c>
      <c r="AC41" s="73">
        <v>70377.02</v>
      </c>
      <c r="AD41" s="340">
        <v>2075614</v>
      </c>
      <c r="AE41" s="340">
        <v>5400</v>
      </c>
      <c r="AF41" s="340">
        <v>12220</v>
      </c>
      <c r="AG41" s="340">
        <v>700866.58</v>
      </c>
      <c r="AH41" s="340">
        <v>185873.9</v>
      </c>
      <c r="AL41" s="340">
        <v>87566.7</v>
      </c>
      <c r="AM41" s="264">
        <f t="shared" si="7"/>
        <v>849305.32</v>
      </c>
      <c r="AN41" s="265">
        <f t="shared" si="8"/>
        <v>96826.1</v>
      </c>
      <c r="AO41" s="289">
        <f t="shared" si="9"/>
        <v>752479.22</v>
      </c>
      <c r="AP41" s="284">
        <f t="shared" si="10"/>
        <v>2940794.28</v>
      </c>
      <c r="AQ41" s="292">
        <f t="shared" si="11"/>
        <v>3067541.18</v>
      </c>
      <c r="AR41" s="266">
        <f t="shared" si="5"/>
        <v>-126746.90000000037</v>
      </c>
    </row>
    <row r="42" spans="1:44" ht="14.4" thickBot="1" x14ac:dyDescent="0.3">
      <c r="A42" s="254" t="s">
        <v>304</v>
      </c>
      <c r="B42" s="254" t="s">
        <v>42</v>
      </c>
      <c r="C42" s="293">
        <v>7398</v>
      </c>
      <c r="D42" s="294" t="s">
        <v>843</v>
      </c>
      <c r="E42" s="251" t="s">
        <v>2652</v>
      </c>
      <c r="F42" s="89">
        <v>1052016.17</v>
      </c>
      <c r="G42" s="89">
        <v>39993.85</v>
      </c>
      <c r="H42" s="89">
        <v>117039.59</v>
      </c>
      <c r="K42" s="251">
        <v>485944.81</v>
      </c>
      <c r="L42" s="251">
        <v>302335.34000000003</v>
      </c>
      <c r="O42" s="232">
        <v>3100</v>
      </c>
      <c r="P42" s="232">
        <v>129865.56</v>
      </c>
      <c r="R42" s="232">
        <v>1154.21</v>
      </c>
      <c r="T42" s="251">
        <v>15080</v>
      </c>
      <c r="V42" s="251">
        <v>-1150514.8500000001</v>
      </c>
      <c r="W42" s="44">
        <v>3281518.85</v>
      </c>
      <c r="X42" s="73">
        <v>2504632.96</v>
      </c>
      <c r="Z42" s="73">
        <v>3438.89</v>
      </c>
      <c r="AB42" s="73">
        <v>2663581.2999999998</v>
      </c>
      <c r="AC42" s="73">
        <v>222849.34</v>
      </c>
      <c r="AD42" s="340">
        <v>4214519.3</v>
      </c>
      <c r="AE42" s="340">
        <v>25636</v>
      </c>
      <c r="AG42" s="340">
        <v>1164089.71</v>
      </c>
      <c r="AH42" s="340">
        <v>172935.79</v>
      </c>
      <c r="AJ42" s="340">
        <v>52960.7</v>
      </c>
      <c r="AL42" s="340">
        <v>47235</v>
      </c>
      <c r="AM42" s="264">
        <f t="shared" si="7"/>
        <v>1209049.6100000001</v>
      </c>
      <c r="AN42" s="265">
        <f t="shared" si="8"/>
        <v>134119.76999999999</v>
      </c>
      <c r="AO42" s="289">
        <f t="shared" si="9"/>
        <v>1074929.8400000001</v>
      </c>
      <c r="AP42" s="284">
        <f t="shared" si="10"/>
        <v>5394502.4900000002</v>
      </c>
      <c r="AQ42" s="292">
        <f t="shared" si="11"/>
        <v>5677376.5</v>
      </c>
      <c r="AR42" s="266">
        <f t="shared" si="5"/>
        <v>-282874.00999999978</v>
      </c>
    </row>
    <row r="43" spans="1:44" ht="14.4" thickBot="1" x14ac:dyDescent="0.3">
      <c r="A43" s="254" t="s">
        <v>304</v>
      </c>
      <c r="B43" s="254" t="s">
        <v>42</v>
      </c>
      <c r="C43" s="293">
        <v>7430</v>
      </c>
      <c r="D43" s="294" t="s">
        <v>844</v>
      </c>
      <c r="E43" s="251" t="s">
        <v>2653</v>
      </c>
      <c r="F43" s="89">
        <v>1244158.3799999999</v>
      </c>
      <c r="G43" s="89">
        <v>1691</v>
      </c>
      <c r="H43" s="89">
        <v>125659.57</v>
      </c>
      <c r="K43" s="251">
        <v>323100.94</v>
      </c>
      <c r="L43" s="251">
        <v>712187.16</v>
      </c>
      <c r="O43" s="232">
        <v>8000</v>
      </c>
      <c r="P43" s="232">
        <v>123706.3</v>
      </c>
      <c r="R43" s="232">
        <v>400.73</v>
      </c>
      <c r="T43" s="251">
        <v>323905</v>
      </c>
      <c r="V43" s="251">
        <v>-1378329.64</v>
      </c>
      <c r="W43" s="44">
        <v>3750097.45</v>
      </c>
      <c r="X43" s="73">
        <v>2262225.7400000002</v>
      </c>
      <c r="Y43" s="73">
        <v>266000</v>
      </c>
      <c r="Z43" s="73">
        <v>1613.16</v>
      </c>
      <c r="AB43" s="73">
        <v>2177435</v>
      </c>
      <c r="AC43" s="73">
        <v>337153.86</v>
      </c>
      <c r="AD43" s="340">
        <v>3055326</v>
      </c>
      <c r="AE43" s="340">
        <v>21765</v>
      </c>
      <c r="AG43" s="340">
        <v>1877040.56</v>
      </c>
      <c r="AH43" s="340">
        <v>289395.44</v>
      </c>
      <c r="AL43" s="340">
        <v>221883.55</v>
      </c>
      <c r="AM43" s="264">
        <f t="shared" si="7"/>
        <v>1371508.95</v>
      </c>
      <c r="AN43" s="265">
        <f t="shared" si="8"/>
        <v>132107.03</v>
      </c>
      <c r="AO43" s="289">
        <f t="shared" si="9"/>
        <v>1239401.92</v>
      </c>
      <c r="AP43" s="284">
        <f t="shared" si="10"/>
        <v>5044427.7600000007</v>
      </c>
      <c r="AQ43" s="292">
        <f t="shared" si="11"/>
        <v>5465410.5500000007</v>
      </c>
      <c r="AR43" s="266">
        <f t="shared" si="5"/>
        <v>-420982.79000000004</v>
      </c>
    </row>
    <row r="44" spans="1:44" ht="14.4" thickBot="1" x14ac:dyDescent="0.3">
      <c r="A44" s="254" t="s">
        <v>304</v>
      </c>
      <c r="B44" s="254" t="s">
        <v>42</v>
      </c>
      <c r="C44" s="293">
        <v>2978</v>
      </c>
      <c r="D44" s="294" t="s">
        <v>845</v>
      </c>
      <c r="E44" s="251" t="s">
        <v>2654</v>
      </c>
      <c r="F44" s="89">
        <v>603212.65</v>
      </c>
      <c r="G44" s="89">
        <v>2450.41</v>
      </c>
      <c r="H44" s="89">
        <v>119066.74</v>
      </c>
      <c r="K44" s="251">
        <v>309994.71000000002</v>
      </c>
      <c r="L44" s="251">
        <v>768183.52</v>
      </c>
      <c r="O44" s="232">
        <v>20900</v>
      </c>
      <c r="P44" s="232">
        <v>78250</v>
      </c>
      <c r="Q44" s="232">
        <v>40000</v>
      </c>
      <c r="R44" s="232">
        <v>1343.17</v>
      </c>
      <c r="V44" s="251">
        <v>-548608.88</v>
      </c>
      <c r="W44" s="44">
        <v>1851653.95</v>
      </c>
      <c r="X44" s="73">
        <v>2311490</v>
      </c>
      <c r="Y44" s="73">
        <v>16990</v>
      </c>
      <c r="Z44" s="73">
        <v>894.26</v>
      </c>
      <c r="AB44" s="73">
        <v>1067296.5</v>
      </c>
      <c r="AC44" s="73">
        <v>148451.57999999999</v>
      </c>
      <c r="AD44" s="340">
        <v>1729423.5</v>
      </c>
      <c r="AE44" s="340">
        <v>12475</v>
      </c>
      <c r="AG44" s="340">
        <v>1183285.92</v>
      </c>
      <c r="AH44" s="340">
        <v>195819.38</v>
      </c>
      <c r="AL44" s="340">
        <v>64748.75</v>
      </c>
      <c r="AM44" s="264">
        <f t="shared" si="7"/>
        <v>724729.8</v>
      </c>
      <c r="AN44" s="265">
        <f t="shared" si="8"/>
        <v>140493.17000000001</v>
      </c>
      <c r="AO44" s="289">
        <f t="shared" si="9"/>
        <v>584236.63</v>
      </c>
      <c r="AP44" s="284">
        <f t="shared" si="10"/>
        <v>3545122.34</v>
      </c>
      <c r="AQ44" s="292">
        <f t="shared" si="11"/>
        <v>3185752.55</v>
      </c>
      <c r="AR44" s="266">
        <f t="shared" si="5"/>
        <v>359369.79000000004</v>
      </c>
    </row>
    <row r="45" spans="1:44" ht="14.4" thickBot="1" x14ac:dyDescent="0.3">
      <c r="A45" s="254" t="s">
        <v>304</v>
      </c>
      <c r="B45" s="254" t="s">
        <v>42</v>
      </c>
      <c r="C45" s="293">
        <v>3394</v>
      </c>
      <c r="D45" s="294" t="s">
        <v>846</v>
      </c>
      <c r="E45" s="251" t="s">
        <v>2796</v>
      </c>
      <c r="F45" s="89">
        <v>378256.64000000001</v>
      </c>
      <c r="G45" s="89">
        <v>110155.55</v>
      </c>
      <c r="H45" s="89">
        <v>42582.559999999998</v>
      </c>
      <c r="K45" s="251">
        <v>167982.26</v>
      </c>
      <c r="L45" s="251">
        <v>377478.24</v>
      </c>
      <c r="O45" s="232">
        <v>-11198</v>
      </c>
      <c r="P45" s="232">
        <v>60600</v>
      </c>
      <c r="Q45" s="232">
        <v>180120</v>
      </c>
      <c r="R45" s="232">
        <v>1504</v>
      </c>
      <c r="V45" s="251">
        <v>-809127.72</v>
      </c>
      <c r="W45" s="44">
        <v>1865771.67</v>
      </c>
      <c r="X45" s="73">
        <v>1576168.9</v>
      </c>
      <c r="Z45" s="73">
        <v>527.32000000000005</v>
      </c>
      <c r="AB45" s="73">
        <v>1402971</v>
      </c>
      <c r="AC45" s="73">
        <v>144759.14000000001</v>
      </c>
      <c r="AD45" s="340">
        <v>2117695</v>
      </c>
      <c r="AE45" s="340">
        <v>24106</v>
      </c>
      <c r="AG45" s="340">
        <v>972667.25</v>
      </c>
      <c r="AH45" s="340">
        <v>180500.76</v>
      </c>
      <c r="AL45" s="340">
        <v>40672.050000000003</v>
      </c>
      <c r="AM45" s="264">
        <f t="shared" si="7"/>
        <v>530994.75</v>
      </c>
      <c r="AN45" s="265">
        <f t="shared" si="8"/>
        <v>231026</v>
      </c>
      <c r="AO45" s="289">
        <f t="shared" si="9"/>
        <v>299968.75</v>
      </c>
      <c r="AP45" s="284">
        <f t="shared" si="10"/>
        <v>3124426.36</v>
      </c>
      <c r="AQ45" s="292">
        <f t="shared" si="11"/>
        <v>3335641.0599999996</v>
      </c>
      <c r="AR45" s="266">
        <f t="shared" si="5"/>
        <v>-211214.69999999972</v>
      </c>
    </row>
    <row r="46" spans="1:44" ht="14.4" thickBot="1" x14ac:dyDescent="0.3">
      <c r="A46" s="254" t="s">
        <v>304</v>
      </c>
      <c r="B46" s="254" t="s">
        <v>42</v>
      </c>
      <c r="C46" s="293">
        <v>1969</v>
      </c>
      <c r="D46" s="294" t="s">
        <v>847</v>
      </c>
      <c r="E46" s="251" t="s">
        <v>2797</v>
      </c>
      <c r="F46" s="89">
        <v>551645.48</v>
      </c>
      <c r="G46" s="89">
        <v>0</v>
      </c>
      <c r="H46" s="89">
        <v>54486.82</v>
      </c>
      <c r="K46" s="251">
        <v>499098.43</v>
      </c>
      <c r="L46" s="251">
        <v>-14401.36</v>
      </c>
      <c r="O46" s="232">
        <v>0</v>
      </c>
      <c r="P46" s="232">
        <v>18216.03</v>
      </c>
      <c r="R46" s="232">
        <v>0</v>
      </c>
      <c r="V46" s="251">
        <v>-128030.56</v>
      </c>
      <c r="W46" s="44">
        <v>1234901.48</v>
      </c>
      <c r="X46" s="73">
        <v>694811.56</v>
      </c>
      <c r="Y46" s="73">
        <v>148340</v>
      </c>
      <c r="Z46" s="73">
        <v>562.19000000000005</v>
      </c>
      <c r="AB46" s="73">
        <v>1545400</v>
      </c>
      <c r="AC46" s="73">
        <v>163488.87</v>
      </c>
      <c r="AD46" s="340">
        <v>1935206</v>
      </c>
      <c r="AE46" s="340">
        <v>7616</v>
      </c>
      <c r="AG46" s="340">
        <v>503929.32</v>
      </c>
      <c r="AH46" s="340">
        <v>119520.88</v>
      </c>
      <c r="AI46" s="340">
        <v>500</v>
      </c>
      <c r="AL46" s="340">
        <v>20088</v>
      </c>
      <c r="AM46" s="264">
        <f t="shared" si="7"/>
        <v>606132.29999999993</v>
      </c>
      <c r="AN46" s="265">
        <f t="shared" si="8"/>
        <v>18216.03</v>
      </c>
      <c r="AO46" s="289">
        <f t="shared" si="9"/>
        <v>587916.2699999999</v>
      </c>
      <c r="AP46" s="284">
        <f t="shared" si="10"/>
        <v>2552602.62</v>
      </c>
      <c r="AQ46" s="292">
        <f t="shared" si="11"/>
        <v>2586860.1999999997</v>
      </c>
      <c r="AR46" s="266">
        <f t="shared" si="5"/>
        <v>-34257.579999999609</v>
      </c>
    </row>
    <row r="47" spans="1:44" ht="14.4" thickBot="1" x14ac:dyDescent="0.3">
      <c r="A47" s="254" t="s">
        <v>304</v>
      </c>
      <c r="B47" s="254" t="s">
        <v>42</v>
      </c>
      <c r="C47" s="293">
        <v>3732</v>
      </c>
      <c r="D47" s="294" t="s">
        <v>848</v>
      </c>
      <c r="E47" s="251" t="s">
        <v>2815</v>
      </c>
      <c r="F47" s="89">
        <v>782775.05</v>
      </c>
      <c r="G47" s="89">
        <v>5000</v>
      </c>
      <c r="H47" s="89">
        <v>80766.97</v>
      </c>
      <c r="K47" s="251">
        <v>908237.99</v>
      </c>
      <c r="L47" s="251">
        <v>249239.66</v>
      </c>
      <c r="O47" s="232">
        <v>2800</v>
      </c>
      <c r="P47" s="232">
        <v>76188.98</v>
      </c>
      <c r="R47" s="232">
        <v>0</v>
      </c>
      <c r="T47" s="251">
        <v>508430</v>
      </c>
      <c r="V47" s="251">
        <v>-486793.74</v>
      </c>
      <c r="W47" s="44">
        <v>2300894.7000000002</v>
      </c>
      <c r="X47" s="73">
        <v>1212131.8999999999</v>
      </c>
      <c r="Z47" s="73">
        <v>722.42</v>
      </c>
      <c r="AB47" s="73">
        <v>1022465.9</v>
      </c>
      <c r="AC47" s="73">
        <v>100455.03999999999</v>
      </c>
      <c r="AD47" s="340">
        <v>1595196.9</v>
      </c>
      <c r="AF47" s="340">
        <v>24320</v>
      </c>
      <c r="AG47" s="340">
        <v>834603.89</v>
      </c>
      <c r="AH47" s="340">
        <v>219477.24</v>
      </c>
      <c r="AL47" s="340">
        <v>37677.5</v>
      </c>
      <c r="AM47" s="264">
        <f t="shared" si="7"/>
        <v>868542.02</v>
      </c>
      <c r="AN47" s="265">
        <f t="shared" si="8"/>
        <v>78988.98</v>
      </c>
      <c r="AO47" s="289">
        <f t="shared" si="9"/>
        <v>789553.04</v>
      </c>
      <c r="AP47" s="284">
        <f t="shared" si="10"/>
        <v>2335775.2599999998</v>
      </c>
      <c r="AQ47" s="292">
        <f t="shared" si="11"/>
        <v>2711275.5300000003</v>
      </c>
      <c r="AR47" s="266">
        <f t="shared" si="5"/>
        <v>-375500.27000000048</v>
      </c>
    </row>
    <row r="48" spans="1:44" ht="14.4" thickBot="1" x14ac:dyDescent="0.3">
      <c r="A48" s="254" t="s">
        <v>304</v>
      </c>
      <c r="B48" s="254" t="s">
        <v>42</v>
      </c>
      <c r="C48" s="293">
        <v>3225</v>
      </c>
      <c r="D48" s="294" t="s">
        <v>849</v>
      </c>
      <c r="E48" s="251" t="s">
        <v>2822</v>
      </c>
      <c r="F48" s="89">
        <v>680520.19</v>
      </c>
      <c r="G48" s="89">
        <v>24387.5</v>
      </c>
      <c r="H48" s="89">
        <v>88242.4</v>
      </c>
      <c r="K48" s="251">
        <v>3857651.93</v>
      </c>
      <c r="L48" s="251">
        <v>179950.28</v>
      </c>
      <c r="O48" s="232">
        <v>3000</v>
      </c>
      <c r="P48" s="232">
        <v>89176.46</v>
      </c>
      <c r="R48" s="232">
        <v>2089.59</v>
      </c>
      <c r="V48" s="251">
        <v>1191203.57</v>
      </c>
      <c r="W48" s="44">
        <v>4006426</v>
      </c>
      <c r="X48" s="73">
        <v>999695.55</v>
      </c>
      <c r="Z48" s="73">
        <v>1144.19</v>
      </c>
      <c r="AB48" s="73">
        <v>1267039.3999999999</v>
      </c>
      <c r="AC48" s="73">
        <v>81000</v>
      </c>
      <c r="AD48" s="340">
        <v>1872712.4</v>
      </c>
      <c r="AE48" s="340">
        <v>15730</v>
      </c>
      <c r="AF48" s="340">
        <v>7510</v>
      </c>
      <c r="AG48" s="340">
        <v>595757.21</v>
      </c>
      <c r="AH48" s="340">
        <v>262160.34999999998</v>
      </c>
      <c r="AL48" s="340">
        <v>56152.5</v>
      </c>
      <c r="AM48" s="264">
        <f t="shared" si="7"/>
        <v>793150.09</v>
      </c>
      <c r="AN48" s="265">
        <f t="shared" si="8"/>
        <v>94266.05</v>
      </c>
      <c r="AO48" s="289">
        <f t="shared" si="9"/>
        <v>698884.03999999992</v>
      </c>
      <c r="AP48" s="284">
        <f t="shared" si="10"/>
        <v>2348879.1399999997</v>
      </c>
      <c r="AQ48" s="292">
        <f t="shared" si="11"/>
        <v>2810022.46</v>
      </c>
      <c r="AR48" s="266">
        <f t="shared" si="5"/>
        <v>-461143.3200000003</v>
      </c>
    </row>
    <row r="49" spans="1:44" ht="14.4" thickBot="1" x14ac:dyDescent="0.3">
      <c r="A49" s="254" t="s">
        <v>29</v>
      </c>
      <c r="B49" s="254" t="s">
        <v>30</v>
      </c>
      <c r="C49" s="293">
        <v>3207</v>
      </c>
      <c r="D49" s="294" t="s">
        <v>850</v>
      </c>
      <c r="E49" s="251" t="s">
        <v>2655</v>
      </c>
      <c r="F49" s="89">
        <v>193090.93</v>
      </c>
      <c r="G49" s="89">
        <v>192796.11</v>
      </c>
      <c r="H49" s="89">
        <v>140409.67000000001</v>
      </c>
      <c r="K49" s="251">
        <v>223847.89</v>
      </c>
      <c r="L49" s="251">
        <v>216969.7</v>
      </c>
      <c r="O49" s="232">
        <v>32000</v>
      </c>
      <c r="P49" s="232">
        <v>38960.25</v>
      </c>
      <c r="R49" s="232">
        <v>0</v>
      </c>
      <c r="V49" s="251">
        <v>-895835.96</v>
      </c>
      <c r="W49" s="44">
        <v>1877057.75</v>
      </c>
      <c r="X49" s="73">
        <v>776837.02</v>
      </c>
      <c r="Y49" s="73">
        <v>135000</v>
      </c>
      <c r="Z49" s="73">
        <v>321.33</v>
      </c>
      <c r="AB49" s="73">
        <v>1234793</v>
      </c>
      <c r="AC49" s="73">
        <v>97053</v>
      </c>
      <c r="AD49" s="340">
        <v>1516340</v>
      </c>
      <c r="AE49" s="340">
        <v>8560</v>
      </c>
      <c r="AG49" s="340">
        <v>667452.04</v>
      </c>
      <c r="AH49" s="340">
        <v>126863.53</v>
      </c>
      <c r="AL49" s="340">
        <v>9856.52</v>
      </c>
      <c r="AM49" s="264">
        <f t="shared" si="7"/>
        <v>526296.71</v>
      </c>
      <c r="AN49" s="265">
        <f t="shared" si="8"/>
        <v>70960.25</v>
      </c>
      <c r="AO49" s="289">
        <f t="shared" si="9"/>
        <v>455336.45999999996</v>
      </c>
      <c r="AP49" s="284">
        <f t="shared" si="10"/>
        <v>2244004.35</v>
      </c>
      <c r="AQ49" s="292">
        <f t="shared" si="11"/>
        <v>2329072.09</v>
      </c>
      <c r="AR49" s="266">
        <f t="shared" si="5"/>
        <v>-85067.739999999758</v>
      </c>
    </row>
    <row r="50" spans="1:44" ht="14.4" thickBot="1" x14ac:dyDescent="0.3">
      <c r="A50" s="254" t="s">
        <v>29</v>
      </c>
      <c r="B50" s="254" t="s">
        <v>30</v>
      </c>
      <c r="C50" s="255">
        <v>3287</v>
      </c>
      <c r="D50" s="256" t="s">
        <v>851</v>
      </c>
      <c r="E50" s="251" t="s">
        <v>2656</v>
      </c>
      <c r="F50" s="89">
        <v>299342.44</v>
      </c>
      <c r="G50" s="89">
        <v>192097.73</v>
      </c>
      <c r="H50" s="89">
        <v>16216.17</v>
      </c>
      <c r="K50" s="251">
        <v>465732.6</v>
      </c>
      <c r="L50" s="251">
        <v>225510.76</v>
      </c>
      <c r="O50" s="232">
        <v>105200</v>
      </c>
      <c r="P50" s="232">
        <v>75615.58</v>
      </c>
      <c r="Q50" s="232">
        <v>6500</v>
      </c>
      <c r="R50" s="232">
        <v>0</v>
      </c>
      <c r="V50" s="251">
        <v>-1481230.46</v>
      </c>
      <c r="W50" s="44">
        <v>2506199.65</v>
      </c>
      <c r="X50" s="73">
        <v>839175.08</v>
      </c>
      <c r="Y50" s="73">
        <v>218500</v>
      </c>
      <c r="Z50" s="73">
        <v>222.86</v>
      </c>
      <c r="AB50" s="73">
        <v>2205492</v>
      </c>
      <c r="AC50" s="73">
        <v>58099</v>
      </c>
      <c r="AD50" s="340">
        <v>2595626</v>
      </c>
      <c r="AE50" s="340">
        <v>1140</v>
      </c>
      <c r="AG50" s="340">
        <v>543287.31000000006</v>
      </c>
      <c r="AH50" s="340">
        <v>63144.2</v>
      </c>
      <c r="AL50" s="340">
        <v>131676.5</v>
      </c>
      <c r="AM50" s="264">
        <f t="shared" si="7"/>
        <v>507656.34</v>
      </c>
      <c r="AN50" s="265">
        <f t="shared" si="8"/>
        <v>187315.58000000002</v>
      </c>
      <c r="AO50" s="289">
        <f t="shared" si="9"/>
        <v>320340.76</v>
      </c>
      <c r="AP50" s="284">
        <f t="shared" si="10"/>
        <v>3321488.9400000004</v>
      </c>
      <c r="AQ50" s="292">
        <f t="shared" si="11"/>
        <v>3334874.0100000002</v>
      </c>
      <c r="AR50" s="266">
        <f t="shared" si="5"/>
        <v>-13385.069999999832</v>
      </c>
    </row>
    <row r="51" spans="1:44" s="276" customFormat="1" ht="14.4" thickBot="1" x14ac:dyDescent="0.3">
      <c r="A51" s="257" t="s">
        <v>29</v>
      </c>
      <c r="B51" s="257" t="s">
        <v>30</v>
      </c>
      <c r="C51" s="258">
        <v>2936</v>
      </c>
      <c r="D51" s="259" t="s">
        <v>852</v>
      </c>
      <c r="E51" s="251" t="s">
        <v>2657</v>
      </c>
      <c r="F51" s="89">
        <v>87753.95</v>
      </c>
      <c r="G51" s="89">
        <v>15823.38</v>
      </c>
      <c r="H51" s="89">
        <v>50113.38</v>
      </c>
      <c r="I51" s="89"/>
      <c r="J51" s="251"/>
      <c r="K51" s="251">
        <v>3</v>
      </c>
      <c r="L51" s="251">
        <v>99393.7</v>
      </c>
      <c r="M51" s="251"/>
      <c r="N51" s="251"/>
      <c r="O51" s="232">
        <v>14701</v>
      </c>
      <c r="P51" s="232">
        <v>79056.55</v>
      </c>
      <c r="Q51" s="232"/>
      <c r="R51" s="232">
        <v>2802</v>
      </c>
      <c r="S51" s="232"/>
      <c r="T51" s="251"/>
      <c r="U51" s="251">
        <v>-238853.94</v>
      </c>
      <c r="V51" s="251">
        <v>-1429892.76</v>
      </c>
      <c r="W51" s="44">
        <v>1985151.03</v>
      </c>
      <c r="X51" s="73">
        <v>912328.65</v>
      </c>
      <c r="Y51" s="73">
        <v>59360</v>
      </c>
      <c r="Z51" s="73">
        <v>241.22</v>
      </c>
      <c r="AA51" s="73"/>
      <c r="AB51" s="73">
        <v>1303799</v>
      </c>
      <c r="AC51" s="73">
        <v>53053</v>
      </c>
      <c r="AD51" s="340">
        <v>1763326</v>
      </c>
      <c r="AE51" s="340"/>
      <c r="AF51" s="340"/>
      <c r="AG51" s="340">
        <v>663897</v>
      </c>
      <c r="AH51" s="340">
        <v>54435.5</v>
      </c>
      <c r="AI51" s="340"/>
      <c r="AJ51" s="340"/>
      <c r="AK51" s="340"/>
      <c r="AL51" s="340">
        <v>6999.84</v>
      </c>
      <c r="AM51" s="264">
        <f t="shared" si="7"/>
        <v>153690.71</v>
      </c>
      <c r="AN51" s="265">
        <f t="shared" si="8"/>
        <v>96559.55</v>
      </c>
      <c r="AO51" s="289">
        <f t="shared" si="9"/>
        <v>57131.159999999989</v>
      </c>
      <c r="AP51" s="284">
        <f t="shared" si="10"/>
        <v>2328781.87</v>
      </c>
      <c r="AQ51" s="292">
        <f t="shared" si="11"/>
        <v>2488658.34</v>
      </c>
      <c r="AR51" s="295">
        <f t="shared" si="5"/>
        <v>-159876.46999999974</v>
      </c>
    </row>
    <row r="52" spans="1:44" s="276" customFormat="1" ht="14.4" thickBot="1" x14ac:dyDescent="0.3">
      <c r="A52" s="257" t="s">
        <v>29</v>
      </c>
      <c r="B52" s="257" t="s">
        <v>30</v>
      </c>
      <c r="C52" s="258">
        <v>2495</v>
      </c>
      <c r="D52" s="259" t="s">
        <v>853</v>
      </c>
      <c r="E52" s="251" t="s">
        <v>2658</v>
      </c>
      <c r="F52" s="89">
        <v>87965.5</v>
      </c>
      <c r="G52" s="89">
        <v>125706.07</v>
      </c>
      <c r="H52" s="89">
        <v>159089.15</v>
      </c>
      <c r="I52" s="89"/>
      <c r="J52" s="251"/>
      <c r="K52" s="251">
        <v>769272.9</v>
      </c>
      <c r="L52" s="251">
        <v>155420.20000000001</v>
      </c>
      <c r="M52" s="251"/>
      <c r="N52" s="251"/>
      <c r="O52" s="232">
        <v>55503</v>
      </c>
      <c r="P52" s="232">
        <v>44350</v>
      </c>
      <c r="Q52" s="232"/>
      <c r="R52" s="232">
        <v>-741</v>
      </c>
      <c r="S52" s="232"/>
      <c r="T52" s="251">
        <v>101200</v>
      </c>
      <c r="U52" s="251"/>
      <c r="V52" s="251">
        <v>-580250.80000000005</v>
      </c>
      <c r="W52" s="44">
        <v>1821817.03</v>
      </c>
      <c r="X52" s="73">
        <v>1112501.53</v>
      </c>
      <c r="Y52" s="73">
        <v>140000</v>
      </c>
      <c r="Z52" s="73">
        <v>198.58</v>
      </c>
      <c r="AA52" s="73"/>
      <c r="AB52" s="73">
        <v>2055357.52</v>
      </c>
      <c r="AC52" s="73">
        <v>11800</v>
      </c>
      <c r="AD52" s="340">
        <v>2587616.52</v>
      </c>
      <c r="AE52" s="340">
        <v>4750</v>
      </c>
      <c r="AF52" s="340"/>
      <c r="AG52" s="340">
        <v>815985.16</v>
      </c>
      <c r="AH52" s="340">
        <v>55930.36</v>
      </c>
      <c r="AI52" s="340"/>
      <c r="AJ52" s="340"/>
      <c r="AK52" s="340"/>
      <c r="AL52" s="340"/>
      <c r="AM52" s="264">
        <f t="shared" si="7"/>
        <v>372760.72</v>
      </c>
      <c r="AN52" s="265">
        <f t="shared" si="8"/>
        <v>99112</v>
      </c>
      <c r="AO52" s="289">
        <f t="shared" si="9"/>
        <v>273648.71999999997</v>
      </c>
      <c r="AP52" s="284">
        <f t="shared" si="10"/>
        <v>3319857.63</v>
      </c>
      <c r="AQ52" s="292">
        <f t="shared" si="11"/>
        <v>3464282.04</v>
      </c>
      <c r="AR52" s="295">
        <f t="shared" si="5"/>
        <v>-144424.41000000015</v>
      </c>
    </row>
    <row r="53" spans="1:44" s="276" customFormat="1" ht="14.4" thickBot="1" x14ac:dyDescent="0.3">
      <c r="A53" s="257" t="s">
        <v>29</v>
      </c>
      <c r="B53" s="257" t="s">
        <v>30</v>
      </c>
      <c r="C53" s="258">
        <v>5264</v>
      </c>
      <c r="D53" s="259" t="s">
        <v>854</v>
      </c>
      <c r="E53" s="251" t="s">
        <v>2659</v>
      </c>
      <c r="F53" s="89">
        <v>301405.28999999998</v>
      </c>
      <c r="G53" s="89">
        <v>356883.21</v>
      </c>
      <c r="H53" s="89">
        <v>165912.07999999999</v>
      </c>
      <c r="I53" s="89"/>
      <c r="J53" s="251"/>
      <c r="K53" s="251">
        <v>500592.15</v>
      </c>
      <c r="L53" s="251">
        <v>480676.35</v>
      </c>
      <c r="M53" s="251"/>
      <c r="N53" s="251"/>
      <c r="O53" s="232">
        <v>4285</v>
      </c>
      <c r="P53" s="232">
        <v>42760</v>
      </c>
      <c r="Q53" s="232"/>
      <c r="R53" s="232">
        <v>1304</v>
      </c>
      <c r="S53" s="232"/>
      <c r="T53" s="251"/>
      <c r="U53" s="251"/>
      <c r="V53" s="251">
        <v>715087.54</v>
      </c>
      <c r="W53" s="44">
        <v>1102265.42</v>
      </c>
      <c r="X53" s="73">
        <v>1526932.65</v>
      </c>
      <c r="Y53" s="73"/>
      <c r="Z53" s="73">
        <v>279.10000000000002</v>
      </c>
      <c r="AA53" s="73"/>
      <c r="AB53" s="73">
        <v>2028830</v>
      </c>
      <c r="AC53" s="73">
        <v>152074</v>
      </c>
      <c r="AD53" s="340">
        <v>2727858</v>
      </c>
      <c r="AE53" s="340">
        <v>17300</v>
      </c>
      <c r="AF53" s="340">
        <v>6380</v>
      </c>
      <c r="AG53" s="340">
        <v>887994.46</v>
      </c>
      <c r="AH53" s="340">
        <v>108730</v>
      </c>
      <c r="AI53" s="340"/>
      <c r="AJ53" s="340"/>
      <c r="AK53" s="340"/>
      <c r="AL53" s="340">
        <v>20086.169999999998</v>
      </c>
      <c r="AM53" s="264">
        <f t="shared" si="7"/>
        <v>824200.58</v>
      </c>
      <c r="AN53" s="265">
        <f t="shared" si="8"/>
        <v>48349</v>
      </c>
      <c r="AO53" s="289">
        <f t="shared" si="9"/>
        <v>775851.58</v>
      </c>
      <c r="AP53" s="284">
        <f t="shared" si="10"/>
        <v>3708115.75</v>
      </c>
      <c r="AQ53" s="292">
        <f t="shared" si="11"/>
        <v>3768348.63</v>
      </c>
      <c r="AR53" s="295">
        <f t="shared" si="5"/>
        <v>-60232.879999999888</v>
      </c>
    </row>
    <row r="54" spans="1:44" ht="14.4" thickBot="1" x14ac:dyDescent="0.3">
      <c r="A54" s="254" t="s">
        <v>29</v>
      </c>
      <c r="B54" s="254" t="s">
        <v>30</v>
      </c>
      <c r="C54" s="255">
        <v>2213</v>
      </c>
      <c r="D54" s="256" t="s">
        <v>855</v>
      </c>
      <c r="E54" s="251" t="s">
        <v>2660</v>
      </c>
      <c r="F54" s="89">
        <v>248412.93</v>
      </c>
      <c r="G54" s="89">
        <v>190528.89</v>
      </c>
      <c r="H54" s="89">
        <v>66099.22</v>
      </c>
      <c r="K54" s="251">
        <v>67082.899999999994</v>
      </c>
      <c r="L54" s="251">
        <v>369226.41</v>
      </c>
      <c r="O54" s="232">
        <v>0</v>
      </c>
      <c r="P54" s="232">
        <v>32230</v>
      </c>
      <c r="R54" s="232">
        <v>0</v>
      </c>
      <c r="U54" s="251">
        <v>-10797.58</v>
      </c>
      <c r="V54" s="251">
        <v>-1222463.48</v>
      </c>
      <c r="W54" s="44">
        <v>2172216.88</v>
      </c>
      <c r="X54" s="73">
        <v>836509.34</v>
      </c>
      <c r="Y54" s="73">
        <v>155610</v>
      </c>
      <c r="Z54" s="73">
        <v>339.16</v>
      </c>
      <c r="AB54" s="73">
        <v>1132068.5</v>
      </c>
      <c r="AC54" s="73">
        <v>26432</v>
      </c>
      <c r="AD54" s="340">
        <v>1528236.5</v>
      </c>
      <c r="AG54" s="340">
        <v>561852.24</v>
      </c>
      <c r="AH54" s="340">
        <v>81438.2</v>
      </c>
      <c r="AL54" s="340">
        <v>9267.5300000000007</v>
      </c>
      <c r="AM54" s="264">
        <f t="shared" si="7"/>
        <v>505041.04000000004</v>
      </c>
      <c r="AN54" s="265">
        <f t="shared" si="8"/>
        <v>32230</v>
      </c>
      <c r="AO54" s="289">
        <f t="shared" si="9"/>
        <v>472811.04000000004</v>
      </c>
      <c r="AP54" s="284">
        <f t="shared" si="10"/>
        <v>2150959</v>
      </c>
      <c r="AQ54" s="292">
        <f t="shared" si="11"/>
        <v>2180794.4699999997</v>
      </c>
      <c r="AR54" s="266">
        <f t="shared" si="5"/>
        <v>-29835.469999999739</v>
      </c>
    </row>
    <row r="55" spans="1:44" ht="14.4" thickBot="1" x14ac:dyDescent="0.3">
      <c r="A55" s="254" t="s">
        <v>29</v>
      </c>
      <c r="B55" s="254" t="s">
        <v>30</v>
      </c>
      <c r="C55" s="255">
        <v>2562</v>
      </c>
      <c r="D55" s="256" t="s">
        <v>856</v>
      </c>
      <c r="E55" s="251" t="s">
        <v>2661</v>
      </c>
      <c r="F55" s="89">
        <v>172506.52</v>
      </c>
      <c r="G55" s="89">
        <v>99429.56</v>
      </c>
      <c r="H55" s="89">
        <v>81222.44</v>
      </c>
      <c r="K55" s="251">
        <v>1208179.68</v>
      </c>
      <c r="L55" s="251">
        <v>421089.59</v>
      </c>
      <c r="P55" s="232">
        <v>34160</v>
      </c>
      <c r="R55" s="232">
        <v>2737</v>
      </c>
      <c r="V55" s="251">
        <v>142864.62</v>
      </c>
      <c r="W55" s="44">
        <v>1936400.69</v>
      </c>
      <c r="X55" s="73">
        <v>805697.17</v>
      </c>
      <c r="AB55" s="73">
        <v>1221360</v>
      </c>
      <c r="AD55" s="340">
        <v>1541447</v>
      </c>
      <c r="AE55" s="340">
        <v>1120</v>
      </c>
      <c r="AF55" s="340">
        <v>4350</v>
      </c>
      <c r="AG55" s="340">
        <v>496033.73</v>
      </c>
      <c r="AH55" s="340">
        <v>110184.6</v>
      </c>
      <c r="AL55" s="340">
        <v>7656.36</v>
      </c>
      <c r="AM55" s="264">
        <f t="shared" si="7"/>
        <v>353158.51999999996</v>
      </c>
      <c r="AN55" s="265">
        <f t="shared" si="8"/>
        <v>36897</v>
      </c>
      <c r="AO55" s="289">
        <f t="shared" si="9"/>
        <v>316261.51999999996</v>
      </c>
      <c r="AP55" s="284">
        <f t="shared" si="10"/>
        <v>2027057.17</v>
      </c>
      <c r="AQ55" s="292">
        <f t="shared" si="11"/>
        <v>2160791.69</v>
      </c>
      <c r="AR55" s="266">
        <f t="shared" si="5"/>
        <v>-133734.52000000002</v>
      </c>
    </row>
    <row r="56" spans="1:44" s="276" customFormat="1" ht="14.4" thickBot="1" x14ac:dyDescent="0.3">
      <c r="A56" s="257" t="s">
        <v>29</v>
      </c>
      <c r="B56" s="257" t="s">
        <v>30</v>
      </c>
      <c r="C56" s="258">
        <v>7114</v>
      </c>
      <c r="D56" s="259" t="s">
        <v>857</v>
      </c>
      <c r="E56" s="251" t="s">
        <v>2662</v>
      </c>
      <c r="F56" s="89">
        <v>403300.93</v>
      </c>
      <c r="G56" s="89">
        <v>0</v>
      </c>
      <c r="H56" s="89">
        <v>300328.28999999998</v>
      </c>
      <c r="I56" s="89"/>
      <c r="J56" s="251"/>
      <c r="K56" s="251">
        <v>33873.440000000002</v>
      </c>
      <c r="L56" s="251">
        <v>326010.7</v>
      </c>
      <c r="M56" s="251"/>
      <c r="N56" s="251"/>
      <c r="O56" s="232">
        <v>2000</v>
      </c>
      <c r="P56" s="232">
        <v>64130.09</v>
      </c>
      <c r="Q56" s="232"/>
      <c r="R56" s="232">
        <v>1573</v>
      </c>
      <c r="S56" s="232"/>
      <c r="T56" s="251"/>
      <c r="U56" s="251">
        <v>297917.32</v>
      </c>
      <c r="V56" s="251">
        <v>-522096.89</v>
      </c>
      <c r="W56" s="44">
        <v>1262941.0900000001</v>
      </c>
      <c r="X56" s="73">
        <v>2106198.19</v>
      </c>
      <c r="Y56" s="73">
        <v>31200</v>
      </c>
      <c r="Z56" s="73">
        <v>798.27</v>
      </c>
      <c r="AA56" s="73"/>
      <c r="AB56" s="73">
        <v>2608756.5</v>
      </c>
      <c r="AC56" s="73">
        <v>191402</v>
      </c>
      <c r="AD56" s="340">
        <v>3478509.17</v>
      </c>
      <c r="AE56" s="340">
        <v>15610</v>
      </c>
      <c r="AF56" s="340">
        <v>14904</v>
      </c>
      <c r="AG56" s="340">
        <v>1354361.88</v>
      </c>
      <c r="AH56" s="340">
        <v>105282.1</v>
      </c>
      <c r="AI56" s="340"/>
      <c r="AJ56" s="340"/>
      <c r="AK56" s="340"/>
      <c r="AL56" s="340">
        <v>12639.06</v>
      </c>
      <c r="AM56" s="264">
        <f t="shared" si="7"/>
        <v>703629.22</v>
      </c>
      <c r="AN56" s="265">
        <f t="shared" si="8"/>
        <v>67703.09</v>
      </c>
      <c r="AO56" s="289">
        <f t="shared" si="9"/>
        <v>635926.13</v>
      </c>
      <c r="AP56" s="284">
        <f t="shared" si="10"/>
        <v>4938354.96</v>
      </c>
      <c r="AQ56" s="292">
        <f t="shared" si="11"/>
        <v>4981306.209999999</v>
      </c>
      <c r="AR56" s="295">
        <f t="shared" si="5"/>
        <v>-42951.249999999069</v>
      </c>
    </row>
    <row r="57" spans="1:44" ht="14.4" thickBot="1" x14ac:dyDescent="0.3">
      <c r="A57" s="254" t="s">
        <v>29</v>
      </c>
      <c r="B57" s="254" t="s">
        <v>30</v>
      </c>
      <c r="C57" s="255">
        <v>6804</v>
      </c>
      <c r="D57" s="256" t="s">
        <v>858</v>
      </c>
      <c r="E57" s="251" t="s">
        <v>2798</v>
      </c>
      <c r="F57" s="89">
        <v>309191.24</v>
      </c>
      <c r="G57" s="89">
        <v>69861.14</v>
      </c>
      <c r="H57" s="89">
        <v>109610.26</v>
      </c>
      <c r="K57" s="251">
        <v>467084.47</v>
      </c>
      <c r="L57" s="251">
        <v>557326.21</v>
      </c>
      <c r="O57" s="232">
        <v>102500</v>
      </c>
      <c r="P57" s="232">
        <v>53310.86</v>
      </c>
      <c r="R57" s="232">
        <v>1758</v>
      </c>
      <c r="T57" s="251">
        <v>1300</v>
      </c>
      <c r="V57" s="251">
        <v>-796474.31</v>
      </c>
      <c r="W57" s="44">
        <v>2033596.36</v>
      </c>
      <c r="X57" s="73">
        <v>981533.05</v>
      </c>
      <c r="Y57" s="73">
        <v>93109</v>
      </c>
      <c r="Z57" s="73">
        <v>240.2</v>
      </c>
      <c r="AB57" s="73">
        <v>1961600</v>
      </c>
      <c r="AC57" s="73">
        <v>409906</v>
      </c>
      <c r="AD57" s="340">
        <v>2598056</v>
      </c>
      <c r="AE57" s="340">
        <v>8900</v>
      </c>
      <c r="AG57" s="340">
        <v>636105.68999999994</v>
      </c>
      <c r="AH57" s="340">
        <v>79159.899999999994</v>
      </c>
      <c r="AL57" s="340">
        <v>7084.25</v>
      </c>
      <c r="AM57" s="264">
        <f t="shared" si="7"/>
        <v>488662.64</v>
      </c>
      <c r="AN57" s="265">
        <f t="shared" si="8"/>
        <v>157568.85999999999</v>
      </c>
      <c r="AO57" s="289">
        <f t="shared" si="9"/>
        <v>331093.78000000003</v>
      </c>
      <c r="AP57" s="284">
        <f t="shared" si="10"/>
        <v>3446388.25</v>
      </c>
      <c r="AQ57" s="292">
        <f t="shared" si="11"/>
        <v>3329305.84</v>
      </c>
      <c r="AR57" s="266">
        <f t="shared" si="5"/>
        <v>117082.41000000015</v>
      </c>
    </row>
    <row r="58" spans="1:44" s="276" customFormat="1" ht="14.4" thickBot="1" x14ac:dyDescent="0.3">
      <c r="A58" s="257" t="s">
        <v>29</v>
      </c>
      <c r="B58" s="257" t="s">
        <v>30</v>
      </c>
      <c r="C58" s="258">
        <v>3739</v>
      </c>
      <c r="D58" s="259" t="s">
        <v>859</v>
      </c>
      <c r="E58" s="251" t="s">
        <v>2799</v>
      </c>
      <c r="F58" s="89">
        <v>362861.41</v>
      </c>
      <c r="G58" s="89">
        <v>783960.63</v>
      </c>
      <c r="H58" s="89">
        <v>569714.15</v>
      </c>
      <c r="I58" s="89"/>
      <c r="J58" s="251"/>
      <c r="K58" s="251">
        <v>442226.38</v>
      </c>
      <c r="L58" s="251">
        <v>-237892.12</v>
      </c>
      <c r="M58" s="251"/>
      <c r="N58" s="251"/>
      <c r="O58" s="232">
        <v>30220</v>
      </c>
      <c r="P58" s="232">
        <v>44760</v>
      </c>
      <c r="Q58" s="232"/>
      <c r="R58" s="232">
        <v>29012</v>
      </c>
      <c r="S58" s="232"/>
      <c r="T58" s="251"/>
      <c r="U58" s="251">
        <v>367602.08</v>
      </c>
      <c r="V58" s="251">
        <v>-1110282.93</v>
      </c>
      <c r="W58" s="44">
        <v>2378594.3199999998</v>
      </c>
      <c r="X58" s="73">
        <v>2397200.52</v>
      </c>
      <c r="Y58" s="73"/>
      <c r="Z58" s="73"/>
      <c r="AA58" s="73"/>
      <c r="AB58" s="73">
        <v>1274195</v>
      </c>
      <c r="AC58" s="73">
        <v>31574</v>
      </c>
      <c r="AD58" s="340">
        <v>1701867</v>
      </c>
      <c r="AE58" s="340"/>
      <c r="AF58" s="340"/>
      <c r="AG58" s="340">
        <v>1035885.19</v>
      </c>
      <c r="AH58" s="340">
        <v>470349.57</v>
      </c>
      <c r="AI58" s="340"/>
      <c r="AJ58" s="340"/>
      <c r="AK58" s="340"/>
      <c r="AL58" s="340">
        <v>313902.78000000003</v>
      </c>
      <c r="AM58" s="264">
        <f t="shared" si="7"/>
        <v>1716536.19</v>
      </c>
      <c r="AN58" s="265">
        <f t="shared" si="8"/>
        <v>103992</v>
      </c>
      <c r="AO58" s="289">
        <f t="shared" si="9"/>
        <v>1612544.19</v>
      </c>
      <c r="AP58" s="284">
        <f t="shared" si="10"/>
        <v>3702969.52</v>
      </c>
      <c r="AQ58" s="292">
        <f t="shared" si="11"/>
        <v>3522004.54</v>
      </c>
      <c r="AR58" s="295">
        <f t="shared" si="5"/>
        <v>180964.97999999998</v>
      </c>
    </row>
    <row r="59" spans="1:44" s="276" customFormat="1" ht="14.4" thickBot="1" x14ac:dyDescent="0.3">
      <c r="A59" s="257" t="s">
        <v>29</v>
      </c>
      <c r="B59" s="257" t="s">
        <v>30</v>
      </c>
      <c r="C59" s="258">
        <v>2743</v>
      </c>
      <c r="D59" s="259" t="s">
        <v>860</v>
      </c>
      <c r="E59" s="251" t="s">
        <v>2800</v>
      </c>
      <c r="F59" s="89">
        <v>208929.05</v>
      </c>
      <c r="G59" s="89">
        <v>68415.33</v>
      </c>
      <c r="H59" s="89">
        <v>303215.53999999998</v>
      </c>
      <c r="I59" s="89"/>
      <c r="J59" s="251"/>
      <c r="K59" s="251">
        <v>1659807.86</v>
      </c>
      <c r="L59" s="251">
        <v>400260.8</v>
      </c>
      <c r="M59" s="251"/>
      <c r="N59" s="251"/>
      <c r="O59" s="232">
        <v>0</v>
      </c>
      <c r="P59" s="232">
        <v>36090</v>
      </c>
      <c r="Q59" s="232"/>
      <c r="R59" s="232">
        <v>0</v>
      </c>
      <c r="S59" s="232"/>
      <c r="T59" s="251"/>
      <c r="U59" s="251">
        <v>194982.27</v>
      </c>
      <c r="V59" s="251">
        <v>-150910.49</v>
      </c>
      <c r="W59" s="44">
        <v>2522084.4900000002</v>
      </c>
      <c r="X59" s="73">
        <v>929752.22</v>
      </c>
      <c r="Y59" s="73">
        <v>145800</v>
      </c>
      <c r="Z59" s="73">
        <v>162.44</v>
      </c>
      <c r="AA59" s="73"/>
      <c r="AB59" s="73">
        <v>952684</v>
      </c>
      <c r="AC59" s="73">
        <v>175399</v>
      </c>
      <c r="AD59" s="340">
        <v>1446743</v>
      </c>
      <c r="AE59" s="340">
        <v>3390</v>
      </c>
      <c r="AF59" s="340">
        <v>2860</v>
      </c>
      <c r="AG59" s="340">
        <v>621841.93999999994</v>
      </c>
      <c r="AH59" s="340">
        <v>45974.02</v>
      </c>
      <c r="AI59" s="340"/>
      <c r="AJ59" s="340"/>
      <c r="AK59" s="340"/>
      <c r="AL59" s="340">
        <v>44606.39</v>
      </c>
      <c r="AM59" s="264">
        <f t="shared" si="7"/>
        <v>580559.91999999993</v>
      </c>
      <c r="AN59" s="265">
        <f t="shared" si="8"/>
        <v>36090</v>
      </c>
      <c r="AO59" s="289">
        <f t="shared" si="9"/>
        <v>544469.91999999993</v>
      </c>
      <c r="AP59" s="284">
        <f t="shared" si="10"/>
        <v>2203797.66</v>
      </c>
      <c r="AQ59" s="292">
        <f t="shared" si="11"/>
        <v>2165415.35</v>
      </c>
      <c r="AR59" s="295">
        <f t="shared" si="5"/>
        <v>38382.310000000056</v>
      </c>
    </row>
    <row r="60" spans="1:44" ht="14.4" thickBot="1" x14ac:dyDescent="0.3">
      <c r="A60" s="254" t="s">
        <v>31</v>
      </c>
      <c r="B60" s="254" t="s">
        <v>32</v>
      </c>
      <c r="C60" s="255">
        <v>4721</v>
      </c>
      <c r="D60" s="256" t="s">
        <v>861</v>
      </c>
      <c r="E60" s="251" t="s">
        <v>2663</v>
      </c>
      <c r="F60" s="89">
        <v>1805562.52</v>
      </c>
      <c r="G60" s="89">
        <v>265721.5</v>
      </c>
      <c r="H60" s="89">
        <v>113162</v>
      </c>
      <c r="K60" s="251">
        <v>476409.17</v>
      </c>
      <c r="L60" s="251">
        <v>363925.99</v>
      </c>
      <c r="O60" s="232">
        <v>1800</v>
      </c>
      <c r="P60" s="232">
        <v>169949.21</v>
      </c>
      <c r="R60" s="232">
        <v>1430.44</v>
      </c>
      <c r="V60" s="251">
        <v>-29931.58</v>
      </c>
      <c r="W60" s="44">
        <v>2222830.3199999998</v>
      </c>
      <c r="X60" s="73">
        <v>2364010.42</v>
      </c>
      <c r="Y60" s="73">
        <v>65000</v>
      </c>
      <c r="Z60" s="73">
        <v>2031.56</v>
      </c>
      <c r="AB60" s="73">
        <v>919995</v>
      </c>
      <c r="AC60" s="73">
        <v>15000</v>
      </c>
      <c r="AD60" s="340">
        <v>1582546</v>
      </c>
      <c r="AE60" s="340">
        <v>26293</v>
      </c>
      <c r="AG60" s="340">
        <v>886810.86</v>
      </c>
      <c r="AH60" s="340">
        <v>211684.33</v>
      </c>
      <c r="AM60" s="264">
        <f t="shared" si="7"/>
        <v>2184446.02</v>
      </c>
      <c r="AN60" s="265">
        <f t="shared" si="8"/>
        <v>173179.65</v>
      </c>
      <c r="AO60" s="289">
        <f t="shared" si="9"/>
        <v>2011266.37</v>
      </c>
      <c r="AP60" s="284">
        <f t="shared" si="10"/>
        <v>3366036.98</v>
      </c>
      <c r="AQ60" s="292">
        <f t="shared" si="11"/>
        <v>2707334.19</v>
      </c>
      <c r="AR60" s="266">
        <f t="shared" si="5"/>
        <v>658702.79</v>
      </c>
    </row>
    <row r="61" spans="1:44" ht="14.4" thickBot="1" x14ac:dyDescent="0.3">
      <c r="A61" s="254" t="s">
        <v>31</v>
      </c>
      <c r="B61" s="254" t="s">
        <v>32</v>
      </c>
      <c r="C61" s="293">
        <v>8384</v>
      </c>
      <c r="D61" s="294" t="s">
        <v>862</v>
      </c>
      <c r="E61" s="251" t="s">
        <v>2664</v>
      </c>
      <c r="F61" s="89">
        <v>3173609.41</v>
      </c>
      <c r="G61" s="89">
        <v>291327.98</v>
      </c>
      <c r="H61" s="89">
        <v>193961.19</v>
      </c>
      <c r="K61" s="251">
        <v>2498551.12</v>
      </c>
      <c r="L61" s="251">
        <v>1531564.28</v>
      </c>
      <c r="O61" s="232">
        <v>11000</v>
      </c>
      <c r="P61" s="232">
        <v>158286.06</v>
      </c>
      <c r="R61" s="232">
        <v>1228.18</v>
      </c>
      <c r="V61" s="251">
        <v>-34680</v>
      </c>
      <c r="W61" s="44">
        <v>7696912.6699999999</v>
      </c>
      <c r="X61" s="73">
        <v>3453176.21</v>
      </c>
      <c r="Y61" s="73">
        <v>509285</v>
      </c>
      <c r="Z61" s="73">
        <v>4931.16</v>
      </c>
      <c r="AB61" s="73">
        <v>3431035</v>
      </c>
      <c r="AC61" s="73">
        <v>232000</v>
      </c>
      <c r="AD61" s="340">
        <v>4360137.1900000004</v>
      </c>
      <c r="AE61" s="340">
        <v>26790</v>
      </c>
      <c r="AG61" s="340">
        <v>3215144.37</v>
      </c>
      <c r="AH61" s="340">
        <v>172088.74</v>
      </c>
      <c r="AM61" s="264">
        <f t="shared" si="7"/>
        <v>3658898.58</v>
      </c>
      <c r="AN61" s="265">
        <f t="shared" si="8"/>
        <v>170514.24</v>
      </c>
      <c r="AO61" s="289">
        <f t="shared" si="9"/>
        <v>3488384.34</v>
      </c>
      <c r="AP61" s="284">
        <f t="shared" si="10"/>
        <v>7630427.3700000001</v>
      </c>
      <c r="AQ61" s="292">
        <f t="shared" si="11"/>
        <v>7774160.3000000007</v>
      </c>
      <c r="AR61" s="266">
        <f t="shared" si="5"/>
        <v>-143732.93000000063</v>
      </c>
    </row>
    <row r="62" spans="1:44" ht="14.4" thickBot="1" x14ac:dyDescent="0.3">
      <c r="A62" s="254" t="s">
        <v>31</v>
      </c>
      <c r="B62" s="254" t="s">
        <v>32</v>
      </c>
      <c r="C62" s="293">
        <v>4586</v>
      </c>
      <c r="D62" s="294" t="s">
        <v>863</v>
      </c>
      <c r="E62" s="251" t="s">
        <v>2665</v>
      </c>
      <c r="F62" s="89">
        <v>629392.02</v>
      </c>
      <c r="G62" s="89">
        <v>244143.89</v>
      </c>
      <c r="H62" s="89">
        <v>390981.74</v>
      </c>
      <c r="K62" s="251">
        <v>529024.6</v>
      </c>
      <c r="L62" s="251">
        <v>545048.32999999996</v>
      </c>
      <c r="O62" s="232">
        <v>0</v>
      </c>
      <c r="P62" s="232">
        <v>150580.82</v>
      </c>
      <c r="R62" s="232">
        <v>2929.56</v>
      </c>
      <c r="V62" s="251">
        <v>-448086.59</v>
      </c>
      <c r="W62" s="44">
        <v>2266667.36</v>
      </c>
      <c r="X62" s="73">
        <v>1611028.61</v>
      </c>
      <c r="Y62" s="73">
        <v>148050</v>
      </c>
      <c r="Z62" s="73">
        <v>460.89</v>
      </c>
      <c r="AB62" s="73">
        <v>1369175.5</v>
      </c>
      <c r="AC62" s="73">
        <v>12000</v>
      </c>
      <c r="AD62" s="340">
        <v>1845556.5</v>
      </c>
      <c r="AE62" s="340">
        <v>10360</v>
      </c>
      <c r="AG62" s="340">
        <v>758112.85</v>
      </c>
      <c r="AH62" s="340">
        <v>160186.22</v>
      </c>
      <c r="AM62" s="264">
        <f t="shared" si="7"/>
        <v>1264517.6499999999</v>
      </c>
      <c r="AN62" s="265">
        <f t="shared" si="8"/>
        <v>153510.38</v>
      </c>
      <c r="AO62" s="289">
        <f t="shared" si="9"/>
        <v>1111007.27</v>
      </c>
      <c r="AP62" s="284">
        <f t="shared" si="10"/>
        <v>3140715</v>
      </c>
      <c r="AQ62" s="292">
        <f t="shared" si="11"/>
        <v>2774215.5700000003</v>
      </c>
      <c r="AR62" s="266">
        <f t="shared" si="5"/>
        <v>366499.4299999997</v>
      </c>
    </row>
    <row r="63" spans="1:44" ht="14.4" thickBot="1" x14ac:dyDescent="0.3">
      <c r="A63" s="254" t="s">
        <v>31</v>
      </c>
      <c r="B63" s="254" t="s">
        <v>32</v>
      </c>
      <c r="C63" s="293">
        <v>3004</v>
      </c>
      <c r="D63" s="294" t="s">
        <v>864</v>
      </c>
      <c r="E63" s="251" t="s">
        <v>2666</v>
      </c>
      <c r="F63" s="89">
        <v>832955.21</v>
      </c>
      <c r="G63" s="89">
        <v>142837.09</v>
      </c>
      <c r="H63" s="89">
        <v>72886.960000000006</v>
      </c>
      <c r="K63" s="251">
        <v>45806.58</v>
      </c>
      <c r="L63" s="251">
        <v>159978.25</v>
      </c>
      <c r="O63" s="232">
        <v>4000</v>
      </c>
      <c r="P63" s="232">
        <v>33349.06</v>
      </c>
      <c r="R63" s="232">
        <v>850.88</v>
      </c>
      <c r="W63" s="44">
        <v>817347.69</v>
      </c>
      <c r="X63" s="73">
        <v>1323752.23</v>
      </c>
      <c r="Y63" s="73">
        <v>230031</v>
      </c>
      <c r="Z63" s="73">
        <v>826.81</v>
      </c>
      <c r="AB63" s="73">
        <v>876440</v>
      </c>
      <c r="AC63" s="73">
        <v>60000</v>
      </c>
      <c r="AD63" s="340">
        <v>1202295.8999999999</v>
      </c>
      <c r="AE63" s="340">
        <v>11600</v>
      </c>
      <c r="AF63" s="340">
        <v>2760</v>
      </c>
      <c r="AG63" s="340">
        <v>720681.49</v>
      </c>
      <c r="AH63" s="340">
        <v>153836.19</v>
      </c>
      <c r="AL63" s="340">
        <v>960</v>
      </c>
      <c r="AM63" s="264">
        <f t="shared" si="7"/>
        <v>1048679.26</v>
      </c>
      <c r="AN63" s="265">
        <f t="shared" si="8"/>
        <v>38199.939999999995</v>
      </c>
      <c r="AO63" s="289">
        <f t="shared" si="9"/>
        <v>1010479.3200000001</v>
      </c>
      <c r="AP63" s="284">
        <f t="shared" si="10"/>
        <v>2491050.04</v>
      </c>
      <c r="AQ63" s="292">
        <f t="shared" si="11"/>
        <v>2092133.5799999998</v>
      </c>
      <c r="AR63" s="266">
        <f t="shared" si="5"/>
        <v>398916.4600000002</v>
      </c>
    </row>
    <row r="64" spans="1:44" ht="14.4" thickBot="1" x14ac:dyDescent="0.3">
      <c r="A64" s="254" t="s">
        <v>31</v>
      </c>
      <c r="B64" s="254" t="s">
        <v>32</v>
      </c>
      <c r="C64" s="293">
        <v>7236</v>
      </c>
      <c r="D64" s="294" t="s">
        <v>865</v>
      </c>
      <c r="E64" s="251" t="s">
        <v>2667</v>
      </c>
      <c r="F64" s="89">
        <v>1214877.47</v>
      </c>
      <c r="G64" s="89">
        <v>78313.45</v>
      </c>
      <c r="H64" s="89">
        <v>133374.65</v>
      </c>
      <c r="K64" s="251">
        <v>145572.98000000001</v>
      </c>
      <c r="L64" s="251">
        <v>555128.66</v>
      </c>
      <c r="O64" s="232">
        <v>8602</v>
      </c>
      <c r="P64" s="232">
        <v>36800</v>
      </c>
      <c r="R64" s="232">
        <v>2162.75</v>
      </c>
      <c r="V64" s="251">
        <v>9611.91</v>
      </c>
      <c r="W64" s="44">
        <v>1211807.73</v>
      </c>
      <c r="X64" s="73">
        <v>2194873.7799999998</v>
      </c>
      <c r="Y64" s="73">
        <v>240255</v>
      </c>
      <c r="Z64" s="73">
        <v>1193.79</v>
      </c>
      <c r="AB64" s="73">
        <v>664370.5</v>
      </c>
      <c r="AC64" s="73">
        <v>180200</v>
      </c>
      <c r="AD64" s="340">
        <v>1284861.26</v>
      </c>
      <c r="AE64" s="340">
        <v>8110</v>
      </c>
      <c r="AG64" s="340">
        <v>1029574.65</v>
      </c>
      <c r="AH64" s="340">
        <v>80262.34</v>
      </c>
      <c r="AK64" s="340">
        <v>642</v>
      </c>
      <c r="AL64" s="340">
        <v>19160</v>
      </c>
      <c r="AM64" s="264">
        <f t="shared" si="7"/>
        <v>1426565.5699999998</v>
      </c>
      <c r="AN64" s="265">
        <f t="shared" si="8"/>
        <v>47564.75</v>
      </c>
      <c r="AO64" s="289">
        <f t="shared" si="9"/>
        <v>1379000.8199999998</v>
      </c>
      <c r="AP64" s="284">
        <f t="shared" si="10"/>
        <v>3280893.07</v>
      </c>
      <c r="AQ64" s="292">
        <f t="shared" si="11"/>
        <v>2422610.25</v>
      </c>
      <c r="AR64" s="266">
        <f t="shared" si="5"/>
        <v>858282.81999999983</v>
      </c>
    </row>
    <row r="65" spans="1:44" ht="14.4" thickBot="1" x14ac:dyDescent="0.3">
      <c r="A65" s="254" t="s">
        <v>31</v>
      </c>
      <c r="B65" s="254" t="s">
        <v>32</v>
      </c>
      <c r="C65" s="293">
        <v>5706</v>
      </c>
      <c r="D65" s="294" t="s">
        <v>866</v>
      </c>
      <c r="E65" s="251" t="s">
        <v>2669</v>
      </c>
      <c r="F65" s="89">
        <v>858389.55</v>
      </c>
      <c r="G65" s="89">
        <v>244497</v>
      </c>
      <c r="H65" s="89">
        <v>453182.48</v>
      </c>
      <c r="K65" s="251">
        <v>363398.67</v>
      </c>
      <c r="L65" s="251">
        <v>356001.48</v>
      </c>
      <c r="O65" s="232">
        <v>1500</v>
      </c>
      <c r="P65" s="232">
        <v>59403.89</v>
      </c>
      <c r="R65" s="232">
        <v>1003.04</v>
      </c>
      <c r="V65" s="251">
        <v>-885891.18</v>
      </c>
      <c r="W65" s="44">
        <v>2590732.39</v>
      </c>
      <c r="X65" s="73">
        <v>2148286.4</v>
      </c>
      <c r="Y65" s="73">
        <v>76020</v>
      </c>
      <c r="Z65" s="73">
        <v>1019.73</v>
      </c>
      <c r="AB65" s="73">
        <v>2277275</v>
      </c>
      <c r="AC65" s="73">
        <v>279960</v>
      </c>
      <c r="AD65" s="340">
        <v>2985081</v>
      </c>
      <c r="AE65" s="340">
        <v>13860</v>
      </c>
      <c r="AG65" s="340">
        <v>1233448.79</v>
      </c>
      <c r="AH65" s="340">
        <v>41450.300000000003</v>
      </c>
      <c r="AM65" s="264">
        <f t="shared" si="7"/>
        <v>1556069.03</v>
      </c>
      <c r="AN65" s="265">
        <f t="shared" si="8"/>
        <v>61906.93</v>
      </c>
      <c r="AO65" s="289">
        <f t="shared" si="9"/>
        <v>1494162.1</v>
      </c>
      <c r="AP65" s="284">
        <f t="shared" si="10"/>
        <v>4782561.13</v>
      </c>
      <c r="AQ65" s="292">
        <f t="shared" si="11"/>
        <v>4273840.09</v>
      </c>
      <c r="AR65" s="266">
        <f t="shared" si="5"/>
        <v>508721.04000000004</v>
      </c>
    </row>
    <row r="66" spans="1:44" s="289" customFormat="1" ht="14.4" thickBot="1" x14ac:dyDescent="0.3">
      <c r="A66" s="263" t="s">
        <v>31</v>
      </c>
      <c r="B66" s="263" t="s">
        <v>32</v>
      </c>
      <c r="C66" s="296">
        <v>1949</v>
      </c>
      <c r="D66" s="297" t="s">
        <v>867</v>
      </c>
      <c r="E66" s="251" t="s">
        <v>2670</v>
      </c>
      <c r="F66" s="89">
        <v>2132420.4300000002</v>
      </c>
      <c r="G66" s="89">
        <v>70788.100000000006</v>
      </c>
      <c r="H66" s="89">
        <v>28978.81</v>
      </c>
      <c r="I66" s="89"/>
      <c r="J66" s="251"/>
      <c r="K66" s="251">
        <v>961218.73</v>
      </c>
      <c r="L66" s="251">
        <v>444426.05</v>
      </c>
      <c r="M66" s="251"/>
      <c r="N66" s="251"/>
      <c r="O66" s="232">
        <v>35960</v>
      </c>
      <c r="P66" s="232">
        <v>68201.429999999993</v>
      </c>
      <c r="Q66" s="232"/>
      <c r="R66" s="232">
        <v>219.62</v>
      </c>
      <c r="S66" s="232"/>
      <c r="T66" s="251"/>
      <c r="U66" s="251"/>
      <c r="V66" s="251">
        <v>263029.51</v>
      </c>
      <c r="W66" s="44">
        <v>2642678.98</v>
      </c>
      <c r="X66" s="73">
        <v>2103493.17</v>
      </c>
      <c r="Y66" s="73"/>
      <c r="Z66" s="73">
        <v>2048.11</v>
      </c>
      <c r="AA66" s="73"/>
      <c r="AB66" s="73">
        <v>1526868</v>
      </c>
      <c r="AC66" s="73">
        <v>100200</v>
      </c>
      <c r="AD66" s="340">
        <v>1908352</v>
      </c>
      <c r="AE66" s="340">
        <v>5860</v>
      </c>
      <c r="AF66" s="340"/>
      <c r="AG66" s="340">
        <v>875921.93</v>
      </c>
      <c r="AH66" s="340">
        <v>238539.82</v>
      </c>
      <c r="AI66" s="340"/>
      <c r="AJ66" s="340">
        <v>76192.95</v>
      </c>
      <c r="AK66" s="340"/>
      <c r="AL66" s="340"/>
      <c r="AM66" s="264">
        <f t="shared" si="7"/>
        <v>2232187.3400000003</v>
      </c>
      <c r="AN66" s="265">
        <f t="shared" si="8"/>
        <v>104381.04999999999</v>
      </c>
      <c r="AO66" s="289">
        <f t="shared" si="9"/>
        <v>2127806.2900000005</v>
      </c>
      <c r="AP66" s="284">
        <f t="shared" si="10"/>
        <v>3732609.28</v>
      </c>
      <c r="AQ66" s="292">
        <f t="shared" si="11"/>
        <v>3104866.7</v>
      </c>
      <c r="AR66" s="266">
        <f t="shared" si="5"/>
        <v>627742.57999999961</v>
      </c>
    </row>
    <row r="67" spans="1:44" ht="14.4" thickBot="1" x14ac:dyDescent="0.3">
      <c r="A67" s="254" t="s">
        <v>31</v>
      </c>
      <c r="B67" s="254" t="s">
        <v>32</v>
      </c>
      <c r="C67" s="293">
        <v>3449</v>
      </c>
      <c r="D67" s="294" t="s">
        <v>868</v>
      </c>
      <c r="E67" s="251" t="s">
        <v>2673</v>
      </c>
      <c r="F67" s="89">
        <v>810181.64</v>
      </c>
      <c r="G67" s="89">
        <v>23937.75</v>
      </c>
      <c r="H67" s="89">
        <v>111488.2</v>
      </c>
      <c r="K67" s="251">
        <v>736447</v>
      </c>
      <c r="L67" s="251">
        <v>378097.16</v>
      </c>
      <c r="O67" s="232">
        <v>3000</v>
      </c>
      <c r="P67" s="232">
        <v>169558.55</v>
      </c>
      <c r="R67" s="232">
        <v>587</v>
      </c>
      <c r="V67" s="251">
        <v>423705.73</v>
      </c>
      <c r="W67" s="44">
        <v>1770327</v>
      </c>
      <c r="X67" s="73">
        <v>1301348.67</v>
      </c>
      <c r="Y67" s="73">
        <v>25000</v>
      </c>
      <c r="Z67" s="73">
        <v>1153.18</v>
      </c>
      <c r="AB67" s="73">
        <v>912170</v>
      </c>
      <c r="AC67" s="73">
        <v>15000</v>
      </c>
      <c r="AD67" s="340">
        <v>1457016</v>
      </c>
      <c r="AE67" s="340">
        <v>14660</v>
      </c>
      <c r="AG67" s="340">
        <v>972690.8</v>
      </c>
      <c r="AH67" s="340">
        <v>105738.08</v>
      </c>
      <c r="AJ67" s="340">
        <v>11593.5</v>
      </c>
      <c r="AM67" s="264">
        <f t="shared" si="7"/>
        <v>945607.59</v>
      </c>
      <c r="AN67" s="265">
        <f t="shared" si="8"/>
        <v>173145.55</v>
      </c>
      <c r="AO67" s="289">
        <f t="shared" si="9"/>
        <v>772462.04</v>
      </c>
      <c r="AP67" s="284">
        <f t="shared" si="10"/>
        <v>2254671.8499999996</v>
      </c>
      <c r="AQ67" s="292">
        <f t="shared" si="11"/>
        <v>2561698.38</v>
      </c>
      <c r="AR67" s="266">
        <f t="shared" si="5"/>
        <v>-307026.53000000026</v>
      </c>
    </row>
    <row r="68" spans="1:44" ht="14.4" thickBot="1" x14ac:dyDescent="0.3">
      <c r="A68" s="254" t="s">
        <v>31</v>
      </c>
      <c r="B68" s="254" t="s">
        <v>32</v>
      </c>
      <c r="C68" s="293">
        <v>4604</v>
      </c>
      <c r="D68" s="294" t="s">
        <v>869</v>
      </c>
      <c r="E68" s="251" t="s">
        <v>2674</v>
      </c>
      <c r="F68" s="89">
        <v>905875.94</v>
      </c>
      <c r="G68" s="89">
        <v>28595.34</v>
      </c>
      <c r="H68" s="89">
        <v>131225.99</v>
      </c>
      <c r="K68" s="251">
        <v>833047.01</v>
      </c>
      <c r="L68" s="251">
        <v>709076.22</v>
      </c>
      <c r="O68" s="232">
        <v>19800</v>
      </c>
      <c r="P68" s="232">
        <v>65957.240000000005</v>
      </c>
      <c r="R68" s="232">
        <v>3680.11</v>
      </c>
      <c r="V68" s="251">
        <v>-880900.2</v>
      </c>
      <c r="W68" s="44">
        <v>3470807.24</v>
      </c>
      <c r="X68" s="73">
        <v>1151985.24</v>
      </c>
      <c r="Y68" s="73">
        <v>125000</v>
      </c>
      <c r="Z68" s="73">
        <v>1171.9000000000001</v>
      </c>
      <c r="AB68" s="73">
        <v>1042284.5</v>
      </c>
      <c r="AC68" s="73">
        <v>1500</v>
      </c>
      <c r="AD68" s="340">
        <v>1392268.5</v>
      </c>
      <c r="AE68" s="340">
        <v>9570</v>
      </c>
      <c r="AG68" s="340">
        <v>931063.7</v>
      </c>
      <c r="AH68" s="340">
        <v>60563.33</v>
      </c>
      <c r="AM68" s="264">
        <f t="shared" si="7"/>
        <v>1065697.27</v>
      </c>
      <c r="AN68" s="265">
        <f t="shared" si="8"/>
        <v>89437.35</v>
      </c>
      <c r="AO68" s="289">
        <f t="shared" si="9"/>
        <v>976259.92</v>
      </c>
      <c r="AP68" s="284">
        <f t="shared" si="10"/>
        <v>2321941.6399999997</v>
      </c>
      <c r="AQ68" s="292">
        <f t="shared" si="11"/>
        <v>2393465.5300000003</v>
      </c>
      <c r="AR68" s="266">
        <f t="shared" si="5"/>
        <v>-71523.890000000596</v>
      </c>
    </row>
    <row r="69" spans="1:44" ht="14.4" thickBot="1" x14ac:dyDescent="0.3">
      <c r="A69" s="254" t="s">
        <v>31</v>
      </c>
      <c r="B69" s="254" t="s">
        <v>32</v>
      </c>
      <c r="C69" s="293">
        <v>2993</v>
      </c>
      <c r="D69" s="294" t="s">
        <v>870</v>
      </c>
      <c r="E69" s="251" t="s">
        <v>2675</v>
      </c>
      <c r="F69" s="89">
        <v>178245.53</v>
      </c>
      <c r="G69" s="89">
        <v>147825.35</v>
      </c>
      <c r="H69" s="89">
        <v>29781.57</v>
      </c>
      <c r="K69" s="251">
        <v>157322.4</v>
      </c>
      <c r="L69" s="251">
        <v>631402.12</v>
      </c>
      <c r="O69" s="232">
        <v>4500</v>
      </c>
      <c r="P69" s="232">
        <v>109364.98</v>
      </c>
      <c r="R69" s="232">
        <v>899.5</v>
      </c>
      <c r="V69" s="251">
        <v>-201765.25</v>
      </c>
      <c r="W69" s="44">
        <v>1201384.94</v>
      </c>
      <c r="X69" s="73">
        <v>1085667.25</v>
      </c>
      <c r="Y69" s="73">
        <v>100000</v>
      </c>
      <c r="Z69" s="73">
        <v>365.75</v>
      </c>
      <c r="AB69" s="73">
        <v>1207830</v>
      </c>
      <c r="AC69" s="73">
        <v>9000</v>
      </c>
      <c r="AD69" s="340">
        <v>1635266</v>
      </c>
      <c r="AE69" s="340">
        <v>2360</v>
      </c>
      <c r="AG69" s="340">
        <v>676173.45</v>
      </c>
      <c r="AH69" s="340">
        <v>58870.75</v>
      </c>
      <c r="AM69" s="264">
        <f t="shared" si="7"/>
        <v>355852.45</v>
      </c>
      <c r="AN69" s="265">
        <f t="shared" si="8"/>
        <v>114764.48</v>
      </c>
      <c r="AO69" s="289">
        <f t="shared" si="9"/>
        <v>241087.97000000003</v>
      </c>
      <c r="AP69" s="284">
        <f t="shared" si="10"/>
        <v>2402863</v>
      </c>
      <c r="AQ69" s="292">
        <f t="shared" si="11"/>
        <v>2372670.2000000002</v>
      </c>
      <c r="AR69" s="266">
        <f t="shared" ref="AR69:AR132" si="12">AP69-AQ69</f>
        <v>30192.799999999814</v>
      </c>
    </row>
    <row r="70" spans="1:44" ht="14.4" thickBot="1" x14ac:dyDescent="0.3">
      <c r="A70" s="254" t="s">
        <v>31</v>
      </c>
      <c r="B70" s="254" t="s">
        <v>32</v>
      </c>
      <c r="C70" s="293">
        <v>4393</v>
      </c>
      <c r="D70" s="294" t="s">
        <v>871</v>
      </c>
      <c r="E70" s="251" t="s">
        <v>2677</v>
      </c>
      <c r="F70" s="89">
        <v>368762.59</v>
      </c>
      <c r="G70" s="89">
        <v>42884.26</v>
      </c>
      <c r="H70" s="89">
        <v>214070.71</v>
      </c>
      <c r="K70" s="251">
        <v>344692.88</v>
      </c>
      <c r="L70" s="251">
        <v>323849.24</v>
      </c>
      <c r="O70" s="232">
        <v>0</v>
      </c>
      <c r="P70" s="232">
        <v>156900</v>
      </c>
      <c r="R70" s="232">
        <v>565.79</v>
      </c>
      <c r="W70" s="44">
        <v>934454.85</v>
      </c>
      <c r="X70" s="73">
        <v>1340819</v>
      </c>
      <c r="Y70" s="73">
        <v>548360</v>
      </c>
      <c r="Z70" s="73">
        <v>398.41</v>
      </c>
      <c r="AB70" s="73">
        <v>2109100</v>
      </c>
      <c r="AC70" s="73">
        <v>13500</v>
      </c>
      <c r="AD70" s="340">
        <v>2503020</v>
      </c>
      <c r="AE70" s="340">
        <v>14040</v>
      </c>
      <c r="AG70" s="340">
        <v>1267286.5900000001</v>
      </c>
      <c r="AH70" s="340">
        <v>17031.78</v>
      </c>
      <c r="AL70" s="340">
        <v>8460</v>
      </c>
      <c r="AM70" s="264">
        <f t="shared" si="7"/>
        <v>625717.56000000006</v>
      </c>
      <c r="AN70" s="265">
        <f t="shared" si="8"/>
        <v>157465.79</v>
      </c>
      <c r="AO70" s="289">
        <f t="shared" si="9"/>
        <v>468251.77</v>
      </c>
      <c r="AP70" s="284">
        <f t="shared" si="10"/>
        <v>4012177.41</v>
      </c>
      <c r="AQ70" s="292">
        <f t="shared" si="11"/>
        <v>3809838.3699999996</v>
      </c>
      <c r="AR70" s="266">
        <f t="shared" si="12"/>
        <v>202339.0400000005</v>
      </c>
    </row>
    <row r="71" spans="1:44" ht="14.4" thickBot="1" x14ac:dyDescent="0.3">
      <c r="A71" s="254" t="s">
        <v>31</v>
      </c>
      <c r="B71" s="254" t="s">
        <v>32</v>
      </c>
      <c r="C71" s="293">
        <v>2760</v>
      </c>
      <c r="D71" s="294" t="s">
        <v>872</v>
      </c>
      <c r="E71" s="251" t="s">
        <v>2678</v>
      </c>
      <c r="F71" s="89">
        <v>486986.16</v>
      </c>
      <c r="G71" s="89">
        <v>11884.31</v>
      </c>
      <c r="H71" s="89">
        <v>114067.57</v>
      </c>
      <c r="K71" s="251">
        <v>166715.1</v>
      </c>
      <c r="L71" s="251">
        <v>310052.71000000002</v>
      </c>
      <c r="O71" s="232">
        <v>4500</v>
      </c>
      <c r="P71" s="232">
        <v>72675</v>
      </c>
      <c r="R71" s="232">
        <v>1080.05</v>
      </c>
      <c r="V71" s="251">
        <v>-1131378.26</v>
      </c>
      <c r="W71" s="44">
        <v>1881601.57</v>
      </c>
      <c r="X71" s="73">
        <v>1477688.4</v>
      </c>
      <c r="Z71" s="73">
        <v>529.6</v>
      </c>
      <c r="AB71" s="73">
        <v>1186510.6000000001</v>
      </c>
      <c r="AC71" s="73">
        <v>109700</v>
      </c>
      <c r="AD71" s="340">
        <v>1644018.6</v>
      </c>
      <c r="AE71" s="340">
        <v>14400</v>
      </c>
      <c r="AG71" s="340">
        <v>637471.91</v>
      </c>
      <c r="AH71" s="340">
        <v>208850.6</v>
      </c>
      <c r="AL71" s="340">
        <v>8460</v>
      </c>
      <c r="AM71" s="264">
        <f t="shared" si="7"/>
        <v>612938.04</v>
      </c>
      <c r="AN71" s="265">
        <f t="shared" si="8"/>
        <v>78255.05</v>
      </c>
      <c r="AO71" s="289">
        <f t="shared" si="9"/>
        <v>534682.99</v>
      </c>
      <c r="AP71" s="284">
        <f t="shared" si="10"/>
        <v>2774428.6</v>
      </c>
      <c r="AQ71" s="292">
        <f t="shared" si="11"/>
        <v>2513201.1100000003</v>
      </c>
      <c r="AR71" s="266">
        <f t="shared" si="12"/>
        <v>261227.48999999976</v>
      </c>
    </row>
    <row r="72" spans="1:44" ht="14.4" thickBot="1" x14ac:dyDescent="0.3">
      <c r="A72" s="254" t="s">
        <v>31</v>
      </c>
      <c r="B72" s="254" t="s">
        <v>32</v>
      </c>
      <c r="C72" s="293">
        <v>4335</v>
      </c>
      <c r="D72" s="294" t="s">
        <v>873</v>
      </c>
      <c r="E72" s="251" t="s">
        <v>2679</v>
      </c>
      <c r="F72" s="89">
        <v>542856.23</v>
      </c>
      <c r="G72" s="89">
        <v>87432.75</v>
      </c>
      <c r="H72" s="89">
        <v>47239.62</v>
      </c>
      <c r="K72" s="251">
        <v>351628.87</v>
      </c>
      <c r="L72" s="251">
        <v>198662.24</v>
      </c>
      <c r="O72" s="232">
        <v>5200</v>
      </c>
      <c r="P72" s="232">
        <v>54547.99</v>
      </c>
      <c r="R72" s="232">
        <v>540.99</v>
      </c>
      <c r="V72" s="251">
        <v>-1604523.69</v>
      </c>
      <c r="W72" s="44">
        <v>2618687.59</v>
      </c>
      <c r="X72" s="73">
        <v>1209641.93</v>
      </c>
      <c r="Z72" s="73">
        <v>658.07</v>
      </c>
      <c r="AB72" s="73">
        <v>720650</v>
      </c>
      <c r="AC72" s="73">
        <v>59960</v>
      </c>
      <c r="AD72" s="340">
        <v>1073595</v>
      </c>
      <c r="AE72" s="340">
        <v>15350</v>
      </c>
      <c r="AG72" s="340">
        <v>596715.56999999995</v>
      </c>
      <c r="AH72" s="340">
        <v>151882.6</v>
      </c>
      <c r="AM72" s="264">
        <f t="shared" si="7"/>
        <v>677528.6</v>
      </c>
      <c r="AN72" s="265">
        <f t="shared" si="8"/>
        <v>60288.979999999996</v>
      </c>
      <c r="AO72" s="289">
        <f t="shared" si="9"/>
        <v>617239.62</v>
      </c>
      <c r="AP72" s="284">
        <f t="shared" si="10"/>
        <v>1990910</v>
      </c>
      <c r="AQ72" s="292">
        <f t="shared" si="11"/>
        <v>1837543.17</v>
      </c>
      <c r="AR72" s="266">
        <f t="shared" si="12"/>
        <v>153366.83000000007</v>
      </c>
    </row>
    <row r="73" spans="1:44" ht="14.4" thickBot="1" x14ac:dyDescent="0.3">
      <c r="A73" s="254" t="s">
        <v>31</v>
      </c>
      <c r="B73" s="254" t="s">
        <v>32</v>
      </c>
      <c r="C73" s="293">
        <v>2477</v>
      </c>
      <c r="D73" s="294" t="s">
        <v>874</v>
      </c>
      <c r="E73" s="251" t="s">
        <v>2680</v>
      </c>
      <c r="F73" s="89">
        <v>189436.94</v>
      </c>
      <c r="G73" s="89">
        <v>346202.8</v>
      </c>
      <c r="H73" s="89">
        <v>44003.29</v>
      </c>
      <c r="K73" s="251">
        <v>23704.02</v>
      </c>
      <c r="L73" s="251">
        <v>674873.29</v>
      </c>
      <c r="O73" s="232">
        <v>12400</v>
      </c>
      <c r="P73" s="232">
        <v>61615</v>
      </c>
      <c r="R73" s="232">
        <v>333.54</v>
      </c>
      <c r="V73" s="251">
        <v>-1175489.47</v>
      </c>
      <c r="W73" s="44">
        <v>2255161.35</v>
      </c>
      <c r="X73" s="73">
        <v>1116968.3999999999</v>
      </c>
      <c r="Y73" s="73">
        <v>375000</v>
      </c>
      <c r="Z73" s="73">
        <v>389.38</v>
      </c>
      <c r="AB73" s="73">
        <v>1112720</v>
      </c>
      <c r="AC73" s="73">
        <v>104200</v>
      </c>
      <c r="AD73" s="340">
        <v>1335584</v>
      </c>
      <c r="AE73" s="340">
        <v>10300</v>
      </c>
      <c r="AG73" s="340">
        <v>1049653.29</v>
      </c>
      <c r="AH73" s="340">
        <v>181080.57</v>
      </c>
      <c r="AL73" s="340">
        <v>8460</v>
      </c>
      <c r="AM73" s="264">
        <f t="shared" si="7"/>
        <v>579643.03</v>
      </c>
      <c r="AN73" s="265">
        <f t="shared" si="8"/>
        <v>74348.539999999994</v>
      </c>
      <c r="AO73" s="289">
        <f t="shared" si="9"/>
        <v>505294.49000000005</v>
      </c>
      <c r="AP73" s="284">
        <f t="shared" si="10"/>
        <v>2709277.78</v>
      </c>
      <c r="AQ73" s="292">
        <f t="shared" si="11"/>
        <v>2585077.86</v>
      </c>
      <c r="AR73" s="266">
        <f t="shared" si="12"/>
        <v>124199.91999999993</v>
      </c>
    </row>
    <row r="74" spans="1:44" ht="14.4" thickBot="1" x14ac:dyDescent="0.3">
      <c r="A74" s="254" t="s">
        <v>31</v>
      </c>
      <c r="B74" s="254" t="s">
        <v>32</v>
      </c>
      <c r="C74" s="293">
        <v>5216</v>
      </c>
      <c r="D74" s="294" t="s">
        <v>875</v>
      </c>
      <c r="E74" s="251" t="s">
        <v>2681</v>
      </c>
      <c r="F74" s="89">
        <v>414670.47</v>
      </c>
      <c r="G74" s="89">
        <v>601941.72</v>
      </c>
      <c r="H74" s="89">
        <v>59485.41</v>
      </c>
      <c r="K74" s="251">
        <v>539614.96</v>
      </c>
      <c r="L74" s="251">
        <v>192335.39</v>
      </c>
      <c r="O74" s="232">
        <v>2745</v>
      </c>
      <c r="P74" s="232">
        <v>149833.24</v>
      </c>
      <c r="R74" s="232">
        <v>3587.66</v>
      </c>
      <c r="V74" s="251">
        <v>-769112.62</v>
      </c>
      <c r="W74" s="44">
        <v>2065017.96</v>
      </c>
      <c r="X74" s="73">
        <v>2141258.63</v>
      </c>
      <c r="AB74" s="73">
        <v>1033505</v>
      </c>
      <c r="AC74" s="73">
        <v>4945</v>
      </c>
      <c r="AD74" s="340">
        <v>1568599</v>
      </c>
      <c r="AE74" s="340">
        <v>9640</v>
      </c>
      <c r="AG74" s="340">
        <v>1155639.1299999999</v>
      </c>
      <c r="AH74" s="340">
        <v>75365.84</v>
      </c>
      <c r="AL74" s="340">
        <v>14487.95</v>
      </c>
      <c r="AM74" s="264">
        <f t="shared" si="7"/>
        <v>1076097.5999999999</v>
      </c>
      <c r="AN74" s="265">
        <f t="shared" si="8"/>
        <v>156165.9</v>
      </c>
      <c r="AO74" s="289">
        <f t="shared" si="9"/>
        <v>919931.69999999984</v>
      </c>
      <c r="AP74" s="284">
        <f t="shared" si="10"/>
        <v>3179708.63</v>
      </c>
      <c r="AQ74" s="292">
        <f t="shared" si="11"/>
        <v>2823731.92</v>
      </c>
      <c r="AR74" s="266">
        <f t="shared" si="12"/>
        <v>355976.70999999996</v>
      </c>
    </row>
    <row r="75" spans="1:44" s="264" customFormat="1" ht="14.4" thickBot="1" x14ac:dyDescent="0.3">
      <c r="A75" s="254" t="s">
        <v>31</v>
      </c>
      <c r="B75" s="254" t="s">
        <v>32</v>
      </c>
      <c r="C75" s="293">
        <v>5544</v>
      </c>
      <c r="D75" s="294" t="s">
        <v>876</v>
      </c>
      <c r="E75" s="251" t="s">
        <v>2682</v>
      </c>
      <c r="F75" s="89">
        <v>991257.1</v>
      </c>
      <c r="G75" s="89">
        <v>533629.89</v>
      </c>
      <c r="H75" s="89">
        <v>250877.81</v>
      </c>
      <c r="I75" s="89"/>
      <c r="J75" s="251"/>
      <c r="K75" s="251">
        <v>346182.32</v>
      </c>
      <c r="L75" s="251">
        <v>411423.13</v>
      </c>
      <c r="M75" s="251"/>
      <c r="N75" s="251"/>
      <c r="O75" s="232">
        <v>3000</v>
      </c>
      <c r="P75" s="232">
        <v>52041.66</v>
      </c>
      <c r="Q75" s="232"/>
      <c r="R75" s="232">
        <v>1425</v>
      </c>
      <c r="S75" s="232"/>
      <c r="T75" s="251"/>
      <c r="U75" s="251"/>
      <c r="V75" s="251">
        <v>-435525.58</v>
      </c>
      <c r="W75" s="44">
        <v>2127187.88</v>
      </c>
      <c r="X75" s="73">
        <v>2542830.67</v>
      </c>
      <c r="Y75" s="73">
        <v>165800</v>
      </c>
      <c r="Z75" s="73">
        <v>1245.3599999999999</v>
      </c>
      <c r="AA75" s="73"/>
      <c r="AB75" s="73">
        <v>1296260</v>
      </c>
      <c r="AC75" s="73">
        <v>174200</v>
      </c>
      <c r="AD75" s="340">
        <v>2141696</v>
      </c>
      <c r="AE75" s="340">
        <v>27522</v>
      </c>
      <c r="AF75" s="340"/>
      <c r="AG75" s="340">
        <v>1006553.59</v>
      </c>
      <c r="AH75" s="340">
        <v>219323.15</v>
      </c>
      <c r="AI75" s="340"/>
      <c r="AJ75" s="340"/>
      <c r="AK75" s="340"/>
      <c r="AL75" s="340"/>
      <c r="AM75" s="264">
        <f t="shared" ref="AM75:AM138" si="13">SUM(F75:I75)</f>
        <v>1775764.8</v>
      </c>
      <c r="AN75" s="265">
        <f t="shared" ref="AN75:AN138" si="14">SUM(O75:S75)</f>
        <v>56466.66</v>
      </c>
      <c r="AO75" s="289">
        <f t="shared" ref="AO75:AO138" si="15">AM75-AN75</f>
        <v>1719298.1400000001</v>
      </c>
      <c r="AP75" s="284">
        <f t="shared" ref="AP75:AP138" si="16">SUM(X75:AC75)</f>
        <v>4180336.03</v>
      </c>
      <c r="AQ75" s="292">
        <f t="shared" ref="AQ75:AQ138" si="17">SUM(AD75:AL75)</f>
        <v>3395094.7399999998</v>
      </c>
      <c r="AR75" s="266">
        <f t="shared" si="12"/>
        <v>785241.29</v>
      </c>
    </row>
    <row r="76" spans="1:44" ht="14.4" thickBot="1" x14ac:dyDescent="0.3">
      <c r="A76" s="254" t="s">
        <v>31</v>
      </c>
      <c r="B76" s="254" t="s">
        <v>32</v>
      </c>
      <c r="C76" s="293">
        <v>2866</v>
      </c>
      <c r="D76" s="294" t="s">
        <v>877</v>
      </c>
      <c r="E76" s="251" t="s">
        <v>2816</v>
      </c>
      <c r="F76" s="89">
        <v>1089656.3500000001</v>
      </c>
      <c r="G76" s="89">
        <v>288881.75</v>
      </c>
      <c r="H76" s="89">
        <v>90673.39</v>
      </c>
      <c r="K76" s="251">
        <v>659351.77</v>
      </c>
      <c r="L76" s="251">
        <v>679713.42</v>
      </c>
      <c r="O76" s="232">
        <v>4085</v>
      </c>
      <c r="P76" s="232">
        <v>75875.17</v>
      </c>
      <c r="R76" s="232">
        <v>2474.41</v>
      </c>
      <c r="V76" s="251">
        <v>-403690.35</v>
      </c>
      <c r="W76" s="44">
        <v>3692657.78</v>
      </c>
      <c r="X76" s="73">
        <v>1215566.76</v>
      </c>
      <c r="Y76" s="73">
        <v>125818</v>
      </c>
      <c r="Z76" s="73">
        <v>1664.27</v>
      </c>
      <c r="AB76" s="73">
        <v>1672967</v>
      </c>
      <c r="AC76" s="73">
        <v>122000</v>
      </c>
      <c r="AD76" s="340">
        <v>2101100</v>
      </c>
      <c r="AE76" s="340">
        <v>2100</v>
      </c>
      <c r="AF76" s="340">
        <v>8500</v>
      </c>
      <c r="AG76" s="340">
        <v>1104049.02</v>
      </c>
      <c r="AH76" s="340">
        <v>485392.34</v>
      </c>
      <c r="AM76" s="264">
        <f t="shared" si="13"/>
        <v>1469211.49</v>
      </c>
      <c r="AN76" s="265">
        <f t="shared" si="14"/>
        <v>82434.58</v>
      </c>
      <c r="AO76" s="289">
        <f t="shared" si="15"/>
        <v>1386776.91</v>
      </c>
      <c r="AP76" s="284">
        <f t="shared" si="16"/>
        <v>3138016.0300000003</v>
      </c>
      <c r="AQ76" s="292">
        <f t="shared" si="17"/>
        <v>3701141.36</v>
      </c>
      <c r="AR76" s="266">
        <f t="shared" si="12"/>
        <v>-563125.32999999961</v>
      </c>
    </row>
    <row r="77" spans="1:44" ht="14.4" thickBot="1" x14ac:dyDescent="0.3">
      <c r="A77" s="254" t="s">
        <v>33</v>
      </c>
      <c r="B77" s="254" t="s">
        <v>34</v>
      </c>
      <c r="C77" s="293">
        <v>3680</v>
      </c>
      <c r="D77" s="294" t="s">
        <v>878</v>
      </c>
      <c r="E77" s="251" t="s">
        <v>2683</v>
      </c>
      <c r="F77" s="89">
        <v>140129.49</v>
      </c>
      <c r="G77" s="89">
        <v>97827</v>
      </c>
      <c r="H77" s="89">
        <v>92498.31</v>
      </c>
      <c r="K77" s="251">
        <v>2337219.9700000002</v>
      </c>
      <c r="L77" s="251">
        <v>176963.96</v>
      </c>
      <c r="P77" s="232">
        <v>145100</v>
      </c>
      <c r="Q77" s="232">
        <v>66600</v>
      </c>
      <c r="R77" s="232">
        <v>2048</v>
      </c>
      <c r="V77" s="251">
        <v>834353.74</v>
      </c>
      <c r="W77" s="44">
        <v>2241713.0099999998</v>
      </c>
      <c r="X77" s="73">
        <v>1249080.82</v>
      </c>
      <c r="Y77" s="73">
        <v>142400</v>
      </c>
      <c r="Z77" s="73">
        <v>332.3</v>
      </c>
      <c r="AB77" s="73">
        <v>872200</v>
      </c>
      <c r="AC77" s="73">
        <v>78460</v>
      </c>
      <c r="AD77" s="340">
        <v>1549161</v>
      </c>
      <c r="AE77" s="340">
        <v>5080</v>
      </c>
      <c r="AG77" s="340">
        <v>1010606.38</v>
      </c>
      <c r="AH77" s="340">
        <v>222801.76</v>
      </c>
      <c r="AM77" s="264">
        <f t="shared" si="13"/>
        <v>330454.8</v>
      </c>
      <c r="AN77" s="265">
        <f t="shared" si="14"/>
        <v>213748</v>
      </c>
      <c r="AO77" s="289">
        <f t="shared" si="15"/>
        <v>116706.79999999999</v>
      </c>
      <c r="AP77" s="284">
        <f t="shared" si="16"/>
        <v>2342473.12</v>
      </c>
      <c r="AQ77" s="292">
        <f t="shared" si="17"/>
        <v>2787649.1399999997</v>
      </c>
      <c r="AR77" s="266">
        <f t="shared" si="12"/>
        <v>-445176.01999999955</v>
      </c>
    </row>
    <row r="78" spans="1:44" ht="14.4" thickBot="1" x14ac:dyDescent="0.3">
      <c r="A78" s="254" t="s">
        <v>33</v>
      </c>
      <c r="B78" s="254" t="s">
        <v>34</v>
      </c>
      <c r="C78" s="293">
        <v>5005</v>
      </c>
      <c r="D78" s="294" t="s">
        <v>879</v>
      </c>
      <c r="E78" s="251" t="s">
        <v>2684</v>
      </c>
      <c r="F78" s="89">
        <v>292806.78999999998</v>
      </c>
      <c r="G78" s="89">
        <v>131989</v>
      </c>
      <c r="H78" s="89">
        <v>74686.47</v>
      </c>
      <c r="K78" s="251">
        <v>585651.77</v>
      </c>
      <c r="L78" s="251">
        <v>241419.05</v>
      </c>
      <c r="O78" s="232">
        <v>0</v>
      </c>
      <c r="P78" s="232">
        <v>181642.46</v>
      </c>
      <c r="Q78" s="232">
        <v>111190</v>
      </c>
      <c r="R78" s="232">
        <v>31704.36</v>
      </c>
      <c r="T78" s="251">
        <v>444</v>
      </c>
      <c r="V78" s="251">
        <v>-137217.96</v>
      </c>
      <c r="W78" s="44">
        <v>1881918.88</v>
      </c>
      <c r="X78" s="73">
        <v>1640613.22</v>
      </c>
      <c r="Z78" s="73">
        <v>819.98</v>
      </c>
      <c r="AB78" s="73">
        <v>1992455</v>
      </c>
      <c r="AC78" s="73">
        <v>27000</v>
      </c>
      <c r="AD78" s="340">
        <v>2547646</v>
      </c>
      <c r="AE78" s="340">
        <v>43290</v>
      </c>
      <c r="AG78" s="340">
        <v>1488421.02</v>
      </c>
      <c r="AH78" s="340">
        <v>161609.84</v>
      </c>
      <c r="AL78" s="340">
        <v>163050</v>
      </c>
      <c r="AM78" s="264">
        <f t="shared" si="13"/>
        <v>499482.26</v>
      </c>
      <c r="AN78" s="265">
        <f t="shared" si="14"/>
        <v>324536.81999999995</v>
      </c>
      <c r="AO78" s="289">
        <f t="shared" si="15"/>
        <v>174945.44000000006</v>
      </c>
      <c r="AP78" s="284">
        <f t="shared" si="16"/>
        <v>3660888.2</v>
      </c>
      <c r="AQ78" s="292">
        <f t="shared" si="17"/>
        <v>4404016.8600000003</v>
      </c>
      <c r="AR78" s="266">
        <f t="shared" si="12"/>
        <v>-743128.66000000015</v>
      </c>
    </row>
    <row r="79" spans="1:44" ht="14.4" thickBot="1" x14ac:dyDescent="0.3">
      <c r="A79" s="254" t="s">
        <v>33</v>
      </c>
      <c r="B79" s="254" t="s">
        <v>34</v>
      </c>
      <c r="C79" s="293">
        <v>3048</v>
      </c>
      <c r="D79" s="294" t="s">
        <v>880</v>
      </c>
      <c r="E79" s="251" t="s">
        <v>2685</v>
      </c>
      <c r="F79" s="89">
        <v>228678</v>
      </c>
      <c r="G79" s="89">
        <v>40131.25</v>
      </c>
      <c r="H79" s="89">
        <v>126152.82</v>
      </c>
      <c r="K79" s="251">
        <v>511980.06</v>
      </c>
      <c r="L79" s="251">
        <v>1084913.81</v>
      </c>
      <c r="O79" s="232">
        <v>0</v>
      </c>
      <c r="P79" s="232">
        <v>63079.82</v>
      </c>
      <c r="Q79" s="232">
        <v>180335</v>
      </c>
      <c r="R79" s="232">
        <v>0</v>
      </c>
      <c r="T79" s="251">
        <v>5000</v>
      </c>
      <c r="V79" s="251">
        <v>99864.02</v>
      </c>
      <c r="W79" s="44">
        <v>1941230.36</v>
      </c>
      <c r="X79" s="73">
        <v>1319136.52</v>
      </c>
      <c r="Z79" s="73">
        <v>621.89</v>
      </c>
      <c r="AB79" s="73">
        <v>960424</v>
      </c>
      <c r="AC79" s="73">
        <v>284200</v>
      </c>
      <c r="AD79" s="340">
        <v>1602429</v>
      </c>
      <c r="AE79" s="340">
        <v>32360</v>
      </c>
      <c r="AG79" s="340">
        <v>953231.47</v>
      </c>
      <c r="AH79" s="340">
        <v>157164.20000000001</v>
      </c>
      <c r="AL79" s="340">
        <v>116851</v>
      </c>
      <c r="AM79" s="264">
        <f t="shared" si="13"/>
        <v>394962.07</v>
      </c>
      <c r="AN79" s="265">
        <f t="shared" si="14"/>
        <v>243414.82</v>
      </c>
      <c r="AO79" s="289">
        <f t="shared" si="15"/>
        <v>151547.25</v>
      </c>
      <c r="AP79" s="284">
        <f t="shared" si="16"/>
        <v>2564382.41</v>
      </c>
      <c r="AQ79" s="292">
        <f t="shared" si="17"/>
        <v>2862035.67</v>
      </c>
      <c r="AR79" s="266">
        <f t="shared" si="12"/>
        <v>-297653.25999999978</v>
      </c>
    </row>
    <row r="80" spans="1:44" ht="14.4" thickBot="1" x14ac:dyDescent="0.3">
      <c r="A80" s="254" t="s">
        <v>33</v>
      </c>
      <c r="B80" s="254" t="s">
        <v>34</v>
      </c>
      <c r="C80" s="293">
        <v>6117</v>
      </c>
      <c r="D80" s="294" t="s">
        <v>881</v>
      </c>
      <c r="E80" s="251" t="s">
        <v>2686</v>
      </c>
      <c r="F80" s="89">
        <v>313144.96000000002</v>
      </c>
      <c r="G80" s="89">
        <v>89453.5</v>
      </c>
      <c r="H80" s="89">
        <v>321851.36</v>
      </c>
      <c r="K80" s="251">
        <v>235943.16</v>
      </c>
      <c r="L80" s="251">
        <v>274444.18</v>
      </c>
      <c r="O80" s="232">
        <v>241824.22</v>
      </c>
      <c r="P80" s="232">
        <v>96219.28</v>
      </c>
      <c r="R80" s="232">
        <v>311.92</v>
      </c>
      <c r="T80" s="251">
        <v>5000</v>
      </c>
      <c r="V80" s="251">
        <v>-665106.85</v>
      </c>
      <c r="W80" s="44">
        <v>1940061.77</v>
      </c>
      <c r="X80" s="73">
        <v>1754319.28</v>
      </c>
      <c r="Y80" s="73">
        <v>59300</v>
      </c>
      <c r="Z80" s="73">
        <v>1326.48</v>
      </c>
      <c r="AB80" s="73">
        <v>724955</v>
      </c>
      <c r="AC80" s="73">
        <v>28400</v>
      </c>
      <c r="AD80" s="340">
        <v>1530269</v>
      </c>
      <c r="AE80" s="340">
        <v>10880</v>
      </c>
      <c r="AG80" s="340">
        <v>1307667.55</v>
      </c>
      <c r="AH80" s="340">
        <v>102957.39</v>
      </c>
      <c r="AM80" s="264">
        <f t="shared" si="13"/>
        <v>724449.82000000007</v>
      </c>
      <c r="AN80" s="265">
        <f t="shared" si="14"/>
        <v>338355.42</v>
      </c>
      <c r="AO80" s="289">
        <f t="shared" si="15"/>
        <v>386094.40000000008</v>
      </c>
      <c r="AP80" s="284">
        <f t="shared" si="16"/>
        <v>2568300.7599999998</v>
      </c>
      <c r="AQ80" s="292">
        <f t="shared" si="17"/>
        <v>2951773.94</v>
      </c>
      <c r="AR80" s="266">
        <f t="shared" si="12"/>
        <v>-383473.18000000017</v>
      </c>
    </row>
    <row r="81" spans="1:44" ht="14.4" thickBot="1" x14ac:dyDescent="0.3">
      <c r="A81" s="254" t="s">
        <v>33</v>
      </c>
      <c r="B81" s="254" t="s">
        <v>34</v>
      </c>
      <c r="C81" s="293">
        <v>3261</v>
      </c>
      <c r="D81" s="294" t="s">
        <v>882</v>
      </c>
      <c r="E81" s="251" t="s">
        <v>2687</v>
      </c>
      <c r="F81" s="89">
        <v>364945.95</v>
      </c>
      <c r="G81" s="89">
        <v>196092.5</v>
      </c>
      <c r="H81" s="89">
        <v>32553.09</v>
      </c>
      <c r="K81" s="251">
        <v>402002</v>
      </c>
      <c r="L81" s="251">
        <v>257699.59</v>
      </c>
      <c r="O81" s="232">
        <v>0</v>
      </c>
      <c r="P81" s="232">
        <v>113388.3</v>
      </c>
      <c r="R81" s="232">
        <v>0</v>
      </c>
      <c r="V81" s="251">
        <v>-1173509.57</v>
      </c>
      <c r="W81" s="44">
        <v>2076384.94</v>
      </c>
      <c r="X81" s="73">
        <v>1121630.26</v>
      </c>
      <c r="Y81" s="73">
        <v>254890</v>
      </c>
      <c r="Z81" s="73">
        <v>202.96</v>
      </c>
      <c r="AB81" s="73">
        <v>359940</v>
      </c>
      <c r="AC81" s="73">
        <v>26400</v>
      </c>
      <c r="AD81" s="340">
        <v>808401</v>
      </c>
      <c r="AG81" s="340">
        <v>559550.16</v>
      </c>
      <c r="AH81" s="340">
        <v>158082.6</v>
      </c>
      <c r="AM81" s="264">
        <f t="shared" si="13"/>
        <v>593591.53999999992</v>
      </c>
      <c r="AN81" s="265">
        <f t="shared" si="14"/>
        <v>113388.3</v>
      </c>
      <c r="AO81" s="289">
        <f t="shared" si="15"/>
        <v>480203.23999999993</v>
      </c>
      <c r="AP81" s="284">
        <f t="shared" si="16"/>
        <v>1763063.22</v>
      </c>
      <c r="AQ81" s="292">
        <f t="shared" si="17"/>
        <v>1526033.7600000002</v>
      </c>
      <c r="AR81" s="266">
        <f t="shared" si="12"/>
        <v>237029.45999999973</v>
      </c>
    </row>
    <row r="82" spans="1:44" ht="14.4" thickBot="1" x14ac:dyDescent="0.3">
      <c r="A82" s="254" t="s">
        <v>33</v>
      </c>
      <c r="B82" s="254" t="s">
        <v>34</v>
      </c>
      <c r="C82" s="293">
        <v>2381</v>
      </c>
      <c r="D82" s="294" t="s">
        <v>883</v>
      </c>
      <c r="E82" s="251" t="s">
        <v>2688</v>
      </c>
      <c r="F82" s="89">
        <v>315442.34000000003</v>
      </c>
      <c r="G82" s="89">
        <v>18360</v>
      </c>
      <c r="H82" s="89">
        <v>87300.36</v>
      </c>
      <c r="K82" s="251">
        <v>-166269.28</v>
      </c>
      <c r="L82" s="251">
        <v>42248.18</v>
      </c>
      <c r="O82" s="232">
        <v>76425</v>
      </c>
      <c r="P82" s="232">
        <v>27897.78</v>
      </c>
      <c r="Q82" s="232">
        <v>70000</v>
      </c>
      <c r="R82" s="232">
        <v>1652</v>
      </c>
      <c r="T82" s="251">
        <v>10000</v>
      </c>
      <c r="V82" s="251">
        <v>-1284332.6000000001</v>
      </c>
      <c r="W82" s="44">
        <v>1879892.65</v>
      </c>
      <c r="X82" s="73">
        <v>1546671.55</v>
      </c>
      <c r="Z82" s="73">
        <v>2649.34</v>
      </c>
      <c r="AB82" s="73">
        <v>768107</v>
      </c>
      <c r="AC82" s="73">
        <v>15200</v>
      </c>
      <c r="AD82" s="340">
        <v>1140730</v>
      </c>
      <c r="AE82" s="340">
        <v>8280</v>
      </c>
      <c r="AG82" s="340">
        <v>1462384.62</v>
      </c>
      <c r="AH82" s="340">
        <v>205686.5</v>
      </c>
      <c r="AM82" s="264">
        <f t="shared" si="13"/>
        <v>421102.7</v>
      </c>
      <c r="AN82" s="265">
        <f t="shared" si="14"/>
        <v>175974.78</v>
      </c>
      <c r="AO82" s="289">
        <f t="shared" si="15"/>
        <v>245127.92</v>
      </c>
      <c r="AP82" s="284">
        <f t="shared" si="16"/>
        <v>2332627.89</v>
      </c>
      <c r="AQ82" s="292">
        <f t="shared" si="17"/>
        <v>2817081.12</v>
      </c>
      <c r="AR82" s="266">
        <f t="shared" si="12"/>
        <v>-484453.23</v>
      </c>
    </row>
    <row r="83" spans="1:44" ht="14.4" thickBot="1" x14ac:dyDescent="0.3">
      <c r="A83" s="254" t="s">
        <v>33</v>
      </c>
      <c r="B83" s="254" t="s">
        <v>34</v>
      </c>
      <c r="C83" s="293">
        <v>2712</v>
      </c>
      <c r="D83" s="294" t="s">
        <v>884</v>
      </c>
      <c r="E83" s="251" t="s">
        <v>2689</v>
      </c>
      <c r="F83" s="89">
        <v>184892.47</v>
      </c>
      <c r="G83" s="89">
        <v>19695.45</v>
      </c>
      <c r="H83" s="89">
        <v>32724.68</v>
      </c>
      <c r="K83" s="251">
        <v>179643.85</v>
      </c>
      <c r="L83" s="251">
        <v>343086.82</v>
      </c>
      <c r="O83" s="232">
        <v>0</v>
      </c>
      <c r="P83" s="232">
        <v>138700</v>
      </c>
      <c r="Q83" s="232">
        <v>196645</v>
      </c>
      <c r="R83" s="232">
        <v>2620</v>
      </c>
      <c r="V83" s="251">
        <v>-944270.79</v>
      </c>
      <c r="W83" s="44">
        <v>1840507.51</v>
      </c>
      <c r="X83" s="73">
        <v>777397.7</v>
      </c>
      <c r="Y83" s="73">
        <v>20000</v>
      </c>
      <c r="Z83" s="73">
        <v>510.06</v>
      </c>
      <c r="AB83" s="73">
        <v>1526258</v>
      </c>
      <c r="AC83" s="73">
        <v>63270</v>
      </c>
      <c r="AD83" s="340">
        <v>2014711</v>
      </c>
      <c r="AE83" s="340">
        <v>30360</v>
      </c>
      <c r="AG83" s="340">
        <v>728861.51</v>
      </c>
      <c r="AH83" s="340">
        <v>84411.7</v>
      </c>
      <c r="AL83" s="340">
        <v>3250</v>
      </c>
      <c r="AM83" s="264">
        <f t="shared" si="13"/>
        <v>237312.6</v>
      </c>
      <c r="AN83" s="265">
        <f t="shared" si="14"/>
        <v>337965</v>
      </c>
      <c r="AO83" s="289">
        <f t="shared" si="15"/>
        <v>-100652.4</v>
      </c>
      <c r="AP83" s="284">
        <f t="shared" si="16"/>
        <v>2387435.7599999998</v>
      </c>
      <c r="AQ83" s="292">
        <f t="shared" si="17"/>
        <v>2861594.21</v>
      </c>
      <c r="AR83" s="266">
        <f t="shared" si="12"/>
        <v>-474158.45000000019</v>
      </c>
    </row>
    <row r="84" spans="1:44" ht="14.4" thickBot="1" x14ac:dyDescent="0.3">
      <c r="A84" s="254" t="s">
        <v>33</v>
      </c>
      <c r="B84" s="254" t="s">
        <v>34</v>
      </c>
      <c r="C84" s="293">
        <v>1686</v>
      </c>
      <c r="D84" s="294" t="s">
        <v>885</v>
      </c>
      <c r="E84" s="251" t="s">
        <v>2690</v>
      </c>
      <c r="F84" s="89">
        <v>94112.37</v>
      </c>
      <c r="G84" s="89">
        <v>37625.5</v>
      </c>
      <c r="H84" s="89">
        <v>100673.18</v>
      </c>
      <c r="K84" s="251">
        <v>691470.76</v>
      </c>
      <c r="L84" s="251">
        <v>35618.050000000003</v>
      </c>
      <c r="O84" s="232">
        <v>-2934.7</v>
      </c>
      <c r="P84" s="232">
        <v>77918.7</v>
      </c>
      <c r="R84" s="232">
        <v>-4536</v>
      </c>
      <c r="V84" s="251">
        <v>-1733145.54</v>
      </c>
      <c r="W84" s="44">
        <v>2651073.88</v>
      </c>
      <c r="X84" s="73">
        <v>1127463.5</v>
      </c>
      <c r="Y84" s="73">
        <v>169900</v>
      </c>
      <c r="Z84" s="73">
        <v>321.52</v>
      </c>
      <c r="AB84" s="73">
        <v>740521</v>
      </c>
      <c r="AC84" s="73">
        <v>24600</v>
      </c>
      <c r="AD84" s="340">
        <v>1138392</v>
      </c>
      <c r="AE84" s="340">
        <v>16200</v>
      </c>
      <c r="AG84" s="340">
        <v>910731.65</v>
      </c>
      <c r="AH84" s="340">
        <v>26358.85</v>
      </c>
      <c r="AM84" s="264">
        <f t="shared" si="13"/>
        <v>232411.05</v>
      </c>
      <c r="AN84" s="265">
        <f t="shared" si="14"/>
        <v>70448</v>
      </c>
      <c r="AO84" s="289">
        <f t="shared" si="15"/>
        <v>161963.04999999999</v>
      </c>
      <c r="AP84" s="284">
        <f t="shared" si="16"/>
        <v>2062806.02</v>
      </c>
      <c r="AQ84" s="292">
        <f t="shared" si="17"/>
        <v>2091682.5</v>
      </c>
      <c r="AR84" s="266">
        <f t="shared" si="12"/>
        <v>-28876.479999999981</v>
      </c>
    </row>
    <row r="85" spans="1:44" ht="14.4" thickBot="1" x14ac:dyDescent="0.3">
      <c r="A85" s="254" t="s">
        <v>33</v>
      </c>
      <c r="B85" s="254" t="s">
        <v>34</v>
      </c>
      <c r="C85" s="293">
        <v>2512</v>
      </c>
      <c r="D85" s="294" t="s">
        <v>886</v>
      </c>
      <c r="E85" s="251" t="s">
        <v>2801</v>
      </c>
      <c r="F85" s="89">
        <v>176819.75</v>
      </c>
      <c r="G85" s="89">
        <v>37615.379999999997</v>
      </c>
      <c r="H85" s="89">
        <v>17260.849999999999</v>
      </c>
      <c r="K85" s="251">
        <v>217150.55</v>
      </c>
      <c r="L85" s="251">
        <v>13548.8</v>
      </c>
      <c r="O85" s="232">
        <v>0</v>
      </c>
      <c r="P85" s="232">
        <v>39605.550000000003</v>
      </c>
      <c r="Q85" s="232">
        <v>42500</v>
      </c>
      <c r="R85" s="232">
        <v>0</v>
      </c>
      <c r="T85" s="251">
        <v>15000</v>
      </c>
      <c r="V85" s="251">
        <v>-2521993.06</v>
      </c>
      <c r="W85" s="44">
        <v>3200752.69</v>
      </c>
      <c r="X85" s="73">
        <v>775988.72</v>
      </c>
      <c r="Y85" s="73">
        <v>20000</v>
      </c>
      <c r="Z85" s="73">
        <v>381.1</v>
      </c>
      <c r="AB85" s="73">
        <v>670100</v>
      </c>
      <c r="AC85" s="73">
        <v>45000</v>
      </c>
      <c r="AD85" s="340">
        <v>986685</v>
      </c>
      <c r="AE85" s="340">
        <v>28140</v>
      </c>
      <c r="AG85" s="340">
        <v>573074.37</v>
      </c>
      <c r="AH85" s="340">
        <v>237040.3</v>
      </c>
      <c r="AM85" s="264">
        <f t="shared" si="13"/>
        <v>231695.98</v>
      </c>
      <c r="AN85" s="265">
        <f t="shared" si="14"/>
        <v>82105.55</v>
      </c>
      <c r="AO85" s="289">
        <f t="shared" si="15"/>
        <v>149590.43</v>
      </c>
      <c r="AP85" s="284">
        <f t="shared" si="16"/>
        <v>1511469.8199999998</v>
      </c>
      <c r="AQ85" s="292">
        <f t="shared" si="17"/>
        <v>1824939.6700000002</v>
      </c>
      <c r="AR85" s="266">
        <f t="shared" si="12"/>
        <v>-313469.85000000033</v>
      </c>
    </row>
    <row r="86" spans="1:44" ht="14.4" thickBot="1" x14ac:dyDescent="0.3">
      <c r="A86" s="254" t="s">
        <v>313</v>
      </c>
      <c r="B86" s="254" t="s">
        <v>44</v>
      </c>
      <c r="C86" s="293">
        <v>3664</v>
      </c>
      <c r="D86" s="294" t="s">
        <v>887</v>
      </c>
      <c r="E86" s="251" t="s">
        <v>2691</v>
      </c>
      <c r="F86" s="89">
        <v>770542.58</v>
      </c>
      <c r="G86" s="89">
        <v>45083.8</v>
      </c>
      <c r="H86" s="89">
        <v>39249.620000000003</v>
      </c>
      <c r="K86" s="251">
        <v>9270.4599999999991</v>
      </c>
      <c r="L86" s="251">
        <v>666667.76</v>
      </c>
      <c r="O86" s="232">
        <v>4300</v>
      </c>
      <c r="P86" s="232">
        <v>81364.649999999994</v>
      </c>
      <c r="R86" s="232">
        <v>18.13</v>
      </c>
      <c r="T86" s="251">
        <v>189452</v>
      </c>
      <c r="V86" s="251">
        <v>-153663.66</v>
      </c>
      <c r="W86" s="44">
        <v>1975689.39</v>
      </c>
      <c r="X86" s="73">
        <v>1057427.6000000001</v>
      </c>
      <c r="Y86" s="73">
        <v>979.16</v>
      </c>
      <c r="AA86" s="73">
        <v>1179296</v>
      </c>
      <c r="AB86" s="73">
        <v>64533.8</v>
      </c>
      <c r="AC86" s="73">
        <v>-1277426</v>
      </c>
      <c r="AD86" s="340">
        <v>444022.8</v>
      </c>
      <c r="AF86" s="340">
        <v>6065</v>
      </c>
      <c r="AG86" s="340">
        <v>790835.1</v>
      </c>
      <c r="AH86" s="340">
        <v>312910.7</v>
      </c>
      <c r="AJ86" s="340">
        <v>37323.25</v>
      </c>
      <c r="AM86" s="264">
        <f t="shared" si="13"/>
        <v>854876</v>
      </c>
      <c r="AN86" s="265">
        <f t="shared" si="14"/>
        <v>85682.78</v>
      </c>
      <c r="AO86" s="289">
        <f t="shared" si="15"/>
        <v>769193.22</v>
      </c>
      <c r="AP86" s="284">
        <f t="shared" si="16"/>
        <v>1024810.5599999996</v>
      </c>
      <c r="AQ86" s="292">
        <f t="shared" si="17"/>
        <v>1591156.8499999999</v>
      </c>
      <c r="AR86" s="266">
        <f t="shared" si="12"/>
        <v>-566346.29000000027</v>
      </c>
    </row>
    <row r="87" spans="1:44" ht="14.4" thickBot="1" x14ac:dyDescent="0.3">
      <c r="A87" s="254" t="s">
        <v>313</v>
      </c>
      <c r="B87" s="254" t="s">
        <v>44</v>
      </c>
      <c r="C87" s="293">
        <v>7927</v>
      </c>
      <c r="D87" s="294" t="s">
        <v>888</v>
      </c>
      <c r="E87" s="251" t="s">
        <v>2692</v>
      </c>
      <c r="F87" s="89">
        <v>2954621.41</v>
      </c>
      <c r="G87" s="89">
        <v>71848.45</v>
      </c>
      <c r="H87" s="89">
        <v>79635.600000000006</v>
      </c>
      <c r="K87" s="251">
        <v>1409073.5</v>
      </c>
      <c r="L87" s="251">
        <v>1295924.78</v>
      </c>
      <c r="O87" s="232">
        <v>47790</v>
      </c>
      <c r="P87" s="232">
        <v>126480</v>
      </c>
      <c r="R87" s="232">
        <v>621202.54</v>
      </c>
      <c r="V87" s="251">
        <v>1155743.99</v>
      </c>
      <c r="W87" s="44">
        <v>3812204.74</v>
      </c>
      <c r="X87" s="73">
        <v>2009909.22</v>
      </c>
      <c r="Y87" s="73">
        <v>464532.75</v>
      </c>
      <c r="Z87" s="73">
        <v>3174.19</v>
      </c>
      <c r="AB87" s="73">
        <v>1562960.5</v>
      </c>
      <c r="AC87" s="73">
        <v>810626</v>
      </c>
      <c r="AD87" s="340">
        <v>2548063</v>
      </c>
      <c r="AE87" s="340">
        <v>11945</v>
      </c>
      <c r="AF87" s="340">
        <v>14000</v>
      </c>
      <c r="AG87" s="340">
        <v>1695967.27</v>
      </c>
      <c r="AH87" s="340">
        <v>433943.42</v>
      </c>
      <c r="AL87" s="340">
        <v>99601.5</v>
      </c>
      <c r="AM87" s="264">
        <f t="shared" si="13"/>
        <v>3106105.4600000004</v>
      </c>
      <c r="AN87" s="265">
        <f t="shared" si="14"/>
        <v>795472.54</v>
      </c>
      <c r="AO87" s="289">
        <f t="shared" si="15"/>
        <v>2310632.9200000004</v>
      </c>
      <c r="AP87" s="284">
        <f t="shared" si="16"/>
        <v>4851202.66</v>
      </c>
      <c r="AQ87" s="292">
        <f t="shared" si="17"/>
        <v>4803520.1899999995</v>
      </c>
      <c r="AR87" s="266">
        <f t="shared" si="12"/>
        <v>47682.470000000671</v>
      </c>
    </row>
    <row r="88" spans="1:44" ht="14.4" thickBot="1" x14ac:dyDescent="0.3">
      <c r="A88" s="254" t="s">
        <v>313</v>
      </c>
      <c r="B88" s="254" t="s">
        <v>44</v>
      </c>
      <c r="C88" s="293">
        <v>7609</v>
      </c>
      <c r="D88" s="294" t="s">
        <v>889</v>
      </c>
      <c r="E88" s="251" t="s">
        <v>2693</v>
      </c>
      <c r="F88" s="89">
        <v>1400689.59</v>
      </c>
      <c r="G88" s="89">
        <v>57257</v>
      </c>
      <c r="H88" s="89">
        <v>34885.46</v>
      </c>
      <c r="J88" s="251">
        <v>321513</v>
      </c>
      <c r="K88" s="251">
        <v>1546742.2</v>
      </c>
      <c r="L88" s="251">
        <v>100179.62</v>
      </c>
      <c r="O88" s="232">
        <v>7410</v>
      </c>
      <c r="P88" s="232">
        <v>165636.06</v>
      </c>
      <c r="R88" s="232">
        <v>6359.13</v>
      </c>
      <c r="T88" s="251">
        <v>126797</v>
      </c>
      <c r="V88" s="251">
        <v>4171766.21</v>
      </c>
      <c r="X88" s="73">
        <v>1395659.86</v>
      </c>
      <c r="Y88" s="73">
        <v>3000</v>
      </c>
      <c r="AA88" s="73">
        <v>2051.5</v>
      </c>
      <c r="AB88" s="73">
        <v>1746726</v>
      </c>
      <c r="AC88" s="73">
        <v>93035.3</v>
      </c>
      <c r="AD88" s="340">
        <v>2556498.2999999998</v>
      </c>
      <c r="AE88" s="340">
        <v>20230</v>
      </c>
      <c r="AG88" s="340">
        <v>1330339.1000000001</v>
      </c>
      <c r="AH88" s="340">
        <v>307144.78999999998</v>
      </c>
      <c r="AK88" s="340">
        <v>42962</v>
      </c>
      <c r="AM88" s="264">
        <f t="shared" si="13"/>
        <v>1492832.05</v>
      </c>
      <c r="AN88" s="265">
        <f t="shared" si="14"/>
        <v>179405.19</v>
      </c>
      <c r="AO88" s="289">
        <f t="shared" si="15"/>
        <v>1313426.8600000001</v>
      </c>
      <c r="AP88" s="284">
        <f t="shared" si="16"/>
        <v>3240472.66</v>
      </c>
      <c r="AQ88" s="292">
        <f t="shared" si="17"/>
        <v>4257174.1899999995</v>
      </c>
      <c r="AR88" s="266">
        <f t="shared" si="12"/>
        <v>-1016701.5299999993</v>
      </c>
    </row>
    <row r="89" spans="1:44" ht="14.4" thickBot="1" x14ac:dyDescent="0.3">
      <c r="A89" s="254" t="s">
        <v>313</v>
      </c>
      <c r="B89" s="254" t="s">
        <v>44</v>
      </c>
      <c r="C89" s="293">
        <v>6471</v>
      </c>
      <c r="D89" s="294" t="s">
        <v>890</v>
      </c>
      <c r="E89" s="251" t="s">
        <v>2694</v>
      </c>
      <c r="F89" s="89">
        <v>1906368.32</v>
      </c>
      <c r="G89" s="89">
        <v>152222.95000000001</v>
      </c>
      <c r="H89" s="89">
        <v>41621.01</v>
      </c>
      <c r="K89" s="251">
        <v>854841.71</v>
      </c>
      <c r="L89" s="251">
        <v>381700.54</v>
      </c>
      <c r="O89" s="232">
        <v>3430</v>
      </c>
      <c r="P89" s="232">
        <v>137499.66</v>
      </c>
      <c r="R89" s="232">
        <v>6979</v>
      </c>
      <c r="T89" s="251">
        <v>399293.8</v>
      </c>
      <c r="V89" s="251">
        <v>1177878.79</v>
      </c>
      <c r="W89" s="44">
        <v>2080906</v>
      </c>
      <c r="X89" s="73">
        <v>1208333.26</v>
      </c>
      <c r="Y89" s="73">
        <v>340233.32</v>
      </c>
      <c r="Z89" s="73">
        <v>2146.4899999999998</v>
      </c>
      <c r="AB89" s="73">
        <v>1567667.3</v>
      </c>
      <c r="AC89" s="73">
        <v>63500</v>
      </c>
      <c r="AD89" s="340">
        <v>2111939.2999999998</v>
      </c>
      <c r="AE89" s="340">
        <v>4850</v>
      </c>
      <c r="AF89" s="340">
        <v>21615</v>
      </c>
      <c r="AG89" s="340">
        <v>1258172.6299999999</v>
      </c>
      <c r="AH89" s="340">
        <v>202166.91</v>
      </c>
      <c r="AL89" s="340">
        <v>52369.25</v>
      </c>
      <c r="AM89" s="264">
        <f t="shared" si="13"/>
        <v>2100212.2799999998</v>
      </c>
      <c r="AN89" s="265">
        <f t="shared" si="14"/>
        <v>147908.66</v>
      </c>
      <c r="AO89" s="289">
        <f t="shared" si="15"/>
        <v>1952303.6199999999</v>
      </c>
      <c r="AP89" s="284">
        <f t="shared" si="16"/>
        <v>3181880.37</v>
      </c>
      <c r="AQ89" s="292">
        <f t="shared" si="17"/>
        <v>3651113.09</v>
      </c>
      <c r="AR89" s="266">
        <f t="shared" si="12"/>
        <v>-469232.71999999974</v>
      </c>
    </row>
    <row r="90" spans="1:44" ht="14.4" thickBot="1" x14ac:dyDescent="0.3">
      <c r="A90" s="254" t="s">
        <v>313</v>
      </c>
      <c r="B90" s="254" t="s">
        <v>44</v>
      </c>
      <c r="C90" s="293">
        <v>4146</v>
      </c>
      <c r="D90" s="294" t="s">
        <v>891</v>
      </c>
      <c r="E90" s="251" t="s">
        <v>2695</v>
      </c>
      <c r="F90" s="89">
        <v>976790.84</v>
      </c>
      <c r="G90" s="89">
        <v>41478.75</v>
      </c>
      <c r="H90" s="89">
        <v>139909.35</v>
      </c>
      <c r="K90" s="251">
        <v>845944.76</v>
      </c>
      <c r="L90" s="251">
        <v>223383.17</v>
      </c>
      <c r="O90" s="232">
        <v>3900</v>
      </c>
      <c r="P90" s="232">
        <v>65300</v>
      </c>
      <c r="R90" s="232">
        <v>71.97</v>
      </c>
      <c r="T90" s="251">
        <v>111983</v>
      </c>
      <c r="V90" s="251">
        <v>404747.56</v>
      </c>
      <c r="W90" s="44">
        <v>2304026.96</v>
      </c>
      <c r="X90" s="73">
        <v>860499.01</v>
      </c>
      <c r="Y90" s="73">
        <v>2400</v>
      </c>
      <c r="Z90" s="73">
        <v>1371.4</v>
      </c>
      <c r="AB90" s="73">
        <v>854854.4</v>
      </c>
      <c r="AC90" s="73">
        <v>85450</v>
      </c>
      <c r="AD90" s="340">
        <v>1413112.4</v>
      </c>
      <c r="AF90" s="340">
        <v>10130</v>
      </c>
      <c r="AG90" s="340">
        <v>823909.18</v>
      </c>
      <c r="AH90" s="340">
        <v>210136.1</v>
      </c>
      <c r="AL90" s="340">
        <v>9809.75</v>
      </c>
      <c r="AM90" s="264">
        <f t="shared" si="13"/>
        <v>1158178.94</v>
      </c>
      <c r="AN90" s="265">
        <f t="shared" si="14"/>
        <v>69271.97</v>
      </c>
      <c r="AO90" s="289">
        <f t="shared" si="15"/>
        <v>1088906.97</v>
      </c>
      <c r="AP90" s="284">
        <f t="shared" si="16"/>
        <v>1804574.81</v>
      </c>
      <c r="AQ90" s="292">
        <f t="shared" si="17"/>
        <v>2467097.4300000002</v>
      </c>
      <c r="AR90" s="266">
        <f t="shared" si="12"/>
        <v>-662522.62000000011</v>
      </c>
    </row>
    <row r="91" spans="1:44" ht="14.4" thickBot="1" x14ac:dyDescent="0.3">
      <c r="A91" s="254" t="s">
        <v>313</v>
      </c>
      <c r="B91" s="254" t="s">
        <v>44</v>
      </c>
      <c r="C91" s="293">
        <v>8209</v>
      </c>
      <c r="D91" s="294" t="s">
        <v>892</v>
      </c>
      <c r="E91" s="251" t="s">
        <v>2696</v>
      </c>
      <c r="F91" s="89">
        <v>2432831.8199999998</v>
      </c>
      <c r="G91" s="89">
        <v>158981.18</v>
      </c>
      <c r="H91" s="89">
        <v>136086.39999999999</v>
      </c>
      <c r="K91" s="251">
        <v>605635.48</v>
      </c>
      <c r="L91" s="251">
        <v>651906.77</v>
      </c>
      <c r="O91" s="232">
        <v>5400</v>
      </c>
      <c r="P91" s="232">
        <v>142049</v>
      </c>
      <c r="R91" s="232">
        <v>705602</v>
      </c>
      <c r="V91" s="251">
        <v>1160519.3400000001</v>
      </c>
      <c r="W91" s="44">
        <v>2345661.54</v>
      </c>
      <c r="X91" s="73">
        <v>2082688.44</v>
      </c>
      <c r="Y91" s="73">
        <v>148150</v>
      </c>
      <c r="Z91" s="73">
        <v>2357.16</v>
      </c>
      <c r="AB91" s="73">
        <v>1600996.8</v>
      </c>
      <c r="AC91" s="73">
        <v>55950</v>
      </c>
      <c r="AD91" s="340">
        <v>2578829.7999999998</v>
      </c>
      <c r="AE91" s="340">
        <v>21050</v>
      </c>
      <c r="AG91" s="340">
        <v>1343222.31</v>
      </c>
      <c r="AH91" s="340">
        <v>221549.77</v>
      </c>
      <c r="AL91" s="340">
        <v>99280.75</v>
      </c>
      <c r="AM91" s="264">
        <f t="shared" si="13"/>
        <v>2727899.4</v>
      </c>
      <c r="AN91" s="265">
        <f t="shared" si="14"/>
        <v>853051</v>
      </c>
      <c r="AO91" s="289">
        <f t="shared" si="15"/>
        <v>1874848.4</v>
      </c>
      <c r="AP91" s="284">
        <f t="shared" si="16"/>
        <v>3890142.4000000004</v>
      </c>
      <c r="AQ91" s="292">
        <f t="shared" si="17"/>
        <v>4263932.63</v>
      </c>
      <c r="AR91" s="266">
        <f t="shared" si="12"/>
        <v>-373790.22999999952</v>
      </c>
    </row>
    <row r="92" spans="1:44" ht="14.4" thickBot="1" x14ac:dyDescent="0.3">
      <c r="A92" s="254" t="s">
        <v>313</v>
      </c>
      <c r="B92" s="254" t="s">
        <v>44</v>
      </c>
      <c r="C92" s="293">
        <v>4164</v>
      </c>
      <c r="D92" s="294" t="s">
        <v>893</v>
      </c>
      <c r="E92" s="251" t="s">
        <v>2697</v>
      </c>
      <c r="F92" s="89">
        <v>1018188.73</v>
      </c>
      <c r="G92" s="89">
        <v>32544</v>
      </c>
      <c r="H92" s="89">
        <v>80609.820000000007</v>
      </c>
      <c r="K92" s="251">
        <v>566283.34</v>
      </c>
      <c r="L92" s="251">
        <v>172328.91</v>
      </c>
      <c r="O92" s="232">
        <v>5000</v>
      </c>
      <c r="P92" s="232">
        <v>86888.31</v>
      </c>
      <c r="R92" s="232">
        <v>245866.45</v>
      </c>
      <c r="T92" s="251">
        <v>4005</v>
      </c>
      <c r="V92" s="251">
        <v>-2463252.9700000002</v>
      </c>
      <c r="W92" s="44">
        <v>4378498.51</v>
      </c>
      <c r="X92" s="73">
        <v>909302.47</v>
      </c>
      <c r="Z92" s="73">
        <v>1172.25</v>
      </c>
      <c r="AB92" s="73">
        <v>1124833.5900000001</v>
      </c>
      <c r="AC92" s="73">
        <v>12256.5</v>
      </c>
      <c r="AD92" s="340">
        <v>1512391.48</v>
      </c>
      <c r="AE92" s="340">
        <v>4490</v>
      </c>
      <c r="AF92" s="340">
        <v>15860</v>
      </c>
      <c r="AG92" s="340">
        <v>689262.31</v>
      </c>
      <c r="AH92" s="340">
        <v>147086.76999999999</v>
      </c>
      <c r="AL92" s="340">
        <v>65524.75</v>
      </c>
      <c r="AM92" s="264">
        <f t="shared" si="13"/>
        <v>1131342.55</v>
      </c>
      <c r="AN92" s="265">
        <f t="shared" si="14"/>
        <v>337754.76</v>
      </c>
      <c r="AO92" s="289">
        <f t="shared" si="15"/>
        <v>793587.79</v>
      </c>
      <c r="AP92" s="284">
        <f t="shared" si="16"/>
        <v>2047564.81</v>
      </c>
      <c r="AQ92" s="292">
        <f t="shared" si="17"/>
        <v>2434615.31</v>
      </c>
      <c r="AR92" s="266">
        <f t="shared" si="12"/>
        <v>-387050.5</v>
      </c>
    </row>
    <row r="93" spans="1:44" ht="14.4" thickBot="1" x14ac:dyDescent="0.3">
      <c r="A93" s="254" t="s">
        <v>313</v>
      </c>
      <c r="B93" s="254" t="s">
        <v>44</v>
      </c>
      <c r="C93" s="293">
        <v>5920</v>
      </c>
      <c r="D93" s="294" t="s">
        <v>894</v>
      </c>
      <c r="E93" s="251" t="s">
        <v>2698</v>
      </c>
      <c r="F93" s="89">
        <v>1296481.29</v>
      </c>
      <c r="G93" s="89">
        <v>20425.3</v>
      </c>
      <c r="H93" s="89">
        <v>39991.31</v>
      </c>
      <c r="K93" s="251">
        <v>766623.02</v>
      </c>
      <c r="L93" s="251">
        <v>947941.66</v>
      </c>
      <c r="O93" s="232">
        <v>6220</v>
      </c>
      <c r="P93" s="232">
        <v>113848.07</v>
      </c>
      <c r="R93" s="232">
        <v>214006.55</v>
      </c>
      <c r="V93" s="251">
        <v>3380760.97</v>
      </c>
      <c r="X93" s="73">
        <v>1010630.07</v>
      </c>
      <c r="Y93" s="73">
        <v>246050</v>
      </c>
      <c r="Z93" s="73">
        <v>1505.52</v>
      </c>
      <c r="AB93" s="73">
        <v>2589350.7000000002</v>
      </c>
      <c r="AC93" s="73">
        <v>51371</v>
      </c>
      <c r="AD93" s="340">
        <v>3155723.7</v>
      </c>
      <c r="AE93" s="340">
        <v>7625</v>
      </c>
      <c r="AF93" s="340">
        <v>3380</v>
      </c>
      <c r="AG93" s="340">
        <v>899806.21</v>
      </c>
      <c r="AH93" s="340">
        <v>394551.61</v>
      </c>
      <c r="AL93" s="340">
        <v>81193.78</v>
      </c>
      <c r="AM93" s="264">
        <f t="shared" si="13"/>
        <v>1356897.9000000001</v>
      </c>
      <c r="AN93" s="265">
        <f t="shared" si="14"/>
        <v>334074.62</v>
      </c>
      <c r="AO93" s="289">
        <f t="shared" si="15"/>
        <v>1022823.2800000001</v>
      </c>
      <c r="AP93" s="284">
        <f t="shared" si="16"/>
        <v>3898907.29</v>
      </c>
      <c r="AQ93" s="292">
        <f t="shared" si="17"/>
        <v>4542280.3000000007</v>
      </c>
      <c r="AR93" s="266">
        <f t="shared" si="12"/>
        <v>-643373.01000000071</v>
      </c>
    </row>
    <row r="94" spans="1:44" ht="14.4" thickBot="1" x14ac:dyDescent="0.3">
      <c r="A94" s="254" t="s">
        <v>313</v>
      </c>
      <c r="B94" s="254" t="s">
        <v>44</v>
      </c>
      <c r="C94" s="293">
        <v>4614</v>
      </c>
      <c r="D94" s="294" t="s">
        <v>895</v>
      </c>
      <c r="E94" s="251" t="s">
        <v>2699</v>
      </c>
      <c r="F94" s="89">
        <v>567995.06999999995</v>
      </c>
      <c r="G94" s="89">
        <v>61706.25</v>
      </c>
      <c r="H94" s="89">
        <v>73487.12</v>
      </c>
      <c r="K94" s="251">
        <v>800764.41</v>
      </c>
      <c r="L94" s="251">
        <v>467452.21</v>
      </c>
      <c r="O94" s="232">
        <v>8500</v>
      </c>
      <c r="P94" s="232">
        <v>99334.63</v>
      </c>
      <c r="R94" s="232">
        <v>165137.29999999999</v>
      </c>
      <c r="V94" s="251">
        <v>80730.22</v>
      </c>
      <c r="W94" s="44">
        <v>2028099.35</v>
      </c>
      <c r="X94" s="73">
        <v>994565.69</v>
      </c>
      <c r="Y94" s="73">
        <v>495200</v>
      </c>
      <c r="Z94" s="73">
        <v>965.54</v>
      </c>
      <c r="AB94" s="73">
        <v>1840447</v>
      </c>
      <c r="AC94" s="73">
        <v>158027</v>
      </c>
      <c r="AD94" s="340">
        <v>2520461</v>
      </c>
      <c r="AE94" s="340">
        <v>18935</v>
      </c>
      <c r="AG94" s="340">
        <v>1110645.99</v>
      </c>
      <c r="AH94" s="340">
        <v>190813.68</v>
      </c>
      <c r="AL94" s="340">
        <v>58746</v>
      </c>
      <c r="AM94" s="264">
        <f t="shared" si="13"/>
        <v>703188.44</v>
      </c>
      <c r="AN94" s="265">
        <f t="shared" si="14"/>
        <v>272971.93</v>
      </c>
      <c r="AO94" s="289">
        <f t="shared" si="15"/>
        <v>430216.50999999995</v>
      </c>
      <c r="AP94" s="284">
        <f t="shared" si="16"/>
        <v>3489205.23</v>
      </c>
      <c r="AQ94" s="292">
        <f t="shared" si="17"/>
        <v>3899601.6700000004</v>
      </c>
      <c r="AR94" s="266">
        <f t="shared" si="12"/>
        <v>-410396.44000000041</v>
      </c>
    </row>
    <row r="95" spans="1:44" ht="14.4" thickBot="1" x14ac:dyDescent="0.3">
      <c r="A95" s="254" t="s">
        <v>313</v>
      </c>
      <c r="B95" s="254" t="s">
        <v>44</v>
      </c>
      <c r="C95" s="293">
        <v>6523</v>
      </c>
      <c r="D95" s="294" t="s">
        <v>896</v>
      </c>
      <c r="E95" s="251" t="s">
        <v>2700</v>
      </c>
      <c r="F95" s="89">
        <v>654180.31000000006</v>
      </c>
      <c r="G95" s="89">
        <v>13253.3</v>
      </c>
      <c r="H95" s="89">
        <v>130418.27</v>
      </c>
      <c r="K95" s="251">
        <v>1463684.74</v>
      </c>
      <c r="L95" s="251">
        <v>127718.16</v>
      </c>
      <c r="O95" s="232">
        <v>2950</v>
      </c>
      <c r="P95" s="232">
        <v>130068.11</v>
      </c>
      <c r="Q95" s="232">
        <v>79524</v>
      </c>
      <c r="R95" s="232">
        <v>3845.02</v>
      </c>
      <c r="T95" s="251">
        <v>75668</v>
      </c>
      <c r="V95" s="251">
        <v>-2169262.84</v>
      </c>
      <c r="W95" s="44">
        <v>4808766.24</v>
      </c>
      <c r="X95" s="73">
        <v>1358954.09</v>
      </c>
      <c r="Z95" s="73">
        <v>806.38</v>
      </c>
      <c r="AB95" s="73">
        <v>1721425.4</v>
      </c>
      <c r="AC95" s="73">
        <v>46600</v>
      </c>
      <c r="AD95" s="340">
        <v>2249793.4</v>
      </c>
      <c r="AE95" s="340">
        <v>15670</v>
      </c>
      <c r="AG95" s="340">
        <v>1015483.35</v>
      </c>
      <c r="AH95" s="340">
        <v>334084.82</v>
      </c>
      <c r="AL95" s="340">
        <v>55058.05</v>
      </c>
      <c r="AM95" s="264">
        <f t="shared" si="13"/>
        <v>797851.88000000012</v>
      </c>
      <c r="AN95" s="265">
        <f t="shared" si="14"/>
        <v>216387.12999999998</v>
      </c>
      <c r="AO95" s="289">
        <f t="shared" si="15"/>
        <v>581464.75000000012</v>
      </c>
      <c r="AP95" s="284">
        <f t="shared" si="16"/>
        <v>3127785.87</v>
      </c>
      <c r="AQ95" s="292">
        <f t="shared" si="17"/>
        <v>3670089.6199999996</v>
      </c>
      <c r="AR95" s="266">
        <f t="shared" si="12"/>
        <v>-542303.74999999953</v>
      </c>
    </row>
    <row r="96" spans="1:44" ht="14.4" thickBot="1" x14ac:dyDescent="0.3">
      <c r="A96" s="254" t="s">
        <v>313</v>
      </c>
      <c r="B96" s="254" t="s">
        <v>44</v>
      </c>
      <c r="C96" s="293">
        <v>4131</v>
      </c>
      <c r="D96" s="294" t="s">
        <v>897</v>
      </c>
      <c r="E96" s="251" t="s">
        <v>2701</v>
      </c>
      <c r="F96" s="89">
        <v>958488.78</v>
      </c>
      <c r="G96" s="89">
        <v>56731</v>
      </c>
      <c r="H96" s="89">
        <v>94607.28</v>
      </c>
      <c r="K96" s="251">
        <v>817435.27</v>
      </c>
      <c r="L96" s="251">
        <v>272395.05</v>
      </c>
      <c r="O96" s="232">
        <v>6000</v>
      </c>
      <c r="P96" s="232">
        <v>78019.990000000005</v>
      </c>
      <c r="R96" s="232">
        <v>9050</v>
      </c>
      <c r="T96" s="251">
        <v>123149</v>
      </c>
      <c r="V96" s="251">
        <v>-386907.76</v>
      </c>
      <c r="W96" s="44">
        <v>2574871.5499999998</v>
      </c>
      <c r="X96" s="73">
        <v>1022569.73</v>
      </c>
      <c r="Y96" s="73">
        <v>46655</v>
      </c>
      <c r="Z96" s="73">
        <v>967.81</v>
      </c>
      <c r="AB96" s="73">
        <v>1130116.8999999999</v>
      </c>
      <c r="AC96" s="73">
        <v>24700</v>
      </c>
      <c r="AD96" s="340">
        <v>1568665.9</v>
      </c>
      <c r="AE96" s="340">
        <v>14620</v>
      </c>
      <c r="AF96" s="340">
        <v>480</v>
      </c>
      <c r="AG96" s="340">
        <v>542105.22</v>
      </c>
      <c r="AH96" s="340">
        <v>233801.27</v>
      </c>
      <c r="AL96" s="340">
        <v>69862.45</v>
      </c>
      <c r="AM96" s="264">
        <f t="shared" si="13"/>
        <v>1109827.06</v>
      </c>
      <c r="AN96" s="265">
        <f t="shared" si="14"/>
        <v>93069.99</v>
      </c>
      <c r="AO96" s="289">
        <f t="shared" si="15"/>
        <v>1016757.0700000001</v>
      </c>
      <c r="AP96" s="284">
        <f t="shared" si="16"/>
        <v>2225009.44</v>
      </c>
      <c r="AQ96" s="292">
        <f t="shared" si="17"/>
        <v>2429534.8400000003</v>
      </c>
      <c r="AR96" s="266">
        <f t="shared" si="12"/>
        <v>-204525.40000000037</v>
      </c>
    </row>
    <row r="97" spans="1:44" ht="14.4" thickBot="1" x14ac:dyDescent="0.3">
      <c r="A97" s="254" t="s">
        <v>313</v>
      </c>
      <c r="B97" s="254" t="s">
        <v>44</v>
      </c>
      <c r="C97" s="293">
        <v>5378</v>
      </c>
      <c r="D97" s="294" t="s">
        <v>898</v>
      </c>
      <c r="E97" s="251" t="s">
        <v>2702</v>
      </c>
      <c r="F97" s="89">
        <v>742120.67</v>
      </c>
      <c r="G97" s="89">
        <v>17949.3</v>
      </c>
      <c r="H97" s="89">
        <v>46411.19</v>
      </c>
      <c r="K97" s="251">
        <v>1038882.13</v>
      </c>
      <c r="L97" s="251">
        <v>237504.4</v>
      </c>
      <c r="O97" s="232">
        <v>3870</v>
      </c>
      <c r="P97" s="232">
        <v>86623.55</v>
      </c>
      <c r="R97" s="232">
        <v>2482.8200000000002</v>
      </c>
      <c r="V97" s="251">
        <v>-287997.01</v>
      </c>
      <c r="W97" s="44">
        <v>2326634.9900000002</v>
      </c>
      <c r="X97" s="73">
        <v>1257473.22</v>
      </c>
      <c r="Z97" s="73">
        <v>754.43</v>
      </c>
      <c r="AB97" s="73">
        <v>1710214.3</v>
      </c>
      <c r="AC97" s="73">
        <v>75450</v>
      </c>
      <c r="AD97" s="340">
        <v>2074782.3</v>
      </c>
      <c r="AE97" s="340">
        <v>2000</v>
      </c>
      <c r="AG97" s="340">
        <v>899159.47</v>
      </c>
      <c r="AH97" s="340">
        <v>86565.34</v>
      </c>
      <c r="AL97" s="340">
        <v>30131.5</v>
      </c>
      <c r="AM97" s="264">
        <f t="shared" si="13"/>
        <v>806481.16000000015</v>
      </c>
      <c r="AN97" s="265">
        <f t="shared" si="14"/>
        <v>92976.37000000001</v>
      </c>
      <c r="AO97" s="289">
        <f t="shared" si="15"/>
        <v>713504.79000000015</v>
      </c>
      <c r="AP97" s="284">
        <f t="shared" si="16"/>
        <v>3043891.95</v>
      </c>
      <c r="AQ97" s="292">
        <f t="shared" si="17"/>
        <v>3092638.61</v>
      </c>
      <c r="AR97" s="266">
        <f t="shared" si="12"/>
        <v>-48746.659999999683</v>
      </c>
    </row>
    <row r="98" spans="1:44" ht="14.4" thickBot="1" x14ac:dyDescent="0.3">
      <c r="A98" s="254" t="s">
        <v>313</v>
      </c>
      <c r="B98" s="254" t="s">
        <v>44</v>
      </c>
      <c r="C98" s="293">
        <v>4212</v>
      </c>
      <c r="D98" s="294" t="s">
        <v>899</v>
      </c>
      <c r="E98" s="251" t="s">
        <v>2703</v>
      </c>
      <c r="F98" s="89">
        <v>941543.43</v>
      </c>
      <c r="G98" s="89">
        <v>139966.29999999999</v>
      </c>
      <c r="H98" s="89">
        <v>81588.28</v>
      </c>
      <c r="K98" s="251">
        <v>2493210.75</v>
      </c>
      <c r="L98" s="251">
        <v>934780.5</v>
      </c>
      <c r="O98" s="232">
        <v>12660</v>
      </c>
      <c r="P98" s="232">
        <v>111322.68</v>
      </c>
      <c r="R98" s="232">
        <v>1752.1</v>
      </c>
      <c r="T98" s="251">
        <v>113800</v>
      </c>
      <c r="V98" s="251">
        <v>2637752.36</v>
      </c>
      <c r="W98" s="44">
        <v>2310530.36</v>
      </c>
      <c r="X98" s="73">
        <v>1301069</v>
      </c>
      <c r="Y98" s="73">
        <v>182930</v>
      </c>
      <c r="Z98" s="73">
        <v>1014.02</v>
      </c>
      <c r="AB98" s="73">
        <v>1540565.1</v>
      </c>
      <c r="AC98" s="73">
        <v>17600</v>
      </c>
      <c r="AD98" s="340">
        <v>2195028.1</v>
      </c>
      <c r="AE98" s="340">
        <v>27555</v>
      </c>
      <c r="AG98" s="340">
        <v>1014558.26</v>
      </c>
      <c r="AH98" s="340">
        <v>356924</v>
      </c>
      <c r="AL98" s="340">
        <v>45841</v>
      </c>
      <c r="AM98" s="264">
        <f t="shared" si="13"/>
        <v>1163098.01</v>
      </c>
      <c r="AN98" s="265">
        <f t="shared" si="14"/>
        <v>125734.78</v>
      </c>
      <c r="AO98" s="289">
        <f t="shared" si="15"/>
        <v>1037363.23</v>
      </c>
      <c r="AP98" s="284">
        <f t="shared" si="16"/>
        <v>3043178.12</v>
      </c>
      <c r="AQ98" s="292">
        <f t="shared" si="17"/>
        <v>3639906.3600000003</v>
      </c>
      <c r="AR98" s="266">
        <f t="shared" si="12"/>
        <v>-596728.24000000022</v>
      </c>
    </row>
    <row r="99" spans="1:44" ht="14.4" thickBot="1" x14ac:dyDescent="0.3">
      <c r="A99" s="254" t="s">
        <v>313</v>
      </c>
      <c r="B99" s="254" t="s">
        <v>44</v>
      </c>
      <c r="C99" s="293">
        <v>3326</v>
      </c>
      <c r="D99" s="294" t="s">
        <v>900</v>
      </c>
      <c r="E99" s="251" t="s">
        <v>2802</v>
      </c>
      <c r="F99" s="89">
        <v>793703.44</v>
      </c>
      <c r="G99" s="89">
        <v>89343.25</v>
      </c>
      <c r="H99" s="89">
        <v>30241.34</v>
      </c>
      <c r="K99" s="251">
        <v>850820.23</v>
      </c>
      <c r="L99" s="251">
        <v>874593.85</v>
      </c>
      <c r="O99" s="232">
        <v>2800</v>
      </c>
      <c r="P99" s="232">
        <v>72546.97</v>
      </c>
      <c r="R99" s="232">
        <v>216450.51</v>
      </c>
      <c r="T99" s="251">
        <v>108234</v>
      </c>
      <c r="V99" s="251">
        <v>-277758.15999999997</v>
      </c>
      <c r="W99" s="44">
        <v>2166873.39</v>
      </c>
      <c r="X99" s="73">
        <v>1071901.92</v>
      </c>
      <c r="Z99" s="73">
        <v>879.21</v>
      </c>
      <c r="AB99" s="73">
        <v>806126.3</v>
      </c>
      <c r="AC99" s="73">
        <v>746326</v>
      </c>
      <c r="AD99" s="340">
        <v>1352650.3</v>
      </c>
      <c r="AF99" s="340">
        <v>13600</v>
      </c>
      <c r="AG99" s="340">
        <v>608065.02</v>
      </c>
      <c r="AH99" s="340">
        <v>236516.21</v>
      </c>
      <c r="AL99" s="340">
        <v>64846.5</v>
      </c>
      <c r="AM99" s="264">
        <f t="shared" si="13"/>
        <v>913288.02999999991</v>
      </c>
      <c r="AN99" s="265">
        <f t="shared" si="14"/>
        <v>291797.48</v>
      </c>
      <c r="AO99" s="289">
        <f t="shared" si="15"/>
        <v>621490.54999999993</v>
      </c>
      <c r="AP99" s="284">
        <f t="shared" si="16"/>
        <v>2625233.4299999997</v>
      </c>
      <c r="AQ99" s="292">
        <f t="shared" si="17"/>
        <v>2275678.0300000003</v>
      </c>
      <c r="AR99" s="266">
        <f t="shared" si="12"/>
        <v>349555.39999999944</v>
      </c>
    </row>
    <row r="100" spans="1:44" ht="14.4" thickBot="1" x14ac:dyDescent="0.3">
      <c r="A100" s="254" t="s">
        <v>316</v>
      </c>
      <c r="B100" s="254" t="s">
        <v>45</v>
      </c>
      <c r="C100" s="293">
        <v>2523</v>
      </c>
      <c r="D100" s="294" t="s">
        <v>901</v>
      </c>
      <c r="E100" s="251" t="s">
        <v>2704</v>
      </c>
      <c r="F100" s="89">
        <v>351193.03</v>
      </c>
      <c r="G100" s="89">
        <v>6019</v>
      </c>
      <c r="H100" s="89">
        <v>144028.56</v>
      </c>
      <c r="K100" s="251">
        <v>1042163.15</v>
      </c>
      <c r="L100" s="251">
        <v>49626.05</v>
      </c>
      <c r="O100" s="232">
        <v>0</v>
      </c>
      <c r="P100" s="232">
        <v>53200</v>
      </c>
      <c r="R100" s="232">
        <v>4915</v>
      </c>
      <c r="V100" s="251">
        <v>1723569.31</v>
      </c>
      <c r="X100" s="73">
        <v>806001.36</v>
      </c>
      <c r="Z100" s="73">
        <v>517.11</v>
      </c>
      <c r="AB100" s="73">
        <v>983955</v>
      </c>
      <c r="AC100" s="73">
        <v>49410</v>
      </c>
      <c r="AD100" s="340">
        <v>1247301</v>
      </c>
      <c r="AE100" s="340">
        <v>13818</v>
      </c>
      <c r="AG100" s="340">
        <v>544826.85</v>
      </c>
      <c r="AH100" s="340">
        <v>205220.64</v>
      </c>
      <c r="AL100" s="340">
        <v>17371.5</v>
      </c>
      <c r="AM100" s="264">
        <f t="shared" si="13"/>
        <v>501240.59</v>
      </c>
      <c r="AN100" s="265">
        <f t="shared" si="14"/>
        <v>58115</v>
      </c>
      <c r="AO100" s="289">
        <f t="shared" si="15"/>
        <v>443125.59</v>
      </c>
      <c r="AP100" s="284">
        <f t="shared" si="16"/>
        <v>1839883.47</v>
      </c>
      <c r="AQ100" s="292">
        <f t="shared" si="17"/>
        <v>2028537.9900000002</v>
      </c>
      <c r="AR100" s="266">
        <f t="shared" si="12"/>
        <v>-188654.52000000025</v>
      </c>
    </row>
    <row r="101" spans="1:44" ht="14.4" thickBot="1" x14ac:dyDescent="0.3">
      <c r="A101" s="254" t="s">
        <v>316</v>
      </c>
      <c r="B101" s="254" t="s">
        <v>45</v>
      </c>
      <c r="C101" s="293">
        <v>5391</v>
      </c>
      <c r="D101" s="294" t="s">
        <v>902</v>
      </c>
      <c r="E101" s="251" t="s">
        <v>2705</v>
      </c>
      <c r="F101" s="89">
        <v>588970.82999999996</v>
      </c>
      <c r="G101" s="89">
        <v>79688.899999999994</v>
      </c>
      <c r="H101" s="89">
        <v>53206.2</v>
      </c>
      <c r="K101" s="251">
        <v>198733.76</v>
      </c>
      <c r="L101" s="251">
        <v>307570.44</v>
      </c>
      <c r="O101" s="232">
        <v>0</v>
      </c>
      <c r="P101" s="232">
        <v>65900</v>
      </c>
      <c r="R101" s="232">
        <v>4915</v>
      </c>
      <c r="V101" s="251">
        <v>-186506.6</v>
      </c>
      <c r="W101" s="44">
        <v>1563007.5</v>
      </c>
      <c r="X101" s="73">
        <v>1048260.7</v>
      </c>
      <c r="Y101" s="73">
        <v>231460</v>
      </c>
      <c r="Z101" s="73">
        <v>873.88</v>
      </c>
      <c r="AB101" s="73">
        <v>1392667.5</v>
      </c>
      <c r="AC101" s="73">
        <v>78300</v>
      </c>
      <c r="AD101" s="340">
        <v>1847214.5</v>
      </c>
      <c r="AE101" s="340">
        <v>9620</v>
      </c>
      <c r="AG101" s="340">
        <v>922309.77</v>
      </c>
      <c r="AH101" s="340">
        <v>149896.07999999999</v>
      </c>
      <c r="AL101" s="340">
        <v>41667.5</v>
      </c>
      <c r="AM101" s="264">
        <f t="shared" si="13"/>
        <v>721865.92999999993</v>
      </c>
      <c r="AN101" s="265">
        <f t="shared" si="14"/>
        <v>70815</v>
      </c>
      <c r="AO101" s="289">
        <f t="shared" si="15"/>
        <v>651050.92999999993</v>
      </c>
      <c r="AP101" s="284">
        <f t="shared" si="16"/>
        <v>2751562.08</v>
      </c>
      <c r="AQ101" s="292">
        <f t="shared" si="17"/>
        <v>2970707.85</v>
      </c>
      <c r="AR101" s="266">
        <f t="shared" si="12"/>
        <v>-219145.77000000002</v>
      </c>
    </row>
    <row r="102" spans="1:44" ht="14.4" thickBot="1" x14ac:dyDescent="0.3">
      <c r="A102" s="254" t="s">
        <v>316</v>
      </c>
      <c r="B102" s="254" t="s">
        <v>45</v>
      </c>
      <c r="C102" s="293">
        <v>2709</v>
      </c>
      <c r="D102" s="294" t="s">
        <v>903</v>
      </c>
      <c r="E102" s="251" t="s">
        <v>2706</v>
      </c>
      <c r="F102" s="89">
        <v>349521.59</v>
      </c>
      <c r="G102" s="89">
        <v>20528</v>
      </c>
      <c r="H102" s="89">
        <v>62882.47</v>
      </c>
      <c r="K102" s="251">
        <v>563126.77</v>
      </c>
      <c r="L102" s="251">
        <v>185576.16</v>
      </c>
      <c r="O102" s="232">
        <v>0</v>
      </c>
      <c r="P102" s="232">
        <v>60570</v>
      </c>
      <c r="R102" s="232">
        <v>4915</v>
      </c>
      <c r="V102" s="251">
        <v>-816001.24</v>
      </c>
      <c r="W102" s="44">
        <v>2046781.46</v>
      </c>
      <c r="X102" s="73">
        <v>867333.83</v>
      </c>
      <c r="Y102" s="73">
        <v>258454</v>
      </c>
      <c r="Z102" s="73">
        <v>480.76</v>
      </c>
      <c r="AB102" s="73">
        <v>1103256</v>
      </c>
      <c r="AC102" s="73">
        <v>13500</v>
      </c>
      <c r="AD102" s="340">
        <v>1483078.37</v>
      </c>
      <c r="AE102" s="340">
        <v>12592</v>
      </c>
      <c r="AG102" s="340">
        <v>586620.72</v>
      </c>
      <c r="AH102" s="340">
        <v>175457.23</v>
      </c>
      <c r="AL102" s="340">
        <v>99906.5</v>
      </c>
      <c r="AM102" s="264">
        <f t="shared" si="13"/>
        <v>432932.06000000006</v>
      </c>
      <c r="AN102" s="265">
        <f t="shared" si="14"/>
        <v>65485</v>
      </c>
      <c r="AO102" s="289">
        <f t="shared" si="15"/>
        <v>367447.06000000006</v>
      </c>
      <c r="AP102" s="284">
        <f t="shared" si="16"/>
        <v>2243024.59</v>
      </c>
      <c r="AQ102" s="292">
        <f t="shared" si="17"/>
        <v>2357654.8200000003</v>
      </c>
      <c r="AR102" s="266">
        <f t="shared" si="12"/>
        <v>-114630.23000000045</v>
      </c>
    </row>
    <row r="103" spans="1:44" ht="14.4" thickBot="1" x14ac:dyDescent="0.3">
      <c r="A103" s="254" t="s">
        <v>316</v>
      </c>
      <c r="B103" s="254" t="s">
        <v>45</v>
      </c>
      <c r="C103" s="293">
        <v>3276</v>
      </c>
      <c r="D103" s="294" t="s">
        <v>904</v>
      </c>
      <c r="E103" s="251" t="s">
        <v>2707</v>
      </c>
      <c r="F103" s="89">
        <v>340502.53</v>
      </c>
      <c r="G103" s="89">
        <v>139810</v>
      </c>
      <c r="H103" s="89">
        <v>48366.86</v>
      </c>
      <c r="K103" s="251">
        <v>706384.82</v>
      </c>
      <c r="L103" s="251">
        <v>266868.52</v>
      </c>
      <c r="O103" s="232">
        <v>500</v>
      </c>
      <c r="P103" s="232">
        <v>87800</v>
      </c>
      <c r="R103" s="232">
        <v>508</v>
      </c>
      <c r="V103" s="251">
        <v>-1643892.25</v>
      </c>
      <c r="W103" s="44">
        <v>3243756.17</v>
      </c>
      <c r="X103" s="73">
        <v>833493.88</v>
      </c>
      <c r="Y103" s="73">
        <v>172996</v>
      </c>
      <c r="Z103" s="73">
        <v>471.43</v>
      </c>
      <c r="AB103" s="73">
        <v>811919</v>
      </c>
      <c r="AC103" s="73">
        <v>36000</v>
      </c>
      <c r="AD103" s="340">
        <v>1151129</v>
      </c>
      <c r="AE103" s="340">
        <v>13130</v>
      </c>
      <c r="AG103" s="340">
        <v>599184.12</v>
      </c>
      <c r="AH103" s="340">
        <v>229394.38</v>
      </c>
      <c r="AL103" s="340">
        <v>48782</v>
      </c>
      <c r="AM103" s="264">
        <f t="shared" si="13"/>
        <v>528679.39</v>
      </c>
      <c r="AN103" s="265">
        <f t="shared" si="14"/>
        <v>88808</v>
      </c>
      <c r="AO103" s="289">
        <f t="shared" si="15"/>
        <v>439871.39</v>
      </c>
      <c r="AP103" s="284">
        <f t="shared" si="16"/>
        <v>1854880.31</v>
      </c>
      <c r="AQ103" s="292">
        <f t="shared" si="17"/>
        <v>2041619.5</v>
      </c>
      <c r="AR103" s="266">
        <f t="shared" si="12"/>
        <v>-186739.18999999994</v>
      </c>
    </row>
    <row r="104" spans="1:44" ht="14.4" thickBot="1" x14ac:dyDescent="0.3">
      <c r="A104" s="254" t="s">
        <v>316</v>
      </c>
      <c r="B104" s="254" t="s">
        <v>45</v>
      </c>
      <c r="C104" s="293">
        <v>1694</v>
      </c>
      <c r="D104" s="294" t="s">
        <v>905</v>
      </c>
      <c r="E104" s="251" t="s">
        <v>2708</v>
      </c>
      <c r="F104" s="89">
        <v>309090.45</v>
      </c>
      <c r="G104" s="89">
        <v>21252.5</v>
      </c>
      <c r="H104" s="89">
        <v>25824.080000000002</v>
      </c>
      <c r="K104" s="251">
        <v>352696.43</v>
      </c>
      <c r="L104" s="251">
        <v>316134.63</v>
      </c>
      <c r="O104" s="232">
        <v>3000</v>
      </c>
      <c r="P104" s="232">
        <v>49950</v>
      </c>
      <c r="R104" s="232">
        <v>0</v>
      </c>
      <c r="T104" s="251">
        <v>108572</v>
      </c>
      <c r="V104" s="251">
        <v>-1845990.18</v>
      </c>
      <c r="W104" s="44">
        <v>2614880.33</v>
      </c>
      <c r="X104" s="73">
        <v>981013.07</v>
      </c>
      <c r="Z104" s="73">
        <v>357.76</v>
      </c>
      <c r="AB104" s="73">
        <v>714976.5</v>
      </c>
      <c r="AC104" s="73">
        <v>47000</v>
      </c>
      <c r="AD104" s="340">
        <v>996611.5</v>
      </c>
      <c r="AE104" s="340">
        <v>15930</v>
      </c>
      <c r="AG104" s="340">
        <v>473195.23</v>
      </c>
      <c r="AH104" s="340">
        <v>145538.16</v>
      </c>
      <c r="AL104" s="340">
        <v>17486.5</v>
      </c>
      <c r="AM104" s="264">
        <f t="shared" si="13"/>
        <v>356167.03</v>
      </c>
      <c r="AN104" s="265">
        <f t="shared" si="14"/>
        <v>52950</v>
      </c>
      <c r="AO104" s="289">
        <f t="shared" si="15"/>
        <v>303217.03000000003</v>
      </c>
      <c r="AP104" s="284">
        <f t="shared" si="16"/>
        <v>1743347.33</v>
      </c>
      <c r="AQ104" s="292">
        <f t="shared" si="17"/>
        <v>1648761.39</v>
      </c>
      <c r="AR104" s="266">
        <f t="shared" si="12"/>
        <v>94585.940000000177</v>
      </c>
    </row>
    <row r="105" spans="1:44" ht="14.4" thickBot="1" x14ac:dyDescent="0.3">
      <c r="A105" s="254" t="s">
        <v>316</v>
      </c>
      <c r="B105" s="254" t="s">
        <v>45</v>
      </c>
      <c r="C105" s="293">
        <v>2072</v>
      </c>
      <c r="D105" s="294" t="s">
        <v>906</v>
      </c>
      <c r="E105" s="251" t="s">
        <v>2803</v>
      </c>
      <c r="F105" s="89">
        <v>244697.64</v>
      </c>
      <c r="G105" s="89">
        <v>11927</v>
      </c>
      <c r="H105" s="89">
        <v>44022.239999999998</v>
      </c>
      <c r="K105" s="251">
        <v>528569.5</v>
      </c>
      <c r="L105" s="251">
        <v>204970.62</v>
      </c>
      <c r="O105" s="232">
        <v>1500</v>
      </c>
      <c r="P105" s="232">
        <v>67459.77</v>
      </c>
      <c r="Q105" s="232">
        <v>37000</v>
      </c>
      <c r="R105" s="232">
        <v>0</v>
      </c>
      <c r="V105" s="251">
        <v>-689482.22</v>
      </c>
      <c r="W105" s="44">
        <v>1695120.4</v>
      </c>
      <c r="X105" s="73">
        <v>859070.4</v>
      </c>
      <c r="Z105" s="73">
        <v>342.02</v>
      </c>
      <c r="AB105" s="73">
        <v>1666397</v>
      </c>
      <c r="AD105" s="340">
        <v>2001934</v>
      </c>
      <c r="AE105" s="340">
        <v>8290</v>
      </c>
      <c r="AF105" s="340">
        <v>2696</v>
      </c>
      <c r="AG105" s="340">
        <v>383698.75</v>
      </c>
      <c r="AH105" s="340">
        <v>189919.12</v>
      </c>
      <c r="AL105" s="340">
        <v>16682.5</v>
      </c>
      <c r="AM105" s="264">
        <f t="shared" si="13"/>
        <v>300646.88</v>
      </c>
      <c r="AN105" s="265">
        <f t="shared" si="14"/>
        <v>105959.77</v>
      </c>
      <c r="AO105" s="289">
        <f t="shared" si="15"/>
        <v>194687.11</v>
      </c>
      <c r="AP105" s="284">
        <f t="shared" si="16"/>
        <v>2525809.42</v>
      </c>
      <c r="AQ105" s="292">
        <f t="shared" si="17"/>
        <v>2603220.37</v>
      </c>
      <c r="AR105" s="266">
        <f t="shared" si="12"/>
        <v>-77410.950000000186</v>
      </c>
    </row>
    <row r="106" spans="1:44" ht="14.4" thickBot="1" x14ac:dyDescent="0.3">
      <c r="A106" s="254" t="s">
        <v>35</v>
      </c>
      <c r="B106" s="254" t="s">
        <v>36</v>
      </c>
      <c r="C106" s="293">
        <v>2599</v>
      </c>
      <c r="D106" s="294" t="s">
        <v>907</v>
      </c>
      <c r="E106" s="251" t="s">
        <v>2709</v>
      </c>
      <c r="F106" s="89">
        <v>236106.44</v>
      </c>
      <c r="G106" s="89">
        <v>60431.75</v>
      </c>
      <c r="H106" s="89">
        <v>33427.14</v>
      </c>
      <c r="K106" s="251">
        <v>568578.11</v>
      </c>
      <c r="L106" s="251">
        <v>278900.63</v>
      </c>
      <c r="O106" s="232">
        <v>8000</v>
      </c>
      <c r="P106" s="232">
        <v>173093.6</v>
      </c>
      <c r="Q106" s="232">
        <v>4</v>
      </c>
      <c r="R106" s="232">
        <v>1416.34</v>
      </c>
      <c r="V106" s="251">
        <v>23887.32</v>
      </c>
      <c r="W106" s="44">
        <v>1187793.3799999999</v>
      </c>
      <c r="X106" s="73">
        <v>999037.03</v>
      </c>
      <c r="Z106" s="73">
        <v>427.87</v>
      </c>
      <c r="AB106" s="73">
        <v>1173040</v>
      </c>
      <c r="AC106" s="73">
        <v>109800</v>
      </c>
      <c r="AD106" s="340">
        <v>1676243</v>
      </c>
      <c r="AE106" s="340">
        <v>16286</v>
      </c>
      <c r="AG106" s="340">
        <v>599192.15</v>
      </c>
      <c r="AH106" s="340">
        <v>201181.32</v>
      </c>
      <c r="AL106" s="340">
        <v>6153</v>
      </c>
      <c r="AM106" s="264">
        <f t="shared" si="13"/>
        <v>329965.33</v>
      </c>
      <c r="AN106" s="265">
        <f t="shared" si="14"/>
        <v>182513.94</v>
      </c>
      <c r="AO106" s="289">
        <f t="shared" si="15"/>
        <v>147451.39000000001</v>
      </c>
      <c r="AP106" s="284">
        <f t="shared" si="16"/>
        <v>2282304.9</v>
      </c>
      <c r="AQ106" s="292">
        <f t="shared" si="17"/>
        <v>2499055.4699999997</v>
      </c>
      <c r="AR106" s="266">
        <f t="shared" si="12"/>
        <v>-216750.56999999983</v>
      </c>
    </row>
    <row r="107" spans="1:44" ht="14.4" thickBot="1" x14ac:dyDescent="0.3">
      <c r="A107" s="254" t="s">
        <v>35</v>
      </c>
      <c r="B107" s="254" t="s">
        <v>36</v>
      </c>
      <c r="C107" s="293">
        <v>7351</v>
      </c>
      <c r="D107" s="294" t="s">
        <v>908</v>
      </c>
      <c r="E107" s="251" t="s">
        <v>2710</v>
      </c>
      <c r="F107" s="89">
        <v>247042.52</v>
      </c>
      <c r="G107" s="89">
        <v>83861.8</v>
      </c>
      <c r="H107" s="89">
        <v>187311.26</v>
      </c>
      <c r="K107" s="251">
        <v>-1432449.19</v>
      </c>
      <c r="L107" s="251">
        <v>975778.65</v>
      </c>
      <c r="O107" s="232">
        <v>14730</v>
      </c>
      <c r="P107" s="232">
        <v>335870</v>
      </c>
      <c r="Q107" s="232">
        <v>134050</v>
      </c>
      <c r="R107" s="232">
        <v>8418.89</v>
      </c>
      <c r="V107" s="251">
        <v>-3744957.23</v>
      </c>
      <c r="W107" s="44">
        <v>4005245.62</v>
      </c>
      <c r="X107" s="73">
        <v>2498519.14</v>
      </c>
      <c r="Y107" s="73">
        <v>195950</v>
      </c>
      <c r="Z107" s="73">
        <v>842.21</v>
      </c>
      <c r="AB107" s="73">
        <v>1444652</v>
      </c>
      <c r="AC107" s="73">
        <v>210600</v>
      </c>
      <c r="AD107" s="340">
        <v>2481702</v>
      </c>
      <c r="AE107" s="340">
        <v>3796</v>
      </c>
      <c r="AG107" s="340">
        <v>2027755.3</v>
      </c>
      <c r="AH107" s="340">
        <v>283056.99</v>
      </c>
      <c r="AL107" s="340">
        <v>246065.3</v>
      </c>
      <c r="AM107" s="264">
        <f t="shared" si="13"/>
        <v>518215.58</v>
      </c>
      <c r="AN107" s="265">
        <f t="shared" si="14"/>
        <v>493068.89</v>
      </c>
      <c r="AO107" s="289">
        <f t="shared" si="15"/>
        <v>25146.690000000002</v>
      </c>
      <c r="AP107" s="284">
        <f t="shared" si="16"/>
        <v>4350563.3499999996</v>
      </c>
      <c r="AQ107" s="292">
        <f t="shared" si="17"/>
        <v>5042375.59</v>
      </c>
      <c r="AR107" s="266">
        <f t="shared" si="12"/>
        <v>-691812.24000000022</v>
      </c>
    </row>
    <row r="108" spans="1:44" ht="14.4" thickBot="1" x14ac:dyDescent="0.3">
      <c r="A108" s="254" t="s">
        <v>35</v>
      </c>
      <c r="B108" s="254" t="s">
        <v>36</v>
      </c>
      <c r="C108" s="293">
        <v>6204</v>
      </c>
      <c r="D108" s="294" t="s">
        <v>909</v>
      </c>
      <c r="E108" s="251" t="s">
        <v>2711</v>
      </c>
      <c r="F108" s="89">
        <v>149894.07</v>
      </c>
      <c r="G108" s="89">
        <v>61988.25</v>
      </c>
      <c r="H108" s="89">
        <v>19343.68</v>
      </c>
      <c r="K108" s="251">
        <v>1078305.1000000001</v>
      </c>
      <c r="L108" s="251">
        <v>1130853.57</v>
      </c>
      <c r="O108" s="232">
        <v>16400</v>
      </c>
      <c r="P108" s="232">
        <v>182440</v>
      </c>
      <c r="Q108" s="232">
        <v>181943</v>
      </c>
      <c r="R108" s="232">
        <v>661.44</v>
      </c>
      <c r="V108" s="251">
        <v>169251.43</v>
      </c>
      <c r="W108" s="44">
        <v>2324775.44</v>
      </c>
      <c r="X108" s="73">
        <v>1807596.67</v>
      </c>
      <c r="Y108" s="73">
        <v>200000</v>
      </c>
      <c r="Z108" s="73">
        <v>234.38</v>
      </c>
      <c r="AB108" s="73">
        <v>2188038</v>
      </c>
      <c r="AC108" s="73">
        <v>157500</v>
      </c>
      <c r="AD108" s="340">
        <v>3150250</v>
      </c>
      <c r="AE108" s="340">
        <v>11400</v>
      </c>
      <c r="AG108" s="340">
        <v>1078981.03</v>
      </c>
      <c r="AH108" s="340">
        <v>448174.16</v>
      </c>
      <c r="AL108" s="340">
        <v>99650.5</v>
      </c>
      <c r="AM108" s="264">
        <f t="shared" si="13"/>
        <v>231226</v>
      </c>
      <c r="AN108" s="265">
        <f t="shared" si="14"/>
        <v>381444.44</v>
      </c>
      <c r="AO108" s="289">
        <f t="shared" si="15"/>
        <v>-150218.44</v>
      </c>
      <c r="AP108" s="284">
        <f t="shared" si="16"/>
        <v>4353369.05</v>
      </c>
      <c r="AQ108" s="292">
        <f t="shared" si="17"/>
        <v>4788455.6900000004</v>
      </c>
      <c r="AR108" s="266">
        <f t="shared" si="12"/>
        <v>-435086.6400000006</v>
      </c>
    </row>
    <row r="109" spans="1:44" ht="14.4" thickBot="1" x14ac:dyDescent="0.3">
      <c r="A109" s="254" t="s">
        <v>35</v>
      </c>
      <c r="B109" s="254" t="s">
        <v>36</v>
      </c>
      <c r="C109" s="293">
        <v>5587</v>
      </c>
      <c r="D109" s="294" t="s">
        <v>910</v>
      </c>
      <c r="E109" s="251" t="s">
        <v>2712</v>
      </c>
      <c r="F109" s="89">
        <v>290898.57</v>
      </c>
      <c r="G109" s="89">
        <v>73792</v>
      </c>
      <c r="H109" s="89">
        <v>71062.97</v>
      </c>
      <c r="K109" s="251">
        <v>849680.9</v>
      </c>
      <c r="L109" s="251">
        <v>231785.01</v>
      </c>
      <c r="O109" s="232">
        <v>7000</v>
      </c>
      <c r="P109" s="232">
        <v>98073.94</v>
      </c>
      <c r="Q109" s="232">
        <v>120400</v>
      </c>
      <c r="R109" s="232">
        <v>1027.74</v>
      </c>
      <c r="V109" s="251">
        <v>-1110368.98</v>
      </c>
      <c r="W109" s="44">
        <v>2600171.63</v>
      </c>
      <c r="X109" s="73">
        <v>1937828.56</v>
      </c>
      <c r="Y109" s="73">
        <v>246150</v>
      </c>
      <c r="Z109" s="73">
        <v>659.8</v>
      </c>
      <c r="AB109" s="73">
        <v>1174600</v>
      </c>
      <c r="AC109" s="73">
        <v>80400</v>
      </c>
      <c r="AD109" s="340">
        <v>2009276</v>
      </c>
      <c r="AE109" s="340">
        <v>40204</v>
      </c>
      <c r="AG109" s="340">
        <v>1117507.99</v>
      </c>
      <c r="AH109" s="340">
        <v>325136.5</v>
      </c>
      <c r="AL109" s="340">
        <v>146598.75</v>
      </c>
      <c r="AM109" s="264">
        <f t="shared" si="13"/>
        <v>435753.54000000004</v>
      </c>
      <c r="AN109" s="265">
        <f t="shared" si="14"/>
        <v>226501.68</v>
      </c>
      <c r="AO109" s="289">
        <f t="shared" si="15"/>
        <v>209251.86000000004</v>
      </c>
      <c r="AP109" s="284">
        <f t="shared" si="16"/>
        <v>3439638.36</v>
      </c>
      <c r="AQ109" s="292">
        <f t="shared" si="17"/>
        <v>3638723.24</v>
      </c>
      <c r="AR109" s="266">
        <f t="shared" si="12"/>
        <v>-199084.88000000035</v>
      </c>
    </row>
    <row r="110" spans="1:44" ht="14.4" thickBot="1" x14ac:dyDescent="0.3">
      <c r="A110" s="254" t="s">
        <v>321</v>
      </c>
      <c r="B110" s="254" t="s">
        <v>46</v>
      </c>
      <c r="C110" s="293">
        <v>3439</v>
      </c>
      <c r="D110" s="294" t="s">
        <v>911</v>
      </c>
      <c r="E110" s="251" t="s">
        <v>2713</v>
      </c>
      <c r="F110" s="89">
        <v>516597.42</v>
      </c>
      <c r="G110" s="89">
        <v>1055</v>
      </c>
      <c r="H110" s="89">
        <v>54669.84</v>
      </c>
      <c r="K110" s="251">
        <v>15082.75</v>
      </c>
      <c r="L110" s="251">
        <v>186866.56</v>
      </c>
      <c r="O110" s="232">
        <v>150000</v>
      </c>
      <c r="P110" s="232">
        <v>95651.21</v>
      </c>
      <c r="Q110" s="232">
        <v>21020</v>
      </c>
      <c r="R110" s="232">
        <v>763</v>
      </c>
      <c r="T110" s="251">
        <v>176000</v>
      </c>
      <c r="V110" s="251">
        <v>26117.27</v>
      </c>
      <c r="W110" s="44">
        <v>961037.76</v>
      </c>
      <c r="X110" s="73">
        <v>2025947.94</v>
      </c>
      <c r="Y110" s="73">
        <v>13000</v>
      </c>
      <c r="Z110" s="73">
        <v>716.86</v>
      </c>
      <c r="AB110" s="73">
        <v>777899.5</v>
      </c>
      <c r="AC110" s="73">
        <v>106052.24</v>
      </c>
      <c r="AD110" s="340">
        <v>1327484.5</v>
      </c>
      <c r="AE110" s="340">
        <v>15360</v>
      </c>
      <c r="AG110" s="340">
        <v>1255580.6299999999</v>
      </c>
      <c r="AH110" s="340">
        <v>82890.210000000006</v>
      </c>
      <c r="AI110" s="340">
        <v>704760</v>
      </c>
      <c r="AL110" s="340">
        <v>193858.87</v>
      </c>
      <c r="AM110" s="264">
        <f t="shared" si="13"/>
        <v>572322.26</v>
      </c>
      <c r="AN110" s="265">
        <f t="shared" si="14"/>
        <v>267434.21000000002</v>
      </c>
      <c r="AO110" s="289">
        <f t="shared" si="15"/>
        <v>304888.05</v>
      </c>
      <c r="AP110" s="284">
        <f t="shared" si="16"/>
        <v>2923616.54</v>
      </c>
      <c r="AQ110" s="292">
        <f t="shared" si="17"/>
        <v>3579934.21</v>
      </c>
      <c r="AR110" s="266">
        <f t="shared" si="12"/>
        <v>-656317.66999999993</v>
      </c>
    </row>
    <row r="111" spans="1:44" ht="14.4" thickBot="1" x14ac:dyDescent="0.3">
      <c r="A111" s="254" t="s">
        <v>321</v>
      </c>
      <c r="B111" s="254" t="s">
        <v>46</v>
      </c>
      <c r="C111" s="293">
        <v>2930</v>
      </c>
      <c r="D111" s="294" t="s">
        <v>912</v>
      </c>
      <c r="E111" s="251" t="s">
        <v>2714</v>
      </c>
      <c r="F111" s="89">
        <v>630889.85</v>
      </c>
      <c r="G111" s="89">
        <v>17003</v>
      </c>
      <c r="H111" s="89">
        <v>185547.35</v>
      </c>
      <c r="K111" s="251">
        <v>2</v>
      </c>
      <c r="L111" s="251">
        <v>325104.87</v>
      </c>
      <c r="O111" s="232">
        <v>0</v>
      </c>
      <c r="P111" s="232">
        <v>73522.03</v>
      </c>
      <c r="Q111" s="232">
        <v>13830</v>
      </c>
      <c r="R111" s="232">
        <v>680.84</v>
      </c>
      <c r="T111" s="251">
        <v>715260</v>
      </c>
      <c r="V111" s="251">
        <v>-287208.27</v>
      </c>
      <c r="W111" s="44">
        <v>852668.5</v>
      </c>
      <c r="X111" s="73">
        <v>1085269.75</v>
      </c>
      <c r="Y111" s="73">
        <v>129860</v>
      </c>
      <c r="Z111" s="73">
        <v>363.41</v>
      </c>
      <c r="AB111" s="73">
        <v>1302535.5</v>
      </c>
      <c r="AC111" s="73">
        <v>102692.05</v>
      </c>
      <c r="AD111" s="340">
        <v>1714767.5</v>
      </c>
      <c r="AE111" s="340">
        <v>25370</v>
      </c>
      <c r="AG111" s="340">
        <v>1023839.62</v>
      </c>
      <c r="AH111" s="340">
        <v>52400.62</v>
      </c>
      <c r="AL111" s="340">
        <v>14549</v>
      </c>
      <c r="AM111" s="264">
        <f t="shared" si="13"/>
        <v>833440.2</v>
      </c>
      <c r="AN111" s="265">
        <f t="shared" si="14"/>
        <v>88032.87</v>
      </c>
      <c r="AO111" s="289">
        <f t="shared" si="15"/>
        <v>745407.33</v>
      </c>
      <c r="AP111" s="284">
        <f t="shared" si="16"/>
        <v>2620720.71</v>
      </c>
      <c r="AQ111" s="292">
        <f t="shared" si="17"/>
        <v>2830926.74</v>
      </c>
      <c r="AR111" s="266">
        <f t="shared" si="12"/>
        <v>-210206.03000000026</v>
      </c>
    </row>
    <row r="112" spans="1:44" ht="14.4" thickBot="1" x14ac:dyDescent="0.3">
      <c r="A112" s="254" t="s">
        <v>321</v>
      </c>
      <c r="B112" s="254" t="s">
        <v>46</v>
      </c>
      <c r="C112" s="293">
        <v>1981</v>
      </c>
      <c r="D112" s="294" t="s">
        <v>913</v>
      </c>
      <c r="E112" s="251" t="s">
        <v>2715</v>
      </c>
      <c r="F112" s="89">
        <v>442468.07</v>
      </c>
      <c r="G112" s="89">
        <v>129354.7</v>
      </c>
      <c r="H112" s="89">
        <v>136425.56</v>
      </c>
      <c r="K112" s="251">
        <v>529786.12</v>
      </c>
      <c r="L112" s="251">
        <v>127534.65</v>
      </c>
      <c r="O112" s="232">
        <v>0</v>
      </c>
      <c r="P112" s="232">
        <v>53529.3</v>
      </c>
      <c r="Q112" s="232">
        <v>3130</v>
      </c>
      <c r="R112" s="232">
        <v>628</v>
      </c>
      <c r="T112" s="251">
        <v>276050</v>
      </c>
      <c r="V112" s="251">
        <v>-821871.65</v>
      </c>
      <c r="W112" s="44">
        <v>1993338.97</v>
      </c>
      <c r="X112" s="73">
        <v>1401422.85</v>
      </c>
      <c r="Y112" s="73">
        <v>27600</v>
      </c>
      <c r="Z112" s="73">
        <v>454.44</v>
      </c>
      <c r="AB112" s="73">
        <v>1330686</v>
      </c>
      <c r="AC112" s="73">
        <v>73312.25</v>
      </c>
      <c r="AD112" s="340">
        <v>1680520</v>
      </c>
      <c r="AE112" s="340">
        <v>10440</v>
      </c>
      <c r="AG112" s="340">
        <v>555788.94999999995</v>
      </c>
      <c r="AH112" s="340">
        <v>96469.06</v>
      </c>
      <c r="AL112" s="340">
        <v>629493.05000000005</v>
      </c>
      <c r="AM112" s="264">
        <f t="shared" si="13"/>
        <v>708248.33000000007</v>
      </c>
      <c r="AN112" s="265">
        <f t="shared" si="14"/>
        <v>57287.3</v>
      </c>
      <c r="AO112" s="289">
        <f t="shared" si="15"/>
        <v>650961.03</v>
      </c>
      <c r="AP112" s="284">
        <f t="shared" si="16"/>
        <v>2833475.54</v>
      </c>
      <c r="AQ112" s="292">
        <f t="shared" si="17"/>
        <v>2972711.0600000005</v>
      </c>
      <c r="AR112" s="266">
        <f t="shared" si="12"/>
        <v>-139235.52000000048</v>
      </c>
    </row>
    <row r="113" spans="1:44" ht="14.4" thickBot="1" x14ac:dyDescent="0.3">
      <c r="A113" s="254" t="s">
        <v>321</v>
      </c>
      <c r="B113" s="254" t="s">
        <v>46</v>
      </c>
      <c r="C113" s="293">
        <v>1907</v>
      </c>
      <c r="D113" s="294" t="s">
        <v>914</v>
      </c>
      <c r="E113" s="251" t="s">
        <v>2716</v>
      </c>
      <c r="F113" s="89">
        <v>331432.45</v>
      </c>
      <c r="G113" s="89">
        <v>162065.82999999999</v>
      </c>
      <c r="H113" s="89">
        <v>187407.89</v>
      </c>
      <c r="K113" s="251">
        <v>5</v>
      </c>
      <c r="L113" s="251">
        <v>152944.32000000001</v>
      </c>
      <c r="O113" s="232">
        <v>0</v>
      </c>
      <c r="P113" s="232">
        <v>66238.3</v>
      </c>
      <c r="Q113" s="232">
        <v>10580</v>
      </c>
      <c r="R113" s="232">
        <v>0</v>
      </c>
      <c r="T113" s="251">
        <v>86826</v>
      </c>
      <c r="V113" s="251">
        <v>-2423009.94</v>
      </c>
      <c r="W113" s="44">
        <v>3276385.87</v>
      </c>
      <c r="X113" s="73">
        <v>1008940.3</v>
      </c>
      <c r="Y113" s="73">
        <v>8400</v>
      </c>
      <c r="Z113" s="73">
        <v>633.5</v>
      </c>
      <c r="AB113" s="73">
        <v>922047</v>
      </c>
      <c r="AC113" s="73">
        <v>89436.51</v>
      </c>
      <c r="AD113" s="340">
        <v>1419809</v>
      </c>
      <c r="AE113" s="340">
        <v>14120</v>
      </c>
      <c r="AG113" s="340">
        <v>660764.68999999994</v>
      </c>
      <c r="AH113" s="340">
        <v>38875.08</v>
      </c>
      <c r="AI113" s="340">
        <v>6454.3</v>
      </c>
      <c r="AL113" s="340">
        <v>72598.98</v>
      </c>
      <c r="AM113" s="264">
        <f t="shared" si="13"/>
        <v>680906.17</v>
      </c>
      <c r="AN113" s="265">
        <f t="shared" si="14"/>
        <v>76818.3</v>
      </c>
      <c r="AO113" s="289">
        <f t="shared" si="15"/>
        <v>604087.87</v>
      </c>
      <c r="AP113" s="284">
        <f t="shared" si="16"/>
        <v>2029457.31</v>
      </c>
      <c r="AQ113" s="292">
        <f t="shared" si="17"/>
        <v>2212622.0499999998</v>
      </c>
      <c r="AR113" s="266">
        <f t="shared" si="12"/>
        <v>-183164.73999999976</v>
      </c>
    </row>
    <row r="114" spans="1:44" ht="14.4" thickBot="1" x14ac:dyDescent="0.3">
      <c r="A114" s="254" t="s">
        <v>321</v>
      </c>
      <c r="B114" s="254" t="s">
        <v>46</v>
      </c>
      <c r="C114" s="293">
        <v>3127</v>
      </c>
      <c r="D114" s="294" t="s">
        <v>915</v>
      </c>
      <c r="E114" s="251" t="s">
        <v>2717</v>
      </c>
      <c r="F114" s="89">
        <v>318116.27</v>
      </c>
      <c r="G114" s="89">
        <v>7865.14</v>
      </c>
      <c r="H114" s="89">
        <v>330946.34999999998</v>
      </c>
      <c r="K114" s="251">
        <v>639509.36</v>
      </c>
      <c r="L114" s="251">
        <v>598085.35</v>
      </c>
      <c r="O114" s="232">
        <v>0</v>
      </c>
      <c r="P114" s="232">
        <v>78963.539999999994</v>
      </c>
      <c r="R114" s="232">
        <v>764.31</v>
      </c>
      <c r="T114" s="251">
        <v>240210</v>
      </c>
      <c r="V114" s="251">
        <v>-1602931.86</v>
      </c>
      <c r="W114" s="44">
        <v>3690825.96</v>
      </c>
      <c r="X114" s="73">
        <v>1032890</v>
      </c>
      <c r="Y114" s="73">
        <v>107840</v>
      </c>
      <c r="Z114" s="73">
        <v>413.89</v>
      </c>
      <c r="AB114" s="73">
        <v>1381236.5</v>
      </c>
      <c r="AC114" s="73">
        <v>107835.11</v>
      </c>
      <c r="AD114" s="340">
        <v>1795964.5</v>
      </c>
      <c r="AE114" s="340">
        <v>24720</v>
      </c>
      <c r="AG114" s="340">
        <v>1008278.21</v>
      </c>
      <c r="AH114" s="340">
        <v>291543.21999999997</v>
      </c>
      <c r="AI114" s="340">
        <v>2060.5500000000002</v>
      </c>
      <c r="AL114" s="340">
        <v>20958.5</v>
      </c>
      <c r="AM114" s="264">
        <f t="shared" si="13"/>
        <v>656927.76</v>
      </c>
      <c r="AN114" s="265">
        <f t="shared" si="14"/>
        <v>79727.849999999991</v>
      </c>
      <c r="AO114" s="289">
        <f t="shared" si="15"/>
        <v>577199.91</v>
      </c>
      <c r="AP114" s="284">
        <f t="shared" si="16"/>
        <v>2630215.4999999995</v>
      </c>
      <c r="AQ114" s="292">
        <f t="shared" si="17"/>
        <v>3143524.9799999995</v>
      </c>
      <c r="AR114" s="266">
        <f t="shared" si="12"/>
        <v>-513309.48</v>
      </c>
    </row>
    <row r="115" spans="1:44" ht="14.4" thickBot="1" x14ac:dyDescent="0.3">
      <c r="A115" s="254" t="s">
        <v>321</v>
      </c>
      <c r="B115" s="254" t="s">
        <v>46</v>
      </c>
      <c r="C115" s="293">
        <v>2860</v>
      </c>
      <c r="D115" s="294" t="s">
        <v>916</v>
      </c>
      <c r="E115" s="251" t="s">
        <v>2718</v>
      </c>
      <c r="F115" s="89">
        <v>887350.77</v>
      </c>
      <c r="G115" s="89">
        <v>20454.97</v>
      </c>
      <c r="H115" s="89">
        <v>219633.68</v>
      </c>
      <c r="K115" s="251">
        <v>128564.99</v>
      </c>
      <c r="L115" s="251">
        <v>229948.23</v>
      </c>
      <c r="O115" s="232">
        <v>0</v>
      </c>
      <c r="P115" s="232">
        <v>52531.3</v>
      </c>
      <c r="Q115" s="232">
        <v>3590</v>
      </c>
      <c r="R115" s="232">
        <v>0</v>
      </c>
      <c r="T115" s="251">
        <v>100850</v>
      </c>
      <c r="V115" s="251">
        <v>-375169.68</v>
      </c>
      <c r="W115" s="44">
        <v>1854865.59</v>
      </c>
      <c r="X115" s="73">
        <v>1070396.1299999999</v>
      </c>
      <c r="Y115" s="73">
        <v>36000</v>
      </c>
      <c r="Z115" s="73">
        <v>1029.8699999999999</v>
      </c>
      <c r="AB115" s="73">
        <v>787526.5</v>
      </c>
      <c r="AC115" s="73">
        <v>78091.56</v>
      </c>
      <c r="AD115" s="340">
        <v>1225582.5</v>
      </c>
      <c r="AE115" s="340">
        <v>8650</v>
      </c>
      <c r="AG115" s="340">
        <v>759468.22</v>
      </c>
      <c r="AH115" s="340">
        <v>59735.3</v>
      </c>
      <c r="AL115" s="340">
        <v>70322.61</v>
      </c>
      <c r="AM115" s="264">
        <f t="shared" si="13"/>
        <v>1127439.42</v>
      </c>
      <c r="AN115" s="265">
        <f t="shared" si="14"/>
        <v>56121.3</v>
      </c>
      <c r="AO115" s="289">
        <f t="shared" si="15"/>
        <v>1071318.1199999999</v>
      </c>
      <c r="AP115" s="284">
        <f t="shared" si="16"/>
        <v>1973044.06</v>
      </c>
      <c r="AQ115" s="292">
        <f t="shared" si="17"/>
        <v>2123758.63</v>
      </c>
      <c r="AR115" s="266">
        <f t="shared" si="12"/>
        <v>-150714.56999999983</v>
      </c>
    </row>
    <row r="116" spans="1:44" ht="14.4" thickBot="1" x14ac:dyDescent="0.3">
      <c r="A116" s="254" t="s">
        <v>321</v>
      </c>
      <c r="B116" s="254" t="s">
        <v>46</v>
      </c>
      <c r="C116" s="293">
        <v>3321</v>
      </c>
      <c r="D116" s="294" t="s">
        <v>917</v>
      </c>
      <c r="E116" s="251" t="s">
        <v>2719</v>
      </c>
      <c r="F116" s="89">
        <v>537188.12</v>
      </c>
      <c r="G116" s="89">
        <v>25864.5</v>
      </c>
      <c r="H116" s="89">
        <v>400674.05</v>
      </c>
      <c r="K116" s="251">
        <v>218741.86</v>
      </c>
      <c r="L116" s="251">
        <v>800235.77</v>
      </c>
      <c r="O116" s="232">
        <v>0</v>
      </c>
      <c r="P116" s="232">
        <v>54081.3</v>
      </c>
      <c r="Q116" s="232">
        <v>5000</v>
      </c>
      <c r="R116" s="232">
        <v>28.04</v>
      </c>
      <c r="T116" s="251">
        <v>178269.8</v>
      </c>
      <c r="V116" s="251">
        <v>294380.02</v>
      </c>
      <c r="W116" s="44">
        <v>1808375.97</v>
      </c>
      <c r="X116" s="73">
        <v>857725.83</v>
      </c>
      <c r="Y116" s="73">
        <v>248180</v>
      </c>
      <c r="Z116" s="73">
        <v>869.11</v>
      </c>
      <c r="AB116" s="73">
        <v>1222378.5</v>
      </c>
      <c r="AC116" s="73">
        <v>79683.899999999994</v>
      </c>
      <c r="AD116" s="340">
        <v>1682954.5</v>
      </c>
      <c r="AE116" s="340">
        <v>9300</v>
      </c>
      <c r="AG116" s="340">
        <v>821518.47</v>
      </c>
      <c r="AH116" s="340">
        <v>201431.1</v>
      </c>
      <c r="AI116" s="340">
        <v>6530.3</v>
      </c>
      <c r="AL116" s="340">
        <v>44533.8</v>
      </c>
      <c r="AM116" s="264">
        <f t="shared" si="13"/>
        <v>963726.66999999993</v>
      </c>
      <c r="AN116" s="265">
        <f t="shared" si="14"/>
        <v>59109.340000000004</v>
      </c>
      <c r="AO116" s="289">
        <f t="shared" si="15"/>
        <v>904617.33</v>
      </c>
      <c r="AP116" s="284">
        <f t="shared" si="16"/>
        <v>2408837.3400000003</v>
      </c>
      <c r="AQ116" s="292">
        <f t="shared" si="17"/>
        <v>2766268.1699999995</v>
      </c>
      <c r="AR116" s="266">
        <f t="shared" si="12"/>
        <v>-357430.82999999914</v>
      </c>
    </row>
    <row r="117" spans="1:44" ht="14.4" thickBot="1" x14ac:dyDescent="0.3">
      <c r="A117" s="254" t="s">
        <v>321</v>
      </c>
      <c r="B117" s="254" t="s">
        <v>46</v>
      </c>
      <c r="C117" s="293">
        <v>3558</v>
      </c>
      <c r="D117" s="294" t="s">
        <v>918</v>
      </c>
      <c r="E117" s="251" t="s">
        <v>2720</v>
      </c>
      <c r="F117" s="89">
        <v>1312546.79</v>
      </c>
      <c r="G117" s="89">
        <v>6365.77</v>
      </c>
      <c r="H117" s="89">
        <v>312217.94</v>
      </c>
      <c r="K117" s="251">
        <v>299401.96999999997</v>
      </c>
      <c r="L117" s="251">
        <v>406259.31</v>
      </c>
      <c r="O117" s="232">
        <v>0</v>
      </c>
      <c r="P117" s="232">
        <v>70926</v>
      </c>
      <c r="Q117" s="232">
        <v>22890</v>
      </c>
      <c r="R117" s="232">
        <v>32.71</v>
      </c>
      <c r="T117" s="251">
        <v>548923.5</v>
      </c>
      <c r="V117" s="251">
        <v>-212913.22</v>
      </c>
      <c r="W117" s="44">
        <v>2329931.42</v>
      </c>
      <c r="X117" s="73">
        <v>1260798.55</v>
      </c>
      <c r="Y117" s="73">
        <v>124800</v>
      </c>
      <c r="Z117" s="73">
        <v>1713.68</v>
      </c>
      <c r="AB117" s="73">
        <v>1270168.3</v>
      </c>
      <c r="AC117" s="73">
        <v>102884.03</v>
      </c>
      <c r="AD117" s="340">
        <v>1722006.3</v>
      </c>
      <c r="AE117" s="340">
        <v>24300</v>
      </c>
      <c r="AG117" s="340">
        <v>1124047.08</v>
      </c>
      <c r="AH117" s="340">
        <v>181514.81</v>
      </c>
      <c r="AI117" s="340">
        <v>29840.45</v>
      </c>
      <c r="AL117" s="340">
        <v>101654.55</v>
      </c>
      <c r="AM117" s="264">
        <f t="shared" si="13"/>
        <v>1631130.5</v>
      </c>
      <c r="AN117" s="265">
        <f t="shared" si="14"/>
        <v>93848.71</v>
      </c>
      <c r="AO117" s="289">
        <f t="shared" si="15"/>
        <v>1537281.79</v>
      </c>
      <c r="AP117" s="284">
        <f t="shared" si="16"/>
        <v>2760364.56</v>
      </c>
      <c r="AQ117" s="292">
        <f t="shared" si="17"/>
        <v>3183363.19</v>
      </c>
      <c r="AR117" s="266">
        <f t="shared" si="12"/>
        <v>-422998.62999999989</v>
      </c>
    </row>
    <row r="118" spans="1:44" ht="14.4" thickBot="1" x14ac:dyDescent="0.3">
      <c r="A118" s="254" t="s">
        <v>321</v>
      </c>
      <c r="B118" s="254" t="s">
        <v>46</v>
      </c>
      <c r="C118" s="293">
        <v>1774</v>
      </c>
      <c r="D118" s="294" t="s">
        <v>919</v>
      </c>
      <c r="E118" s="251" t="s">
        <v>2721</v>
      </c>
      <c r="F118" s="89">
        <v>205712.68</v>
      </c>
      <c r="G118" s="89">
        <v>27024.35</v>
      </c>
      <c r="H118" s="89">
        <v>31985.59</v>
      </c>
      <c r="K118" s="251">
        <v>1285080.44</v>
      </c>
      <c r="L118" s="251">
        <v>368306.18</v>
      </c>
      <c r="O118" s="232">
        <v>100000</v>
      </c>
      <c r="P118" s="232">
        <v>54231.3</v>
      </c>
      <c r="Q118" s="232">
        <v>18420</v>
      </c>
      <c r="R118" s="232">
        <v>0</v>
      </c>
      <c r="T118" s="251">
        <v>83400</v>
      </c>
      <c r="V118" s="251">
        <v>646072.69999999995</v>
      </c>
      <c r="W118" s="44">
        <v>857017.52</v>
      </c>
      <c r="X118" s="73">
        <v>1253830.7</v>
      </c>
      <c r="Y118" s="73">
        <v>71580</v>
      </c>
      <c r="Z118" s="73">
        <v>276.83999999999997</v>
      </c>
      <c r="AB118" s="73">
        <v>1349516</v>
      </c>
      <c r="AC118" s="73">
        <v>98246.14</v>
      </c>
      <c r="AD118" s="340">
        <v>1726632</v>
      </c>
      <c r="AE118" s="340">
        <v>14180</v>
      </c>
      <c r="AG118" s="340">
        <v>665115</v>
      </c>
      <c r="AH118" s="340">
        <v>170276.61</v>
      </c>
      <c r="AL118" s="340">
        <v>38278.35</v>
      </c>
      <c r="AM118" s="264">
        <f t="shared" si="13"/>
        <v>264722.62</v>
      </c>
      <c r="AN118" s="265">
        <f t="shared" si="14"/>
        <v>172651.3</v>
      </c>
      <c r="AO118" s="289">
        <f t="shared" si="15"/>
        <v>92071.32</v>
      </c>
      <c r="AP118" s="284">
        <f t="shared" si="16"/>
        <v>2773449.68</v>
      </c>
      <c r="AQ118" s="292">
        <f t="shared" si="17"/>
        <v>2614481.96</v>
      </c>
      <c r="AR118" s="266">
        <f t="shared" si="12"/>
        <v>158967.7200000002</v>
      </c>
    </row>
    <row r="119" spans="1:44" ht="14.4" thickBot="1" x14ac:dyDescent="0.3">
      <c r="A119" s="254" t="s">
        <v>321</v>
      </c>
      <c r="B119" s="254" t="s">
        <v>46</v>
      </c>
      <c r="C119" s="293">
        <v>1942</v>
      </c>
      <c r="D119" s="294" t="s">
        <v>920</v>
      </c>
      <c r="E119" s="251" t="s">
        <v>2804</v>
      </c>
      <c r="F119" s="89">
        <v>213778.56</v>
      </c>
      <c r="G119" s="89">
        <v>3206.53</v>
      </c>
      <c r="H119" s="89">
        <v>201556.94</v>
      </c>
      <c r="K119" s="251">
        <v>751201.47</v>
      </c>
      <c r="L119" s="251">
        <v>105891.77</v>
      </c>
      <c r="O119" s="232">
        <v>137920</v>
      </c>
      <c r="P119" s="232">
        <v>41680.75</v>
      </c>
      <c r="R119" s="232">
        <v>610</v>
      </c>
      <c r="T119" s="251">
        <v>48940</v>
      </c>
      <c r="V119" s="251">
        <v>-1668028.76</v>
      </c>
      <c r="W119" s="44">
        <v>2768353.45</v>
      </c>
      <c r="X119" s="73">
        <v>799930.39</v>
      </c>
      <c r="Y119" s="73">
        <v>21600</v>
      </c>
      <c r="Z119" s="73">
        <v>194.5</v>
      </c>
      <c r="AB119" s="73">
        <v>555261</v>
      </c>
      <c r="AC119" s="73">
        <v>75150.19</v>
      </c>
      <c r="AD119" s="340">
        <v>883895</v>
      </c>
      <c r="AE119" s="340">
        <v>8850</v>
      </c>
      <c r="AG119" s="340">
        <v>411347.47</v>
      </c>
      <c r="AH119" s="340">
        <v>161558.6</v>
      </c>
      <c r="AI119" s="340">
        <v>1520.95</v>
      </c>
      <c r="AL119" s="340">
        <v>38804.230000000003</v>
      </c>
      <c r="AM119" s="264">
        <f t="shared" si="13"/>
        <v>418542.03</v>
      </c>
      <c r="AN119" s="265">
        <f t="shared" si="14"/>
        <v>180210.75</v>
      </c>
      <c r="AO119" s="289">
        <f t="shared" si="15"/>
        <v>238331.28000000003</v>
      </c>
      <c r="AP119" s="284">
        <f t="shared" si="16"/>
        <v>1452136.08</v>
      </c>
      <c r="AQ119" s="292">
        <f t="shared" si="17"/>
        <v>1505976.25</v>
      </c>
      <c r="AR119" s="266">
        <f t="shared" si="12"/>
        <v>-53840.169999999925</v>
      </c>
    </row>
    <row r="120" spans="1:44" ht="14.4" thickBot="1" x14ac:dyDescent="0.3">
      <c r="A120" s="254" t="s">
        <v>321</v>
      </c>
      <c r="B120" s="254" t="s">
        <v>46</v>
      </c>
      <c r="C120" s="293">
        <v>2702</v>
      </c>
      <c r="D120" s="294" t="s">
        <v>921</v>
      </c>
      <c r="E120" s="251" t="s">
        <v>2805</v>
      </c>
      <c r="F120" s="89">
        <v>679527.35</v>
      </c>
      <c r="G120" s="89">
        <v>30286.1</v>
      </c>
      <c r="H120" s="89">
        <v>25091.54</v>
      </c>
      <c r="K120" s="251">
        <v>297494.89</v>
      </c>
      <c r="L120" s="251">
        <v>103776.8</v>
      </c>
      <c r="O120" s="232">
        <v>6000</v>
      </c>
      <c r="P120" s="232">
        <v>86944.77</v>
      </c>
      <c r="Q120" s="232">
        <v>5120</v>
      </c>
      <c r="R120" s="232">
        <v>985.34</v>
      </c>
      <c r="V120" s="251">
        <v>-2166194.1800000002</v>
      </c>
      <c r="W120" s="44">
        <v>3313708.59</v>
      </c>
      <c r="X120" s="73">
        <v>850195.66</v>
      </c>
      <c r="Y120" s="73">
        <v>49734</v>
      </c>
      <c r="Z120" s="73">
        <v>901.31</v>
      </c>
      <c r="AB120" s="73">
        <v>1821806</v>
      </c>
      <c r="AC120" s="73">
        <v>111284.28</v>
      </c>
      <c r="AD120" s="340">
        <v>2168016</v>
      </c>
      <c r="AE120" s="340">
        <v>9920</v>
      </c>
      <c r="AG120" s="340">
        <v>621520.05000000005</v>
      </c>
      <c r="AH120" s="340">
        <v>98051.18</v>
      </c>
      <c r="AI120" s="340">
        <v>14698.88</v>
      </c>
      <c r="AL120" s="340">
        <v>32102.98</v>
      </c>
      <c r="AM120" s="264">
        <f t="shared" si="13"/>
        <v>734904.99</v>
      </c>
      <c r="AN120" s="265">
        <f t="shared" si="14"/>
        <v>99050.11</v>
      </c>
      <c r="AO120" s="289">
        <f t="shared" si="15"/>
        <v>635854.88</v>
      </c>
      <c r="AP120" s="284">
        <f t="shared" si="16"/>
        <v>2833921.25</v>
      </c>
      <c r="AQ120" s="292">
        <f t="shared" si="17"/>
        <v>2944309.09</v>
      </c>
      <c r="AR120" s="266">
        <f t="shared" si="12"/>
        <v>-110387.83999999985</v>
      </c>
    </row>
    <row r="121" spans="1:44" ht="14.4" thickBot="1" x14ac:dyDescent="0.3">
      <c r="A121" s="254" t="s">
        <v>321</v>
      </c>
      <c r="B121" s="254" t="s">
        <v>46</v>
      </c>
      <c r="C121" s="293">
        <v>2772</v>
      </c>
      <c r="D121" s="294" t="s">
        <v>922</v>
      </c>
      <c r="E121" s="251" t="s">
        <v>2817</v>
      </c>
      <c r="F121" s="89">
        <v>523322.91</v>
      </c>
      <c r="G121" s="89">
        <v>15427.7</v>
      </c>
      <c r="H121" s="89">
        <v>86614.79</v>
      </c>
      <c r="K121" s="251">
        <v>418839.29</v>
      </c>
      <c r="L121" s="251">
        <v>167959.5</v>
      </c>
      <c r="O121" s="232">
        <v>0</v>
      </c>
      <c r="P121" s="232">
        <v>46431.3</v>
      </c>
      <c r="Q121" s="232">
        <v>120000</v>
      </c>
      <c r="R121" s="232">
        <v>28.04</v>
      </c>
      <c r="T121" s="251">
        <v>135078.20000000001</v>
      </c>
      <c r="V121" s="251">
        <v>-2448064.44</v>
      </c>
      <c r="W121" s="44">
        <v>3532326.06</v>
      </c>
      <c r="X121" s="73">
        <v>915156.19</v>
      </c>
      <c r="Y121" s="73">
        <v>31786.799999999999</v>
      </c>
      <c r="Z121" s="73">
        <v>419.04</v>
      </c>
      <c r="AB121" s="73">
        <v>320218.5</v>
      </c>
      <c r="AC121" s="73">
        <v>65447.6</v>
      </c>
      <c r="AD121" s="340">
        <v>677914.5</v>
      </c>
      <c r="AE121" s="340">
        <v>10420</v>
      </c>
      <c r="AG121" s="340">
        <v>601164.05000000005</v>
      </c>
      <c r="AH121" s="340">
        <v>171168.35</v>
      </c>
      <c r="AL121" s="340">
        <v>45996.2</v>
      </c>
      <c r="AM121" s="264">
        <f t="shared" si="13"/>
        <v>625365.4</v>
      </c>
      <c r="AN121" s="265">
        <f t="shared" si="14"/>
        <v>166459.34</v>
      </c>
      <c r="AO121" s="289">
        <f t="shared" si="15"/>
        <v>458906.06000000006</v>
      </c>
      <c r="AP121" s="284">
        <f t="shared" si="16"/>
        <v>1333028.1300000001</v>
      </c>
      <c r="AQ121" s="292">
        <f t="shared" si="17"/>
        <v>1506663.1</v>
      </c>
      <c r="AR121" s="266">
        <f t="shared" si="12"/>
        <v>-173634.96999999997</v>
      </c>
    </row>
    <row r="122" spans="1:44" ht="14.4" thickBot="1" x14ac:dyDescent="0.3">
      <c r="A122" s="254" t="s">
        <v>37</v>
      </c>
      <c r="B122" s="254" t="s">
        <v>38</v>
      </c>
      <c r="C122" s="293">
        <v>6140</v>
      </c>
      <c r="D122" s="294" t="s">
        <v>923</v>
      </c>
      <c r="E122" s="251" t="s">
        <v>2722</v>
      </c>
      <c r="F122" s="89">
        <v>465894.83</v>
      </c>
      <c r="G122" s="89">
        <v>25440</v>
      </c>
      <c r="H122" s="89">
        <v>129829.9</v>
      </c>
      <c r="K122" s="251">
        <v>1032132.05</v>
      </c>
      <c r="L122" s="251">
        <v>343546.71</v>
      </c>
      <c r="O122" s="232">
        <v>0</v>
      </c>
      <c r="P122" s="232">
        <v>130011.77</v>
      </c>
      <c r="R122" s="232">
        <v>2104.8000000000002</v>
      </c>
      <c r="T122" s="251">
        <v>345000</v>
      </c>
      <c r="U122" s="251">
        <v>327406.69</v>
      </c>
      <c r="V122" s="251">
        <v>380722.05</v>
      </c>
      <c r="W122" s="44">
        <v>1454124.22</v>
      </c>
      <c r="X122" s="73">
        <v>1277503.01</v>
      </c>
      <c r="Z122" s="73">
        <v>410.01</v>
      </c>
      <c r="AB122" s="73">
        <v>1221791.2</v>
      </c>
      <c r="AC122" s="73">
        <v>233000</v>
      </c>
      <c r="AD122" s="340">
        <v>1881049.2</v>
      </c>
      <c r="AE122" s="340">
        <v>8980</v>
      </c>
      <c r="AF122" s="340">
        <v>9340</v>
      </c>
      <c r="AG122" s="340">
        <v>1126578.76</v>
      </c>
      <c r="AH122" s="340">
        <v>247483.3</v>
      </c>
      <c r="AL122" s="340">
        <v>101799</v>
      </c>
      <c r="AM122" s="264">
        <f t="shared" si="13"/>
        <v>621164.73</v>
      </c>
      <c r="AN122" s="265">
        <f t="shared" si="14"/>
        <v>132116.57</v>
      </c>
      <c r="AO122" s="289">
        <f t="shared" si="15"/>
        <v>489048.16</v>
      </c>
      <c r="AP122" s="284">
        <f t="shared" si="16"/>
        <v>2732704.2199999997</v>
      </c>
      <c r="AQ122" s="292">
        <f t="shared" si="17"/>
        <v>3375230.26</v>
      </c>
      <c r="AR122" s="266">
        <f t="shared" si="12"/>
        <v>-642526.04</v>
      </c>
    </row>
    <row r="123" spans="1:44" ht="14.4" thickBot="1" x14ac:dyDescent="0.3">
      <c r="A123" s="254" t="s">
        <v>37</v>
      </c>
      <c r="B123" s="254" t="s">
        <v>38</v>
      </c>
      <c r="C123" s="293">
        <v>5316</v>
      </c>
      <c r="D123" s="294" t="s">
        <v>924</v>
      </c>
      <c r="E123" s="251" t="s">
        <v>2723</v>
      </c>
      <c r="F123" s="89">
        <v>563405.59</v>
      </c>
      <c r="G123" s="89">
        <v>0</v>
      </c>
      <c r="H123" s="89">
        <v>59535.72</v>
      </c>
      <c r="K123" s="251">
        <v>120300.49</v>
      </c>
      <c r="L123" s="251">
        <v>153866.57999999999</v>
      </c>
      <c r="O123" s="232">
        <v>15500</v>
      </c>
      <c r="P123" s="232">
        <v>49469.68</v>
      </c>
      <c r="R123" s="232">
        <v>13.8</v>
      </c>
      <c r="U123" s="251">
        <v>344369.91999999998</v>
      </c>
      <c r="V123" s="251">
        <v>-4509826.8600000003</v>
      </c>
      <c r="W123" s="44">
        <v>5145573.0199999996</v>
      </c>
      <c r="X123" s="73">
        <v>1083345.99</v>
      </c>
      <c r="Y123" s="73">
        <v>143000</v>
      </c>
      <c r="Z123" s="73">
        <v>790.11</v>
      </c>
      <c r="AB123" s="73">
        <v>2047924.5</v>
      </c>
      <c r="AC123" s="73">
        <v>145300</v>
      </c>
      <c r="AD123" s="340">
        <v>2673376.5</v>
      </c>
      <c r="AE123" s="340">
        <v>4550</v>
      </c>
      <c r="AF123" s="340">
        <v>12360</v>
      </c>
      <c r="AG123" s="340">
        <v>623165.39</v>
      </c>
      <c r="AH123" s="340">
        <v>91758.94</v>
      </c>
      <c r="AL123" s="340">
        <v>163140.95000000001</v>
      </c>
      <c r="AM123" s="264">
        <f t="shared" si="13"/>
        <v>622941.30999999994</v>
      </c>
      <c r="AN123" s="265">
        <f t="shared" si="14"/>
        <v>64983.48</v>
      </c>
      <c r="AO123" s="289">
        <f t="shared" si="15"/>
        <v>557957.82999999996</v>
      </c>
      <c r="AP123" s="284">
        <f t="shared" si="16"/>
        <v>3420360.6</v>
      </c>
      <c r="AQ123" s="292">
        <f t="shared" si="17"/>
        <v>3568351.7800000003</v>
      </c>
      <c r="AR123" s="266">
        <f t="shared" si="12"/>
        <v>-147991.18000000017</v>
      </c>
    </row>
    <row r="124" spans="1:44" ht="14.4" thickBot="1" x14ac:dyDescent="0.3">
      <c r="A124" s="254" t="s">
        <v>37</v>
      </c>
      <c r="B124" s="254" t="s">
        <v>38</v>
      </c>
      <c r="C124" s="293">
        <v>1456</v>
      </c>
      <c r="D124" s="294" t="s">
        <v>925</v>
      </c>
      <c r="E124" s="251" t="s">
        <v>2724</v>
      </c>
      <c r="F124" s="89">
        <v>141488.07</v>
      </c>
      <c r="G124" s="89">
        <v>0</v>
      </c>
      <c r="H124" s="89">
        <v>113684.91</v>
      </c>
      <c r="K124" s="251">
        <v>2</v>
      </c>
      <c r="L124" s="251">
        <v>5323.72</v>
      </c>
      <c r="O124" s="232">
        <v>-4500</v>
      </c>
      <c r="P124" s="232">
        <v>-45809.03</v>
      </c>
      <c r="R124" s="232">
        <v>-97630</v>
      </c>
      <c r="V124" s="251">
        <v>-2228729.12</v>
      </c>
      <c r="W124" s="44">
        <v>2682356.15</v>
      </c>
      <c r="X124" s="73">
        <v>620194.47</v>
      </c>
      <c r="Z124" s="73">
        <v>152.81</v>
      </c>
      <c r="AB124" s="73">
        <v>170114</v>
      </c>
      <c r="AC124" s="73">
        <v>72600</v>
      </c>
      <c r="AD124" s="340">
        <v>402452</v>
      </c>
      <c r="AF124" s="340">
        <v>19300</v>
      </c>
      <c r="AG124" s="340">
        <v>479641.98</v>
      </c>
      <c r="AH124" s="340">
        <v>4166.6000000000004</v>
      </c>
      <c r="AL124" s="340">
        <v>2690</v>
      </c>
      <c r="AM124" s="264">
        <f t="shared" si="13"/>
        <v>255172.98</v>
      </c>
      <c r="AN124" s="265">
        <f t="shared" si="14"/>
        <v>-147939.03</v>
      </c>
      <c r="AO124" s="289">
        <f t="shared" si="15"/>
        <v>403112.01</v>
      </c>
      <c r="AP124" s="284">
        <f t="shared" si="16"/>
        <v>863061.28</v>
      </c>
      <c r="AQ124" s="292">
        <f t="shared" si="17"/>
        <v>908250.58</v>
      </c>
      <c r="AR124" s="266">
        <f t="shared" si="12"/>
        <v>-45189.29999999993</v>
      </c>
    </row>
    <row r="125" spans="1:44" ht="14.4" thickBot="1" x14ac:dyDescent="0.3">
      <c r="A125" s="254" t="s">
        <v>37</v>
      </c>
      <c r="B125" s="254" t="s">
        <v>38</v>
      </c>
      <c r="C125" s="293">
        <v>2839</v>
      </c>
      <c r="D125" s="294" t="s">
        <v>926</v>
      </c>
      <c r="E125" s="251" t="s">
        <v>2725</v>
      </c>
      <c r="F125" s="89">
        <v>472005.47</v>
      </c>
      <c r="G125" s="89">
        <v>14000</v>
      </c>
      <c r="H125" s="89">
        <v>45009.89</v>
      </c>
      <c r="K125" s="251">
        <v>368049.66</v>
      </c>
      <c r="L125" s="251">
        <v>33576.33</v>
      </c>
      <c r="O125" s="232">
        <v>0</v>
      </c>
      <c r="P125" s="232">
        <v>98920.26</v>
      </c>
      <c r="R125" s="232">
        <v>274.39999999999998</v>
      </c>
      <c r="T125" s="251">
        <v>70000</v>
      </c>
      <c r="U125" s="251">
        <v>102744.46</v>
      </c>
      <c r="V125" s="251">
        <v>-1206971.3999999999</v>
      </c>
      <c r="W125" s="44">
        <v>2132666.9300000002</v>
      </c>
      <c r="X125" s="73">
        <v>744219.71</v>
      </c>
      <c r="Z125" s="73">
        <v>532.36</v>
      </c>
      <c r="AB125" s="73">
        <v>1027680.5</v>
      </c>
      <c r="AC125" s="73">
        <v>156800</v>
      </c>
      <c r="AD125" s="340">
        <v>1456309.5</v>
      </c>
      <c r="AG125" s="340">
        <v>595981.09</v>
      </c>
      <c r="AH125" s="340">
        <v>129165.28</v>
      </c>
      <c r="AL125" s="340">
        <v>12770</v>
      </c>
      <c r="AM125" s="264">
        <f t="shared" si="13"/>
        <v>531015.36</v>
      </c>
      <c r="AN125" s="265">
        <f t="shared" si="14"/>
        <v>99194.659999999989</v>
      </c>
      <c r="AO125" s="289">
        <f t="shared" si="15"/>
        <v>431820.7</v>
      </c>
      <c r="AP125" s="284">
        <f t="shared" si="16"/>
        <v>1929232.5699999998</v>
      </c>
      <c r="AQ125" s="292">
        <f t="shared" si="17"/>
        <v>2194225.8699999996</v>
      </c>
      <c r="AR125" s="266">
        <f t="shared" si="12"/>
        <v>-264993.29999999981</v>
      </c>
    </row>
    <row r="126" spans="1:44" ht="14.4" thickBot="1" x14ac:dyDescent="0.3">
      <c r="A126" s="254" t="s">
        <v>37</v>
      </c>
      <c r="B126" s="254" t="s">
        <v>38</v>
      </c>
      <c r="C126" s="293">
        <v>4801</v>
      </c>
      <c r="D126" s="294" t="s">
        <v>927</v>
      </c>
      <c r="E126" s="251" t="s">
        <v>2726</v>
      </c>
      <c r="F126" s="89">
        <v>665044.57999999996</v>
      </c>
      <c r="G126" s="89">
        <v>0</v>
      </c>
      <c r="H126" s="89">
        <v>162829.31</v>
      </c>
      <c r="K126" s="251">
        <v>874001.87</v>
      </c>
      <c r="L126" s="251">
        <v>97004.88</v>
      </c>
      <c r="O126" s="232">
        <v>0</v>
      </c>
      <c r="P126" s="232">
        <v>59528.84</v>
      </c>
      <c r="R126" s="232">
        <v>274.7</v>
      </c>
      <c r="V126" s="251">
        <v>-907694.82</v>
      </c>
      <c r="W126" s="44">
        <v>2748053.22</v>
      </c>
      <c r="X126" s="73">
        <v>1426552.59</v>
      </c>
      <c r="Z126" s="73">
        <v>865.35</v>
      </c>
      <c r="AB126" s="73">
        <v>1561773.5</v>
      </c>
      <c r="AC126" s="73">
        <v>153100</v>
      </c>
      <c r="AD126" s="340">
        <v>2078644.5</v>
      </c>
      <c r="AE126" s="340">
        <v>18370</v>
      </c>
      <c r="AF126" s="340">
        <v>4980</v>
      </c>
      <c r="AG126" s="340">
        <v>751241.6</v>
      </c>
      <c r="AH126" s="340">
        <v>135348.31</v>
      </c>
      <c r="AL126" s="340">
        <v>254988.33</v>
      </c>
      <c r="AM126" s="264">
        <f t="shared" si="13"/>
        <v>827873.8899999999</v>
      </c>
      <c r="AN126" s="265">
        <f t="shared" si="14"/>
        <v>59803.539999999994</v>
      </c>
      <c r="AO126" s="289">
        <f t="shared" si="15"/>
        <v>768070.34999999986</v>
      </c>
      <c r="AP126" s="284">
        <f t="shared" si="16"/>
        <v>3142291.4400000004</v>
      </c>
      <c r="AQ126" s="292">
        <f t="shared" si="17"/>
        <v>3243572.74</v>
      </c>
      <c r="AR126" s="266">
        <f t="shared" si="12"/>
        <v>-101281.29999999981</v>
      </c>
    </row>
    <row r="127" spans="1:44" ht="14.4" thickBot="1" x14ac:dyDescent="0.3">
      <c r="A127" s="254" t="s">
        <v>37</v>
      </c>
      <c r="B127" s="254" t="s">
        <v>38</v>
      </c>
      <c r="C127" s="293">
        <v>3761</v>
      </c>
      <c r="D127" s="294" t="s">
        <v>928</v>
      </c>
      <c r="E127" s="251" t="s">
        <v>2727</v>
      </c>
      <c r="F127" s="89">
        <v>945521.47</v>
      </c>
      <c r="G127" s="89">
        <v>0</v>
      </c>
      <c r="H127" s="89">
        <v>118039.32</v>
      </c>
      <c r="K127" s="251">
        <v>279188.88</v>
      </c>
      <c r="L127" s="251">
        <v>478814.74</v>
      </c>
      <c r="O127" s="232">
        <v>0</v>
      </c>
      <c r="P127" s="232">
        <v>174389.13</v>
      </c>
      <c r="R127" s="232">
        <v>5000</v>
      </c>
      <c r="U127" s="251">
        <v>596494.93999999994</v>
      </c>
      <c r="V127" s="251">
        <v>-1157841.51</v>
      </c>
      <c r="W127" s="44">
        <v>2407634.36</v>
      </c>
      <c r="X127" s="73">
        <v>746025.54</v>
      </c>
      <c r="Z127" s="73">
        <v>1203.01</v>
      </c>
      <c r="AB127" s="73">
        <v>917273.5</v>
      </c>
      <c r="AC127" s="73">
        <v>95200</v>
      </c>
      <c r="AD127" s="340">
        <v>1345892.5</v>
      </c>
      <c r="AE127" s="340">
        <v>23640</v>
      </c>
      <c r="AF127" s="340">
        <v>4810</v>
      </c>
      <c r="AG127" s="340">
        <v>503968.61</v>
      </c>
      <c r="AH127" s="340">
        <v>48510.7</v>
      </c>
      <c r="AL127" s="340">
        <v>36992.75</v>
      </c>
      <c r="AM127" s="264">
        <f t="shared" si="13"/>
        <v>1063560.79</v>
      </c>
      <c r="AN127" s="265">
        <f t="shared" si="14"/>
        <v>179389.13</v>
      </c>
      <c r="AO127" s="289">
        <f t="shared" si="15"/>
        <v>884171.66</v>
      </c>
      <c r="AP127" s="284">
        <f t="shared" si="16"/>
        <v>1759702.05</v>
      </c>
      <c r="AQ127" s="292">
        <f t="shared" si="17"/>
        <v>1963814.5599999998</v>
      </c>
      <c r="AR127" s="266">
        <f t="shared" si="12"/>
        <v>-204112.50999999978</v>
      </c>
    </row>
    <row r="128" spans="1:44" ht="14.4" thickBot="1" x14ac:dyDescent="0.3">
      <c r="A128" s="254" t="s">
        <v>37</v>
      </c>
      <c r="B128" s="254" t="s">
        <v>38</v>
      </c>
      <c r="C128" s="293">
        <v>4191</v>
      </c>
      <c r="D128" s="294" t="s">
        <v>929</v>
      </c>
      <c r="E128" s="251" t="s">
        <v>2728</v>
      </c>
      <c r="F128" s="89">
        <v>240450.43</v>
      </c>
      <c r="G128" s="89">
        <v>0</v>
      </c>
      <c r="H128" s="89">
        <v>36589.18</v>
      </c>
      <c r="K128" s="251">
        <v>2207203.0099999998</v>
      </c>
      <c r="L128" s="251">
        <v>-428428.2</v>
      </c>
      <c r="O128" s="232">
        <v>3840</v>
      </c>
      <c r="P128" s="232">
        <v>69900</v>
      </c>
      <c r="R128" s="232">
        <v>-974.61</v>
      </c>
      <c r="V128" s="251">
        <v>-1111055.22</v>
      </c>
      <c r="W128" s="44">
        <v>3580405.02</v>
      </c>
      <c r="X128" s="73">
        <v>646536.56000000006</v>
      </c>
      <c r="Z128" s="73">
        <v>555.9</v>
      </c>
      <c r="AB128" s="73">
        <v>1331939</v>
      </c>
      <c r="AC128" s="73">
        <v>108370</v>
      </c>
      <c r="AD128" s="340">
        <v>1864459</v>
      </c>
      <c r="AE128" s="340">
        <v>2740</v>
      </c>
      <c r="AF128" s="340">
        <v>1880</v>
      </c>
      <c r="AG128" s="340">
        <v>615028.43000000005</v>
      </c>
      <c r="AH128" s="340">
        <v>73464.800000000003</v>
      </c>
      <c r="AL128" s="340">
        <v>16130</v>
      </c>
      <c r="AM128" s="264">
        <f t="shared" si="13"/>
        <v>277039.61</v>
      </c>
      <c r="AN128" s="265">
        <f t="shared" si="14"/>
        <v>72765.39</v>
      </c>
      <c r="AO128" s="289">
        <f t="shared" si="15"/>
        <v>204274.21999999997</v>
      </c>
      <c r="AP128" s="284">
        <f t="shared" si="16"/>
        <v>2087401.46</v>
      </c>
      <c r="AQ128" s="292">
        <f t="shared" si="17"/>
        <v>2573702.23</v>
      </c>
      <c r="AR128" s="266">
        <f t="shared" si="12"/>
        <v>-486300.77</v>
      </c>
    </row>
    <row r="129" spans="1:44" ht="14.4" thickBot="1" x14ac:dyDescent="0.3">
      <c r="A129" s="254" t="s">
        <v>37</v>
      </c>
      <c r="B129" s="254" t="s">
        <v>38</v>
      </c>
      <c r="C129" s="293">
        <v>1988</v>
      </c>
      <c r="D129" s="294" t="s">
        <v>930</v>
      </c>
      <c r="E129" s="251" t="s">
        <v>2729</v>
      </c>
      <c r="F129" s="89">
        <v>1016321.91</v>
      </c>
      <c r="G129" s="89">
        <v>73083.75</v>
      </c>
      <c r="H129" s="89">
        <v>114821.68</v>
      </c>
      <c r="K129" s="251">
        <v>281874.08</v>
      </c>
      <c r="L129" s="251">
        <v>29661.52</v>
      </c>
      <c r="P129" s="232">
        <v>33800</v>
      </c>
      <c r="R129" s="232">
        <v>216700</v>
      </c>
      <c r="U129" s="251">
        <v>1275271.24</v>
      </c>
      <c r="V129" s="251">
        <v>-2413945.5</v>
      </c>
      <c r="W129" s="44">
        <v>2242898.44</v>
      </c>
      <c r="X129" s="73">
        <v>878792.09</v>
      </c>
      <c r="Y129" s="73">
        <v>61100</v>
      </c>
      <c r="Z129" s="73">
        <v>1196.06</v>
      </c>
      <c r="AB129" s="73">
        <v>1528700</v>
      </c>
      <c r="AD129" s="340">
        <v>1722347</v>
      </c>
      <c r="AE129" s="340">
        <v>57480</v>
      </c>
      <c r="AG129" s="340">
        <v>447322.39</v>
      </c>
      <c r="AH129" s="340">
        <v>75985</v>
      </c>
      <c r="AL129" s="340">
        <v>5615</v>
      </c>
      <c r="AM129" s="264">
        <f t="shared" si="13"/>
        <v>1204227.3400000001</v>
      </c>
      <c r="AN129" s="265">
        <f t="shared" si="14"/>
        <v>250500</v>
      </c>
      <c r="AO129" s="289">
        <f t="shared" si="15"/>
        <v>953727.34000000008</v>
      </c>
      <c r="AP129" s="284">
        <f t="shared" si="16"/>
        <v>2469788.15</v>
      </c>
      <c r="AQ129" s="292">
        <f t="shared" si="17"/>
        <v>2308749.39</v>
      </c>
      <c r="AR129" s="266">
        <f t="shared" si="12"/>
        <v>161038.75999999978</v>
      </c>
    </row>
    <row r="130" spans="1:44" ht="14.4" thickBot="1" x14ac:dyDescent="0.3">
      <c r="A130" s="254" t="s">
        <v>37</v>
      </c>
      <c r="B130" s="254" t="s">
        <v>38</v>
      </c>
      <c r="C130" s="293">
        <v>2809</v>
      </c>
      <c r="D130" s="294" t="s">
        <v>931</v>
      </c>
      <c r="E130" s="251" t="s">
        <v>2806</v>
      </c>
      <c r="F130" s="89">
        <v>477873.33</v>
      </c>
      <c r="G130" s="89">
        <v>869.32</v>
      </c>
      <c r="H130" s="89">
        <v>64123.87</v>
      </c>
      <c r="K130" s="251">
        <v>-3455</v>
      </c>
      <c r="L130" s="251">
        <v>549380.22</v>
      </c>
      <c r="O130" s="232">
        <v>0</v>
      </c>
      <c r="P130" s="232">
        <v>159101.68</v>
      </c>
      <c r="R130" s="232">
        <v>64761</v>
      </c>
      <c r="U130" s="251">
        <v>-4189079.08</v>
      </c>
      <c r="V130" s="251">
        <v>1318761.6200000001</v>
      </c>
      <c r="W130" s="44">
        <v>3888577.01</v>
      </c>
      <c r="X130" s="73">
        <v>844276.28</v>
      </c>
      <c r="Y130" s="73">
        <v>39500</v>
      </c>
      <c r="Z130" s="73">
        <v>561.96</v>
      </c>
      <c r="AB130" s="73">
        <v>1000256.8</v>
      </c>
      <c r="AC130" s="73">
        <v>32000</v>
      </c>
      <c r="AD130" s="340">
        <v>1260053.8</v>
      </c>
      <c r="AE130" s="340">
        <v>17070</v>
      </c>
      <c r="AF130" s="340">
        <v>3820</v>
      </c>
      <c r="AG130" s="340">
        <v>739291.73</v>
      </c>
      <c r="AH130" s="340">
        <v>46830</v>
      </c>
      <c r="AL130" s="340">
        <v>2860</v>
      </c>
      <c r="AM130" s="264">
        <f t="shared" si="13"/>
        <v>542866.52</v>
      </c>
      <c r="AN130" s="265">
        <f t="shared" si="14"/>
        <v>223862.68</v>
      </c>
      <c r="AO130" s="289">
        <f t="shared" si="15"/>
        <v>319003.84000000003</v>
      </c>
      <c r="AP130" s="284">
        <f t="shared" si="16"/>
        <v>1916595.04</v>
      </c>
      <c r="AQ130" s="292">
        <f t="shared" si="17"/>
        <v>2069925.53</v>
      </c>
      <c r="AR130" s="266">
        <f t="shared" si="12"/>
        <v>-153330.49</v>
      </c>
    </row>
    <row r="131" spans="1:44" ht="14.4" thickBot="1" x14ac:dyDescent="0.3">
      <c r="A131" s="254" t="s">
        <v>37</v>
      </c>
      <c r="B131" s="254" t="s">
        <v>38</v>
      </c>
      <c r="C131" s="293">
        <v>2809</v>
      </c>
      <c r="D131" s="294" t="s">
        <v>932</v>
      </c>
      <c r="E131" s="251" t="s">
        <v>2807</v>
      </c>
      <c r="F131" s="89">
        <v>48006.25</v>
      </c>
      <c r="G131" s="89">
        <v>0</v>
      </c>
      <c r="H131" s="89">
        <v>22850.2</v>
      </c>
      <c r="K131" s="251">
        <v>3408322.23</v>
      </c>
      <c r="L131" s="251">
        <v>245295.64</v>
      </c>
      <c r="P131" s="232">
        <v>-16650</v>
      </c>
      <c r="R131" s="232">
        <v>54347</v>
      </c>
      <c r="U131" s="251">
        <v>-3262091.58</v>
      </c>
      <c r="V131" s="251">
        <v>1248941.1399999999</v>
      </c>
      <c r="W131" s="44">
        <v>6097995.7300000004</v>
      </c>
      <c r="X131" s="73">
        <v>595427.73</v>
      </c>
      <c r="Z131" s="73">
        <v>157.52000000000001</v>
      </c>
      <c r="AB131" s="73">
        <v>634090</v>
      </c>
      <c r="AC131" s="73">
        <v>92400</v>
      </c>
      <c r="AD131" s="340">
        <v>922495</v>
      </c>
      <c r="AE131" s="340">
        <v>1940</v>
      </c>
      <c r="AF131" s="340">
        <v>1760</v>
      </c>
      <c r="AG131" s="340">
        <v>519727.4</v>
      </c>
      <c r="AH131" s="340">
        <v>243550.54</v>
      </c>
      <c r="AL131" s="340">
        <v>30670.28</v>
      </c>
      <c r="AM131" s="264">
        <f t="shared" si="13"/>
        <v>70856.45</v>
      </c>
      <c r="AN131" s="265">
        <f t="shared" si="14"/>
        <v>37697</v>
      </c>
      <c r="AO131" s="289">
        <f t="shared" si="15"/>
        <v>33159.449999999997</v>
      </c>
      <c r="AP131" s="284">
        <f t="shared" si="16"/>
        <v>1322075.25</v>
      </c>
      <c r="AQ131" s="292">
        <f t="shared" si="17"/>
        <v>1720143.22</v>
      </c>
      <c r="AR131" s="266">
        <f t="shared" si="12"/>
        <v>-398067.97</v>
      </c>
    </row>
    <row r="132" spans="1:44" ht="14.4" thickBot="1" x14ac:dyDescent="0.3">
      <c r="A132" s="254" t="s">
        <v>326</v>
      </c>
      <c r="B132" s="254" t="s">
        <v>47</v>
      </c>
      <c r="C132" s="293">
        <v>8788</v>
      </c>
      <c r="D132" s="294" t="s">
        <v>933</v>
      </c>
      <c r="E132" s="251" t="s">
        <v>2730</v>
      </c>
      <c r="F132" s="89">
        <v>349608.59</v>
      </c>
      <c r="G132" s="89">
        <v>58045</v>
      </c>
      <c r="H132" s="89">
        <v>212459.39</v>
      </c>
      <c r="K132" s="251">
        <v>450317.41</v>
      </c>
      <c r="L132" s="251">
        <v>78122.95</v>
      </c>
      <c r="P132" s="232">
        <v>77193.97</v>
      </c>
      <c r="R132" s="232">
        <v>2462</v>
      </c>
      <c r="T132" s="251">
        <v>192534</v>
      </c>
      <c r="V132" s="251">
        <v>-2106154.81</v>
      </c>
      <c r="W132" s="44">
        <v>3801436</v>
      </c>
      <c r="X132" s="73">
        <v>1477345.14</v>
      </c>
      <c r="Z132" s="73">
        <v>632.61</v>
      </c>
      <c r="AB132" s="73">
        <v>1080451.3600000001</v>
      </c>
      <c r="AC132" s="73">
        <v>314477.14</v>
      </c>
      <c r="AD132" s="340">
        <v>1939937.36</v>
      </c>
      <c r="AE132" s="340">
        <v>17474</v>
      </c>
      <c r="AG132" s="340">
        <v>1349995.29</v>
      </c>
      <c r="AH132" s="340">
        <v>151047.92000000001</v>
      </c>
      <c r="AL132" s="340">
        <v>233369.5</v>
      </c>
      <c r="AM132" s="264">
        <f t="shared" si="13"/>
        <v>620112.98</v>
      </c>
      <c r="AN132" s="265">
        <f t="shared" si="14"/>
        <v>79655.97</v>
      </c>
      <c r="AO132" s="289">
        <f t="shared" si="15"/>
        <v>540457.01</v>
      </c>
      <c r="AP132" s="284">
        <f t="shared" si="16"/>
        <v>2872906.2500000005</v>
      </c>
      <c r="AQ132" s="292">
        <f t="shared" si="17"/>
        <v>3691824.0700000003</v>
      </c>
      <c r="AR132" s="266">
        <f t="shared" si="12"/>
        <v>-818917.81999999983</v>
      </c>
    </row>
    <row r="133" spans="1:44" ht="14.4" thickBot="1" x14ac:dyDescent="0.3">
      <c r="A133" s="254" t="s">
        <v>326</v>
      </c>
      <c r="B133" s="254" t="s">
        <v>47</v>
      </c>
      <c r="C133" s="293">
        <v>4890</v>
      </c>
      <c r="D133" s="294" t="s">
        <v>934</v>
      </c>
      <c r="E133" s="251" t="s">
        <v>2731</v>
      </c>
      <c r="F133" s="89">
        <v>632121.19999999995</v>
      </c>
      <c r="G133" s="89">
        <v>13456.5</v>
      </c>
      <c r="H133" s="89">
        <v>342115.67</v>
      </c>
      <c r="K133" s="251">
        <v>386574.7</v>
      </c>
      <c r="L133" s="251">
        <v>15296.26</v>
      </c>
      <c r="O133" s="232">
        <v>0</v>
      </c>
      <c r="P133" s="232">
        <v>50862</v>
      </c>
      <c r="R133" s="232">
        <v>3138</v>
      </c>
      <c r="T133" s="251">
        <v>309031</v>
      </c>
      <c r="V133" s="251">
        <v>-936677.7</v>
      </c>
      <c r="W133" s="44">
        <v>2453088.7400000002</v>
      </c>
      <c r="X133" s="73">
        <v>1408544.16</v>
      </c>
      <c r="Y133" s="73">
        <v>25500</v>
      </c>
      <c r="Z133" s="73">
        <v>859.48</v>
      </c>
      <c r="AB133" s="73">
        <v>985108</v>
      </c>
      <c r="AC133" s="73">
        <v>162000</v>
      </c>
      <c r="AD133" s="340">
        <v>1764986</v>
      </c>
      <c r="AE133" s="340">
        <v>14734</v>
      </c>
      <c r="AG133" s="340">
        <v>1047587.24</v>
      </c>
      <c r="AH133" s="340">
        <v>32400.6</v>
      </c>
      <c r="AL133" s="340">
        <v>212181.51</v>
      </c>
      <c r="AM133" s="264">
        <f t="shared" si="13"/>
        <v>987693.36999999988</v>
      </c>
      <c r="AN133" s="265">
        <f t="shared" si="14"/>
        <v>54000</v>
      </c>
      <c r="AO133" s="289">
        <f t="shared" si="15"/>
        <v>933693.36999999988</v>
      </c>
      <c r="AP133" s="284">
        <f t="shared" si="16"/>
        <v>2582011.6399999997</v>
      </c>
      <c r="AQ133" s="292">
        <f t="shared" si="17"/>
        <v>3071889.3500000006</v>
      </c>
      <c r="AR133" s="266">
        <f t="shared" ref="AR133:AR196" si="18">AP133-AQ133</f>
        <v>-489877.71000000089</v>
      </c>
    </row>
    <row r="134" spans="1:44" ht="14.4" thickBot="1" x14ac:dyDescent="0.3">
      <c r="A134" s="254" t="s">
        <v>326</v>
      </c>
      <c r="B134" s="254" t="s">
        <v>47</v>
      </c>
      <c r="C134" s="293">
        <v>8526</v>
      </c>
      <c r="D134" s="294" t="s">
        <v>935</v>
      </c>
      <c r="E134" s="251" t="s">
        <v>2732</v>
      </c>
      <c r="F134" s="89">
        <v>417552.59</v>
      </c>
      <c r="G134" s="89">
        <v>56943</v>
      </c>
      <c r="H134" s="89">
        <v>393655.03</v>
      </c>
      <c r="K134" s="251">
        <v>309747.95</v>
      </c>
      <c r="L134" s="251">
        <v>645247.80000000005</v>
      </c>
      <c r="O134" s="232">
        <v>0</v>
      </c>
      <c r="P134" s="232">
        <v>58541.120000000003</v>
      </c>
      <c r="R134" s="232">
        <v>1824</v>
      </c>
      <c r="T134" s="251">
        <v>166100</v>
      </c>
      <c r="V134" s="251">
        <v>-1199340.29</v>
      </c>
      <c r="W134" s="44">
        <v>3154882.42</v>
      </c>
      <c r="X134" s="73">
        <v>1757647.45</v>
      </c>
      <c r="Y134" s="73">
        <v>307100</v>
      </c>
      <c r="Z134" s="73">
        <v>603.17999999999995</v>
      </c>
      <c r="AB134" s="73">
        <v>2284143</v>
      </c>
      <c r="AC134" s="73">
        <v>320657</v>
      </c>
      <c r="AD134" s="340">
        <v>2987386</v>
      </c>
      <c r="AE134" s="340">
        <v>32608</v>
      </c>
      <c r="AG134" s="340">
        <v>1749262.76</v>
      </c>
      <c r="AH134" s="340">
        <v>132939.85999999999</v>
      </c>
      <c r="AL134" s="340">
        <v>126814.89</v>
      </c>
      <c r="AM134" s="264">
        <f t="shared" si="13"/>
        <v>868150.62000000011</v>
      </c>
      <c r="AN134" s="265">
        <f t="shared" si="14"/>
        <v>60365.120000000003</v>
      </c>
      <c r="AO134" s="289">
        <f t="shared" si="15"/>
        <v>807785.50000000012</v>
      </c>
      <c r="AP134" s="284">
        <f t="shared" si="16"/>
        <v>4670150.63</v>
      </c>
      <c r="AQ134" s="292">
        <f t="shared" si="17"/>
        <v>5029011.51</v>
      </c>
      <c r="AR134" s="266">
        <f t="shared" si="18"/>
        <v>-358860.87999999989</v>
      </c>
    </row>
    <row r="135" spans="1:44" ht="14.4" thickBot="1" x14ac:dyDescent="0.3">
      <c r="A135" s="254" t="s">
        <v>326</v>
      </c>
      <c r="B135" s="254" t="s">
        <v>47</v>
      </c>
      <c r="C135" s="293">
        <v>6442</v>
      </c>
      <c r="D135" s="294" t="s">
        <v>936</v>
      </c>
      <c r="E135" s="251" t="s">
        <v>2733</v>
      </c>
      <c r="F135" s="89">
        <v>349166.99</v>
      </c>
      <c r="G135" s="89">
        <v>138399.15</v>
      </c>
      <c r="H135" s="89">
        <v>181839.95</v>
      </c>
      <c r="K135" s="251">
        <v>103857.7</v>
      </c>
      <c r="L135" s="251">
        <v>216454.46</v>
      </c>
      <c r="O135" s="232">
        <v>1950</v>
      </c>
      <c r="P135" s="232">
        <v>51418.65</v>
      </c>
      <c r="R135" s="232">
        <v>3134</v>
      </c>
      <c r="T135" s="251">
        <v>176221</v>
      </c>
      <c r="W135" s="44">
        <v>1192306.58</v>
      </c>
      <c r="X135" s="73">
        <v>2268242.0099999998</v>
      </c>
      <c r="Y135" s="73">
        <v>13372</v>
      </c>
      <c r="Z135" s="73">
        <v>484.92</v>
      </c>
      <c r="AB135" s="73">
        <v>780485.3</v>
      </c>
      <c r="AC135" s="73">
        <v>244780</v>
      </c>
      <c r="AD135" s="340">
        <v>1709244.3</v>
      </c>
      <c r="AE135" s="340">
        <v>16328</v>
      </c>
      <c r="AG135" s="340">
        <v>1220274.56</v>
      </c>
      <c r="AH135" s="340">
        <v>135005.4</v>
      </c>
      <c r="AL135" s="340">
        <v>661823.94999999995</v>
      </c>
      <c r="AM135" s="264">
        <f t="shared" si="13"/>
        <v>669406.09000000008</v>
      </c>
      <c r="AN135" s="265">
        <f t="shared" si="14"/>
        <v>56502.65</v>
      </c>
      <c r="AO135" s="289">
        <f t="shared" si="15"/>
        <v>612903.44000000006</v>
      </c>
      <c r="AP135" s="284">
        <f t="shared" si="16"/>
        <v>3307364.2299999995</v>
      </c>
      <c r="AQ135" s="292">
        <f t="shared" si="17"/>
        <v>3742676.21</v>
      </c>
      <c r="AR135" s="266">
        <f t="shared" si="18"/>
        <v>-435311.98000000045</v>
      </c>
    </row>
    <row r="136" spans="1:44" ht="14.4" thickBot="1" x14ac:dyDescent="0.3">
      <c r="A136" s="254" t="s">
        <v>326</v>
      </c>
      <c r="B136" s="254" t="s">
        <v>47</v>
      </c>
      <c r="C136" s="293">
        <v>3652</v>
      </c>
      <c r="D136" s="294" t="s">
        <v>937</v>
      </c>
      <c r="E136" s="251" t="s">
        <v>2734</v>
      </c>
      <c r="F136" s="89">
        <v>372250.96</v>
      </c>
      <c r="G136" s="89">
        <v>38386</v>
      </c>
      <c r="H136" s="89">
        <v>118971.56</v>
      </c>
      <c r="K136" s="251">
        <v>590672.57999999996</v>
      </c>
      <c r="L136" s="251">
        <v>31123.26</v>
      </c>
      <c r="O136" s="232">
        <v>0</v>
      </c>
      <c r="P136" s="232">
        <v>38121.480000000003</v>
      </c>
      <c r="R136" s="232">
        <v>1392</v>
      </c>
      <c r="V136" s="251">
        <v>-467101.73</v>
      </c>
      <c r="W136" s="44">
        <v>2072080.16</v>
      </c>
      <c r="X136" s="73">
        <v>1252231.46</v>
      </c>
      <c r="Z136" s="73">
        <v>714.79</v>
      </c>
      <c r="AB136" s="73">
        <v>1017371</v>
      </c>
      <c r="AC136" s="73">
        <v>58400</v>
      </c>
      <c r="AD136" s="340">
        <v>1442004</v>
      </c>
      <c r="AE136" s="340">
        <v>8580</v>
      </c>
      <c r="AF136" s="340">
        <v>1874</v>
      </c>
      <c r="AG136" s="340">
        <v>832286.59</v>
      </c>
      <c r="AH136" s="340">
        <v>92031.02</v>
      </c>
      <c r="AL136" s="340">
        <v>445029.19</v>
      </c>
      <c r="AM136" s="264">
        <f t="shared" si="13"/>
        <v>529608.52</v>
      </c>
      <c r="AN136" s="265">
        <f t="shared" si="14"/>
        <v>39513.480000000003</v>
      </c>
      <c r="AO136" s="289">
        <f t="shared" si="15"/>
        <v>490095.04000000004</v>
      </c>
      <c r="AP136" s="284">
        <f t="shared" si="16"/>
        <v>2328717.25</v>
      </c>
      <c r="AQ136" s="292">
        <f t="shared" si="17"/>
        <v>2821804.8</v>
      </c>
      <c r="AR136" s="266">
        <f t="shared" si="18"/>
        <v>-493087.54999999981</v>
      </c>
    </row>
    <row r="137" spans="1:44" ht="14.4" thickBot="1" x14ac:dyDescent="0.3">
      <c r="A137" s="254" t="s">
        <v>326</v>
      </c>
      <c r="B137" s="254" t="s">
        <v>47</v>
      </c>
      <c r="C137" s="293">
        <v>7302</v>
      </c>
      <c r="D137" s="294" t="s">
        <v>938</v>
      </c>
      <c r="E137" s="251" t="s">
        <v>2735</v>
      </c>
      <c r="F137" s="89">
        <v>641079.69999999995</v>
      </c>
      <c r="G137" s="89">
        <v>10311</v>
      </c>
      <c r="H137" s="89">
        <v>984236.48</v>
      </c>
      <c r="K137" s="251">
        <v>394593.33</v>
      </c>
      <c r="L137" s="251">
        <v>23044.69</v>
      </c>
      <c r="P137" s="232">
        <v>68942.820000000007</v>
      </c>
      <c r="R137" s="232">
        <v>1496</v>
      </c>
      <c r="T137" s="251">
        <v>237980</v>
      </c>
      <c r="V137" s="251">
        <v>-1754548.26</v>
      </c>
      <c r="W137" s="44">
        <v>3517785.78</v>
      </c>
      <c r="X137" s="73">
        <v>2047480.52</v>
      </c>
      <c r="Y137" s="73">
        <v>99000</v>
      </c>
      <c r="Z137" s="73">
        <v>756.57</v>
      </c>
      <c r="AB137" s="73">
        <v>1340435.1100000001</v>
      </c>
      <c r="AC137" s="73">
        <v>81700</v>
      </c>
      <c r="AD137" s="340">
        <v>1840264.11</v>
      </c>
      <c r="AE137" s="340">
        <v>14620</v>
      </c>
      <c r="AG137" s="340">
        <v>1073582.0800000001</v>
      </c>
      <c r="AH137" s="340">
        <v>31047.8</v>
      </c>
      <c r="AL137" s="340">
        <v>628249.35</v>
      </c>
      <c r="AM137" s="264">
        <f t="shared" si="13"/>
        <v>1635627.18</v>
      </c>
      <c r="AN137" s="265">
        <f t="shared" si="14"/>
        <v>70438.820000000007</v>
      </c>
      <c r="AO137" s="289">
        <f t="shared" si="15"/>
        <v>1565188.3599999999</v>
      </c>
      <c r="AP137" s="284">
        <f t="shared" si="16"/>
        <v>3569372.2</v>
      </c>
      <c r="AQ137" s="292">
        <f t="shared" si="17"/>
        <v>3587763.3400000003</v>
      </c>
      <c r="AR137" s="266">
        <f t="shared" si="18"/>
        <v>-18391.14000000013</v>
      </c>
    </row>
    <row r="138" spans="1:44" ht="14.4" thickBot="1" x14ac:dyDescent="0.3">
      <c r="A138" s="254" t="s">
        <v>326</v>
      </c>
      <c r="B138" s="254" t="s">
        <v>47</v>
      </c>
      <c r="C138" s="293">
        <v>3122</v>
      </c>
      <c r="D138" s="294" t="s">
        <v>939</v>
      </c>
      <c r="E138" s="251" t="s">
        <v>2736</v>
      </c>
      <c r="F138" s="89">
        <v>461988.58</v>
      </c>
      <c r="G138" s="89">
        <v>89724.5</v>
      </c>
      <c r="H138" s="89">
        <v>123790.24</v>
      </c>
      <c r="K138" s="251">
        <v>554259.56999999995</v>
      </c>
      <c r="L138" s="251">
        <v>125052.64</v>
      </c>
      <c r="O138" s="232">
        <v>0</v>
      </c>
      <c r="P138" s="232">
        <v>110685.04</v>
      </c>
      <c r="R138" s="232">
        <v>1432</v>
      </c>
      <c r="T138" s="251">
        <v>117570</v>
      </c>
      <c r="V138" s="251">
        <v>-1092269.1000000001</v>
      </c>
      <c r="W138" s="44">
        <v>2461639.23</v>
      </c>
      <c r="X138" s="73">
        <v>864653.12</v>
      </c>
      <c r="Y138" s="73">
        <v>64500</v>
      </c>
      <c r="Z138" s="73">
        <v>396.68</v>
      </c>
      <c r="AB138" s="73">
        <v>1343711</v>
      </c>
      <c r="AC138" s="73">
        <v>295800</v>
      </c>
      <c r="AD138" s="340">
        <v>1839730</v>
      </c>
      <c r="AE138" s="340">
        <v>14700</v>
      </c>
      <c r="AG138" s="340">
        <v>702125.45</v>
      </c>
      <c r="AH138" s="340">
        <v>138352.87</v>
      </c>
      <c r="AL138" s="340">
        <v>118394.12</v>
      </c>
      <c r="AM138" s="264">
        <f t="shared" si="13"/>
        <v>675503.32000000007</v>
      </c>
      <c r="AN138" s="265">
        <f t="shared" si="14"/>
        <v>112117.04</v>
      </c>
      <c r="AO138" s="289">
        <f t="shared" si="15"/>
        <v>563386.28</v>
      </c>
      <c r="AP138" s="284">
        <f t="shared" si="16"/>
        <v>2569060.7999999998</v>
      </c>
      <c r="AQ138" s="292">
        <f t="shared" si="17"/>
        <v>2813302.4400000004</v>
      </c>
      <c r="AR138" s="266">
        <f t="shared" si="18"/>
        <v>-244241.6400000006</v>
      </c>
    </row>
    <row r="139" spans="1:44" ht="14.4" thickBot="1" x14ac:dyDescent="0.3">
      <c r="A139" s="254" t="s">
        <v>326</v>
      </c>
      <c r="B139" s="254" t="s">
        <v>47</v>
      </c>
      <c r="C139" s="293">
        <v>3540</v>
      </c>
      <c r="D139" s="294" t="s">
        <v>940</v>
      </c>
      <c r="E139" s="251" t="s">
        <v>2737</v>
      </c>
      <c r="F139" s="89">
        <v>373841.07</v>
      </c>
      <c r="G139" s="89">
        <v>20713.7</v>
      </c>
      <c r="H139" s="89">
        <v>200409.74</v>
      </c>
      <c r="K139" s="251">
        <v>1797372.58</v>
      </c>
      <c r="L139" s="251">
        <v>36453.81</v>
      </c>
      <c r="O139" s="232">
        <v>0</v>
      </c>
      <c r="P139" s="232">
        <v>53071.54</v>
      </c>
      <c r="R139" s="232">
        <v>1094</v>
      </c>
      <c r="T139" s="251">
        <v>89200</v>
      </c>
      <c r="V139" s="251">
        <v>1081146.76</v>
      </c>
      <c r="W139" s="44">
        <v>1490475.39</v>
      </c>
      <c r="X139" s="73">
        <v>1063303.97</v>
      </c>
      <c r="Y139" s="73">
        <v>118190</v>
      </c>
      <c r="Z139" s="73">
        <v>431.37</v>
      </c>
      <c r="AB139" s="73">
        <v>1322223.3999999999</v>
      </c>
      <c r="AC139" s="73">
        <v>265900</v>
      </c>
      <c r="AD139" s="340">
        <v>1745377.4</v>
      </c>
      <c r="AE139" s="340">
        <v>14280</v>
      </c>
      <c r="AF139" s="340">
        <v>6900</v>
      </c>
      <c r="AG139" s="340">
        <v>995863.78</v>
      </c>
      <c r="AH139" s="340">
        <v>206175.3</v>
      </c>
      <c r="AL139" s="340">
        <v>87649.05</v>
      </c>
      <c r="AM139" s="264">
        <f t="shared" ref="AM139:AM202" si="19">SUM(F139:I139)</f>
        <v>594964.51</v>
      </c>
      <c r="AN139" s="265">
        <f t="shared" ref="AN139:AN202" si="20">SUM(O139:S139)</f>
        <v>54165.54</v>
      </c>
      <c r="AO139" s="289">
        <f t="shared" ref="AO139:AO202" si="21">AM139-AN139</f>
        <v>540798.97</v>
      </c>
      <c r="AP139" s="284">
        <f t="shared" ref="AP139:AP202" si="22">SUM(X139:AC139)</f>
        <v>2770048.74</v>
      </c>
      <c r="AQ139" s="292">
        <f t="shared" ref="AQ139:AQ202" si="23">SUM(AD139:AL139)</f>
        <v>3056245.5299999993</v>
      </c>
      <c r="AR139" s="266">
        <f t="shared" si="18"/>
        <v>-286196.78999999911</v>
      </c>
    </row>
    <row r="140" spans="1:44" ht="14.4" thickBot="1" x14ac:dyDescent="0.3">
      <c r="A140" s="254" t="s">
        <v>326</v>
      </c>
      <c r="B140" s="254" t="s">
        <v>47</v>
      </c>
      <c r="C140" s="293">
        <v>8043</v>
      </c>
      <c r="D140" s="294" t="s">
        <v>941</v>
      </c>
      <c r="E140" s="251" t="s">
        <v>2738</v>
      </c>
      <c r="F140" s="89">
        <v>129345.26</v>
      </c>
      <c r="G140" s="89">
        <v>34358.400000000001</v>
      </c>
      <c r="H140" s="89">
        <v>439514.96</v>
      </c>
      <c r="K140" s="251">
        <v>1130244.01</v>
      </c>
      <c r="L140" s="251">
        <v>490594.89</v>
      </c>
      <c r="O140" s="232">
        <v>12600</v>
      </c>
      <c r="P140" s="232">
        <v>60020.2</v>
      </c>
      <c r="R140" s="232">
        <v>2884</v>
      </c>
      <c r="T140" s="251">
        <v>119360</v>
      </c>
      <c r="V140" s="251">
        <v>-1859884.35</v>
      </c>
      <c r="W140" s="44">
        <v>3529981.97</v>
      </c>
      <c r="X140" s="73">
        <v>1507485.97</v>
      </c>
      <c r="Y140" s="73">
        <v>227330</v>
      </c>
      <c r="Z140" s="73">
        <v>326.02999999999997</v>
      </c>
      <c r="AB140" s="73">
        <v>1773262.8</v>
      </c>
      <c r="AC140" s="73">
        <v>1305000</v>
      </c>
      <c r="AD140" s="340">
        <v>2652545.7999999998</v>
      </c>
      <c r="AE140" s="340">
        <v>23098</v>
      </c>
      <c r="AG140" s="340">
        <v>1550959.12</v>
      </c>
      <c r="AH140" s="340">
        <v>138789.66</v>
      </c>
      <c r="AL140" s="340">
        <v>88916.52</v>
      </c>
      <c r="AM140" s="264">
        <f t="shared" si="19"/>
        <v>603218.62</v>
      </c>
      <c r="AN140" s="265">
        <f t="shared" si="20"/>
        <v>75504.2</v>
      </c>
      <c r="AO140" s="289">
        <f t="shared" si="21"/>
        <v>527714.42000000004</v>
      </c>
      <c r="AP140" s="284">
        <f t="shared" si="22"/>
        <v>4813404.8</v>
      </c>
      <c r="AQ140" s="292">
        <f t="shared" si="23"/>
        <v>4454309.0999999996</v>
      </c>
      <c r="AR140" s="266">
        <f t="shared" si="18"/>
        <v>359095.70000000019</v>
      </c>
    </row>
    <row r="141" spans="1:44" ht="14.4" thickBot="1" x14ac:dyDescent="0.3">
      <c r="A141" s="254" t="s">
        <v>326</v>
      </c>
      <c r="B141" s="254" t="s">
        <v>47</v>
      </c>
      <c r="C141" s="293">
        <v>4264</v>
      </c>
      <c r="D141" s="294" t="s">
        <v>942</v>
      </c>
      <c r="E141" s="251" t="s">
        <v>2739</v>
      </c>
      <c r="F141" s="89">
        <v>540851.37</v>
      </c>
      <c r="G141" s="89">
        <v>87460.75</v>
      </c>
      <c r="H141" s="89">
        <v>193198.07</v>
      </c>
      <c r="K141" s="251">
        <v>335487.81</v>
      </c>
      <c r="L141" s="251">
        <v>96121.81</v>
      </c>
      <c r="O141" s="232">
        <v>0</v>
      </c>
      <c r="P141" s="232">
        <v>115269.93</v>
      </c>
      <c r="R141" s="232">
        <v>1178</v>
      </c>
      <c r="T141" s="251">
        <v>201825</v>
      </c>
      <c r="V141" s="251">
        <v>-102865.14</v>
      </c>
      <c r="W141" s="44">
        <v>1467910.57</v>
      </c>
      <c r="X141" s="73">
        <v>2584032.2000000002</v>
      </c>
      <c r="Y141" s="73">
        <v>115800</v>
      </c>
      <c r="Z141" s="73">
        <v>930.18</v>
      </c>
      <c r="AB141" s="73">
        <v>1192295</v>
      </c>
      <c r="AC141" s="73">
        <v>39000</v>
      </c>
      <c r="AD141" s="340">
        <v>1615427</v>
      </c>
      <c r="AE141" s="340">
        <v>7740</v>
      </c>
      <c r="AG141" s="340">
        <v>1098479.04</v>
      </c>
      <c r="AH141" s="340">
        <v>39453.39</v>
      </c>
      <c r="AL141" s="340">
        <v>1601156.5</v>
      </c>
      <c r="AM141" s="264">
        <f t="shared" si="19"/>
        <v>821510.19</v>
      </c>
      <c r="AN141" s="265">
        <f t="shared" si="20"/>
        <v>116447.93</v>
      </c>
      <c r="AO141" s="289">
        <f t="shared" si="21"/>
        <v>705062.26</v>
      </c>
      <c r="AP141" s="284">
        <f t="shared" si="22"/>
        <v>3932057.3800000004</v>
      </c>
      <c r="AQ141" s="292">
        <f t="shared" si="23"/>
        <v>4362255.93</v>
      </c>
      <c r="AR141" s="266">
        <f t="shared" si="18"/>
        <v>-430198.54999999935</v>
      </c>
    </row>
    <row r="142" spans="1:44" ht="14.4" thickBot="1" x14ac:dyDescent="0.3">
      <c r="A142" s="254" t="s">
        <v>326</v>
      </c>
      <c r="B142" s="254" t="s">
        <v>47</v>
      </c>
      <c r="C142" s="293">
        <v>4475</v>
      </c>
      <c r="D142" s="294" t="s">
        <v>943</v>
      </c>
      <c r="E142" s="251" t="s">
        <v>2740</v>
      </c>
      <c r="F142" s="89">
        <v>283870.15000000002</v>
      </c>
      <c r="G142" s="89">
        <v>6588.5</v>
      </c>
      <c r="H142" s="89">
        <v>144219.42000000001</v>
      </c>
      <c r="K142" s="251">
        <v>262989.95</v>
      </c>
      <c r="L142" s="251">
        <v>213606.28</v>
      </c>
      <c r="P142" s="232">
        <v>48320.959999999999</v>
      </c>
      <c r="R142" s="232">
        <v>1732</v>
      </c>
      <c r="T142" s="251">
        <v>40125</v>
      </c>
      <c r="V142" s="251">
        <v>883892.54</v>
      </c>
      <c r="W142" s="44">
        <v>431311.75</v>
      </c>
      <c r="X142" s="73">
        <v>2256466.91</v>
      </c>
      <c r="Y142" s="73">
        <v>129075</v>
      </c>
      <c r="Z142" s="73">
        <v>432.98</v>
      </c>
      <c r="AB142" s="73">
        <v>1019788.19</v>
      </c>
      <c r="AC142" s="73">
        <v>102200</v>
      </c>
      <c r="AD142" s="340">
        <v>1582452.19</v>
      </c>
      <c r="AE142" s="340">
        <v>32588</v>
      </c>
      <c r="AG142" s="340">
        <v>1148466.69</v>
      </c>
      <c r="AH142" s="340">
        <v>168759.9</v>
      </c>
      <c r="AL142" s="340">
        <v>1069804.25</v>
      </c>
      <c r="AM142" s="264">
        <f t="shared" si="19"/>
        <v>434678.07000000007</v>
      </c>
      <c r="AN142" s="265">
        <f t="shared" si="20"/>
        <v>50052.959999999999</v>
      </c>
      <c r="AO142" s="289">
        <f t="shared" si="21"/>
        <v>384625.11000000004</v>
      </c>
      <c r="AP142" s="284">
        <f t="shared" si="22"/>
        <v>3507963.08</v>
      </c>
      <c r="AQ142" s="292">
        <f t="shared" si="23"/>
        <v>4002071.03</v>
      </c>
      <c r="AR142" s="266">
        <f t="shared" si="18"/>
        <v>-494107.94999999972</v>
      </c>
    </row>
    <row r="143" spans="1:44" ht="14.4" thickBot="1" x14ac:dyDescent="0.3">
      <c r="A143" s="254" t="s">
        <v>326</v>
      </c>
      <c r="B143" s="254" t="s">
        <v>47</v>
      </c>
      <c r="C143" s="293">
        <v>4153</v>
      </c>
      <c r="D143" s="294" t="s">
        <v>944</v>
      </c>
      <c r="E143" s="251" t="s">
        <v>2741</v>
      </c>
      <c r="F143" s="89">
        <v>425619.64</v>
      </c>
      <c r="G143" s="89">
        <v>24600</v>
      </c>
      <c r="H143" s="89">
        <v>152568.88</v>
      </c>
      <c r="K143" s="251">
        <v>533437.49</v>
      </c>
      <c r="L143" s="251">
        <v>318911.83</v>
      </c>
      <c r="O143" s="232">
        <v>6000</v>
      </c>
      <c r="P143" s="232">
        <v>40837.199999999997</v>
      </c>
      <c r="R143" s="232">
        <v>1192</v>
      </c>
      <c r="T143" s="251">
        <v>124470</v>
      </c>
      <c r="V143" s="251">
        <v>-524004.89</v>
      </c>
      <c r="W143" s="44">
        <v>2115546</v>
      </c>
      <c r="X143" s="73">
        <v>1162001.77</v>
      </c>
      <c r="Y143" s="73">
        <v>10000</v>
      </c>
      <c r="Z143" s="73">
        <v>483.38</v>
      </c>
      <c r="AB143" s="73">
        <v>1177346.1000000001</v>
      </c>
      <c r="AC143" s="73">
        <v>221800</v>
      </c>
      <c r="AD143" s="340">
        <v>1583415.1</v>
      </c>
      <c r="AE143" s="340">
        <v>10910</v>
      </c>
      <c r="AF143" s="340">
        <v>500</v>
      </c>
      <c r="AG143" s="340">
        <v>916101.27</v>
      </c>
      <c r="AH143" s="340">
        <v>167350.70000000001</v>
      </c>
      <c r="AL143" s="340">
        <v>202256.65</v>
      </c>
      <c r="AM143" s="264">
        <f t="shared" si="19"/>
        <v>602788.52</v>
      </c>
      <c r="AN143" s="265">
        <f t="shared" si="20"/>
        <v>48029.2</v>
      </c>
      <c r="AO143" s="289">
        <f t="shared" si="21"/>
        <v>554759.32000000007</v>
      </c>
      <c r="AP143" s="284">
        <f t="shared" si="22"/>
        <v>2571631.25</v>
      </c>
      <c r="AQ143" s="292">
        <f t="shared" si="23"/>
        <v>2880533.72</v>
      </c>
      <c r="AR143" s="266">
        <f t="shared" si="18"/>
        <v>-308902.4700000002</v>
      </c>
    </row>
    <row r="144" spans="1:44" ht="14.4" thickBot="1" x14ac:dyDescent="0.3">
      <c r="A144" s="254" t="s">
        <v>326</v>
      </c>
      <c r="B144" s="254" t="s">
        <v>47</v>
      </c>
      <c r="C144" s="293">
        <v>2552</v>
      </c>
      <c r="D144" s="294" t="s">
        <v>945</v>
      </c>
      <c r="E144" s="251" t="s">
        <v>2742</v>
      </c>
      <c r="F144" s="89">
        <v>243035.94</v>
      </c>
      <c r="G144" s="89">
        <v>18234.150000000001</v>
      </c>
      <c r="H144" s="89">
        <v>177268.16</v>
      </c>
      <c r="K144" s="251">
        <v>1020992.5</v>
      </c>
      <c r="L144" s="251">
        <v>10109.17</v>
      </c>
      <c r="O144" s="232">
        <v>0</v>
      </c>
      <c r="P144" s="232">
        <v>74227.55</v>
      </c>
      <c r="R144" s="232">
        <v>1874</v>
      </c>
      <c r="T144" s="251">
        <v>0</v>
      </c>
      <c r="V144" s="251">
        <v>-628255.29</v>
      </c>
      <c r="W144" s="44">
        <v>2263113.85</v>
      </c>
      <c r="X144" s="73">
        <v>837104.39</v>
      </c>
      <c r="Y144" s="73">
        <v>109926</v>
      </c>
      <c r="Z144" s="73">
        <v>290.66000000000003</v>
      </c>
      <c r="AB144" s="73">
        <v>1042036</v>
      </c>
      <c r="AC144" s="73">
        <v>248000</v>
      </c>
      <c r="AD144" s="340">
        <v>1512029</v>
      </c>
      <c r="AE144" s="340">
        <v>2300</v>
      </c>
      <c r="AG144" s="340">
        <v>684250.77</v>
      </c>
      <c r="AH144" s="340">
        <v>149212.29999999999</v>
      </c>
      <c r="AL144" s="340">
        <v>130885.17</v>
      </c>
      <c r="AM144" s="264">
        <f t="shared" si="19"/>
        <v>438538.25</v>
      </c>
      <c r="AN144" s="265">
        <f t="shared" si="20"/>
        <v>76101.55</v>
      </c>
      <c r="AO144" s="289">
        <f t="shared" si="21"/>
        <v>362436.7</v>
      </c>
      <c r="AP144" s="284">
        <f t="shared" si="22"/>
        <v>2237357.0499999998</v>
      </c>
      <c r="AQ144" s="292">
        <f t="shared" si="23"/>
        <v>2478677.2399999998</v>
      </c>
      <c r="AR144" s="266">
        <f t="shared" si="18"/>
        <v>-241320.18999999994</v>
      </c>
    </row>
    <row r="145" spans="1:44" ht="14.4" thickBot="1" x14ac:dyDescent="0.3">
      <c r="A145" s="254" t="s">
        <v>326</v>
      </c>
      <c r="B145" s="254" t="s">
        <v>47</v>
      </c>
      <c r="C145" s="293">
        <v>5199</v>
      </c>
      <c r="D145" s="294" t="s">
        <v>946</v>
      </c>
      <c r="E145" s="251" t="s">
        <v>2743</v>
      </c>
      <c r="F145" s="89">
        <v>202412.17</v>
      </c>
      <c r="G145" s="89">
        <v>95060.25</v>
      </c>
      <c r="H145" s="89">
        <v>457151.5</v>
      </c>
      <c r="K145" s="251">
        <v>658732</v>
      </c>
      <c r="L145" s="251">
        <v>52980.24</v>
      </c>
      <c r="O145" s="232">
        <v>1000</v>
      </c>
      <c r="P145" s="232">
        <v>133232.89000000001</v>
      </c>
      <c r="R145" s="232">
        <v>1294</v>
      </c>
      <c r="T145" s="251">
        <v>54500</v>
      </c>
      <c r="V145" s="251">
        <v>-994019.3</v>
      </c>
      <c r="W145" s="44">
        <v>2512572.4500000002</v>
      </c>
      <c r="X145" s="73">
        <v>1215250.54</v>
      </c>
      <c r="Y145" s="73">
        <v>198000</v>
      </c>
      <c r="Z145" s="73">
        <v>412.63</v>
      </c>
      <c r="AB145" s="73">
        <v>1966829</v>
      </c>
      <c r="AC145" s="73">
        <v>285086.5</v>
      </c>
      <c r="AD145" s="340">
        <v>2532558.4500000002</v>
      </c>
      <c r="AE145" s="340">
        <v>24428</v>
      </c>
      <c r="AG145" s="340">
        <v>1150070.8899999999</v>
      </c>
      <c r="AH145" s="340">
        <v>58261.06</v>
      </c>
      <c r="AL145" s="340">
        <v>142504.15</v>
      </c>
      <c r="AM145" s="264">
        <f t="shared" si="19"/>
        <v>754623.92</v>
      </c>
      <c r="AN145" s="265">
        <f t="shared" si="20"/>
        <v>135526.89000000001</v>
      </c>
      <c r="AO145" s="289">
        <f t="shared" si="21"/>
        <v>619097.03</v>
      </c>
      <c r="AP145" s="284">
        <f t="shared" si="22"/>
        <v>3665578.67</v>
      </c>
      <c r="AQ145" s="292">
        <f t="shared" si="23"/>
        <v>3907822.55</v>
      </c>
      <c r="AR145" s="266">
        <f t="shared" si="18"/>
        <v>-242243.87999999989</v>
      </c>
    </row>
    <row r="146" spans="1:44" ht="14.4" thickBot="1" x14ac:dyDescent="0.3">
      <c r="A146" s="254" t="s">
        <v>326</v>
      </c>
      <c r="B146" s="254" t="s">
        <v>47</v>
      </c>
      <c r="C146" s="293">
        <v>7299</v>
      </c>
      <c r="D146" s="294" t="s">
        <v>947</v>
      </c>
      <c r="E146" s="251" t="s">
        <v>2744</v>
      </c>
      <c r="F146" s="89">
        <v>855343.46</v>
      </c>
      <c r="G146" s="89">
        <v>156187.65</v>
      </c>
      <c r="H146" s="89">
        <v>292484.89</v>
      </c>
      <c r="K146" s="251">
        <v>1792449.22</v>
      </c>
      <c r="L146" s="251">
        <v>434920.89</v>
      </c>
      <c r="O146" s="232">
        <v>0</v>
      </c>
      <c r="P146" s="232">
        <v>98509.33</v>
      </c>
      <c r="R146" s="232">
        <v>2540</v>
      </c>
      <c r="T146" s="251">
        <v>330041</v>
      </c>
      <c r="V146" s="251">
        <v>2363915.84</v>
      </c>
      <c r="W146" s="44">
        <v>1298036.29</v>
      </c>
      <c r="X146" s="73">
        <v>1645080.19</v>
      </c>
      <c r="Z146" s="73">
        <v>812.82</v>
      </c>
      <c r="AB146" s="73">
        <v>1086356.5</v>
      </c>
      <c r="AC146" s="73">
        <v>208400</v>
      </c>
      <c r="AD146" s="340">
        <v>1841860.5</v>
      </c>
      <c r="AE146" s="340">
        <v>18550</v>
      </c>
      <c r="AG146" s="340">
        <v>1142374.28</v>
      </c>
      <c r="AH146" s="340">
        <v>341951.35</v>
      </c>
      <c r="AL146" s="340">
        <v>157569.73000000001</v>
      </c>
      <c r="AM146" s="264">
        <f t="shared" si="19"/>
        <v>1304016</v>
      </c>
      <c r="AN146" s="265">
        <f t="shared" si="20"/>
        <v>101049.33</v>
      </c>
      <c r="AO146" s="289">
        <f t="shared" si="21"/>
        <v>1202966.67</v>
      </c>
      <c r="AP146" s="284">
        <f t="shared" si="22"/>
        <v>2940649.51</v>
      </c>
      <c r="AQ146" s="292">
        <f t="shared" si="23"/>
        <v>3502305.8600000003</v>
      </c>
      <c r="AR146" s="266">
        <f t="shared" si="18"/>
        <v>-561656.35000000056</v>
      </c>
    </row>
    <row r="147" spans="1:44" ht="14.4" thickBot="1" x14ac:dyDescent="0.3">
      <c r="A147" s="254" t="s">
        <v>330</v>
      </c>
      <c r="B147" s="254" t="s">
        <v>48</v>
      </c>
      <c r="C147" s="293">
        <v>3325</v>
      </c>
      <c r="D147" s="294" t="s">
        <v>948</v>
      </c>
      <c r="E147" s="251" t="s">
        <v>2745</v>
      </c>
      <c r="F147" s="89">
        <v>367001.85</v>
      </c>
      <c r="G147" s="89">
        <v>91368.44</v>
      </c>
      <c r="H147" s="89">
        <v>595105.14</v>
      </c>
      <c r="K147" s="251">
        <v>719363.81</v>
      </c>
      <c r="L147" s="251">
        <v>488211.18</v>
      </c>
      <c r="O147" s="232">
        <v>0</v>
      </c>
      <c r="P147" s="232">
        <v>45753.9</v>
      </c>
      <c r="R147" s="232">
        <v>0</v>
      </c>
      <c r="V147" s="251">
        <v>402738.99</v>
      </c>
      <c r="W147" s="44">
        <v>1854562.35</v>
      </c>
      <c r="X147" s="73">
        <v>909435.36</v>
      </c>
      <c r="Y147" s="73">
        <v>73860</v>
      </c>
      <c r="Z147" s="73">
        <v>425.66</v>
      </c>
      <c r="AB147" s="73">
        <v>1268133</v>
      </c>
      <c r="AC147" s="73">
        <v>302704.15999999997</v>
      </c>
      <c r="AD147" s="340">
        <v>1727038</v>
      </c>
      <c r="AE147" s="340">
        <v>19160</v>
      </c>
      <c r="AG147" s="340">
        <v>681347.97</v>
      </c>
      <c r="AH147" s="340">
        <v>136603.03</v>
      </c>
      <c r="AL147" s="340">
        <v>32414</v>
      </c>
      <c r="AM147" s="264">
        <f t="shared" si="19"/>
        <v>1053475.43</v>
      </c>
      <c r="AN147" s="265">
        <f t="shared" si="20"/>
        <v>45753.9</v>
      </c>
      <c r="AO147" s="289">
        <f t="shared" si="21"/>
        <v>1007721.5299999999</v>
      </c>
      <c r="AP147" s="284">
        <f t="shared" si="22"/>
        <v>2554558.1800000002</v>
      </c>
      <c r="AQ147" s="292">
        <f t="shared" si="23"/>
        <v>2596562.9999999995</v>
      </c>
      <c r="AR147" s="266">
        <f t="shared" si="18"/>
        <v>-42004.819999999367</v>
      </c>
    </row>
    <row r="148" spans="1:44" ht="14.4" thickBot="1" x14ac:dyDescent="0.3">
      <c r="A148" s="254" t="s">
        <v>330</v>
      </c>
      <c r="B148" s="254" t="s">
        <v>48</v>
      </c>
      <c r="C148" s="293">
        <v>5397</v>
      </c>
      <c r="D148" s="294" t="s">
        <v>949</v>
      </c>
      <c r="E148" s="251" t="s">
        <v>2746</v>
      </c>
      <c r="F148" s="89">
        <v>1587675.21</v>
      </c>
      <c r="G148" s="89">
        <v>54535.75</v>
      </c>
      <c r="H148" s="89">
        <v>25725.97</v>
      </c>
      <c r="K148" s="251">
        <v>663552.87</v>
      </c>
      <c r="L148" s="251">
        <v>520588.53</v>
      </c>
      <c r="O148" s="232">
        <v>0</v>
      </c>
      <c r="P148" s="232">
        <v>45550</v>
      </c>
      <c r="R148" s="232">
        <v>0</v>
      </c>
      <c r="V148" s="251">
        <v>-536158.89</v>
      </c>
      <c r="W148" s="44">
        <v>3974625.34</v>
      </c>
      <c r="X148" s="73">
        <v>1151330.5900000001</v>
      </c>
      <c r="Y148" s="73">
        <v>156240</v>
      </c>
      <c r="Z148" s="73">
        <v>2186.4899999999998</v>
      </c>
      <c r="AB148" s="73">
        <v>1187632.2</v>
      </c>
      <c r="AC148" s="73">
        <v>334086.59000000003</v>
      </c>
      <c r="AD148" s="340">
        <v>1912554.95</v>
      </c>
      <c r="AE148" s="340">
        <v>50404</v>
      </c>
      <c r="AG148" s="340">
        <v>1074638.3999999999</v>
      </c>
      <c r="AH148" s="340">
        <v>314653.78999999998</v>
      </c>
      <c r="AL148" s="340">
        <v>111162.85</v>
      </c>
      <c r="AM148" s="264">
        <f t="shared" si="19"/>
        <v>1667936.93</v>
      </c>
      <c r="AN148" s="265">
        <f t="shared" si="20"/>
        <v>45550</v>
      </c>
      <c r="AO148" s="289">
        <f t="shared" si="21"/>
        <v>1622386.93</v>
      </c>
      <c r="AP148" s="284">
        <f t="shared" si="22"/>
        <v>2831475.87</v>
      </c>
      <c r="AQ148" s="292">
        <f t="shared" si="23"/>
        <v>3463413.9899999998</v>
      </c>
      <c r="AR148" s="266">
        <f t="shared" si="18"/>
        <v>-631938.11999999965</v>
      </c>
    </row>
    <row r="149" spans="1:44" ht="14.4" thickBot="1" x14ac:dyDescent="0.3">
      <c r="A149" s="254" t="s">
        <v>330</v>
      </c>
      <c r="B149" s="254" t="s">
        <v>48</v>
      </c>
      <c r="C149" s="293">
        <v>2048</v>
      </c>
      <c r="D149" s="294" t="s">
        <v>950</v>
      </c>
      <c r="E149" s="251" t="s">
        <v>2747</v>
      </c>
      <c r="F149" s="89">
        <v>562969.29</v>
      </c>
      <c r="G149" s="89">
        <v>8158</v>
      </c>
      <c r="H149" s="89">
        <v>82293.83</v>
      </c>
      <c r="K149" s="251">
        <v>898923.03</v>
      </c>
      <c r="L149" s="251">
        <v>391387.79</v>
      </c>
      <c r="O149" s="232">
        <v>6000</v>
      </c>
      <c r="P149" s="232">
        <v>35703.9</v>
      </c>
      <c r="R149" s="232">
        <v>1590</v>
      </c>
      <c r="V149" s="251">
        <v>-403435.31</v>
      </c>
      <c r="W149" s="44">
        <v>2427116.52</v>
      </c>
      <c r="X149" s="73">
        <v>943398.47</v>
      </c>
      <c r="Y149" s="73">
        <v>189275</v>
      </c>
      <c r="Z149" s="73">
        <v>611.30999999999995</v>
      </c>
      <c r="AB149" s="73">
        <v>1823497.2</v>
      </c>
      <c r="AC149" s="73">
        <v>208832.81</v>
      </c>
      <c r="AD149" s="340">
        <v>2086766.2</v>
      </c>
      <c r="AE149" s="340">
        <v>1640</v>
      </c>
      <c r="AF149" s="340">
        <v>3512</v>
      </c>
      <c r="AG149" s="340">
        <v>865701.14</v>
      </c>
      <c r="AH149" s="340">
        <v>248424.42</v>
      </c>
      <c r="AI149" s="340">
        <v>32700</v>
      </c>
      <c r="AL149" s="340">
        <v>50114.2</v>
      </c>
      <c r="AM149" s="264">
        <f t="shared" si="19"/>
        <v>653421.12</v>
      </c>
      <c r="AN149" s="265">
        <f t="shared" si="20"/>
        <v>43293.9</v>
      </c>
      <c r="AO149" s="289">
        <f t="shared" si="21"/>
        <v>610127.22</v>
      </c>
      <c r="AP149" s="284">
        <f t="shared" si="22"/>
        <v>3165614.79</v>
      </c>
      <c r="AQ149" s="292">
        <f t="shared" si="23"/>
        <v>3288857.96</v>
      </c>
      <c r="AR149" s="266">
        <f t="shared" si="18"/>
        <v>-123243.16999999993</v>
      </c>
    </row>
    <row r="150" spans="1:44" ht="14.4" thickBot="1" x14ac:dyDescent="0.3">
      <c r="A150" s="254" t="s">
        <v>330</v>
      </c>
      <c r="B150" s="254" t="s">
        <v>48</v>
      </c>
      <c r="C150" s="293">
        <v>5559</v>
      </c>
      <c r="D150" s="294" t="s">
        <v>951</v>
      </c>
      <c r="E150" s="251" t="s">
        <v>2748</v>
      </c>
      <c r="F150" s="89">
        <v>1182247.1000000001</v>
      </c>
      <c r="G150" s="89">
        <v>44440.45</v>
      </c>
      <c r="H150" s="89">
        <v>232483.28</v>
      </c>
      <c r="K150" s="251">
        <v>644442.43000000005</v>
      </c>
      <c r="L150" s="251">
        <v>554730.87</v>
      </c>
      <c r="O150" s="232">
        <v>16440</v>
      </c>
      <c r="P150" s="232">
        <v>45600</v>
      </c>
      <c r="R150" s="232">
        <v>4492.62</v>
      </c>
      <c r="V150" s="251">
        <v>367676.88</v>
      </c>
      <c r="W150" s="44">
        <v>2538450.7999999998</v>
      </c>
      <c r="X150" s="73">
        <v>1267938.48</v>
      </c>
      <c r="Y150" s="73">
        <v>290020</v>
      </c>
      <c r="Z150" s="73">
        <v>1487.93</v>
      </c>
      <c r="AB150" s="73">
        <v>1930518</v>
      </c>
      <c r="AC150" s="73">
        <v>369390.44</v>
      </c>
      <c r="AD150" s="340">
        <v>2453979</v>
      </c>
      <c r="AE150" s="340">
        <v>28804</v>
      </c>
      <c r="AG150" s="340">
        <v>1221151.98</v>
      </c>
      <c r="AH150" s="340">
        <v>338985.56</v>
      </c>
      <c r="AL150" s="340">
        <v>130750.48</v>
      </c>
      <c r="AM150" s="264">
        <f t="shared" si="19"/>
        <v>1459170.83</v>
      </c>
      <c r="AN150" s="265">
        <f t="shared" si="20"/>
        <v>66532.62</v>
      </c>
      <c r="AO150" s="289">
        <f t="shared" si="21"/>
        <v>1392638.21</v>
      </c>
      <c r="AP150" s="284">
        <f t="shared" si="22"/>
        <v>3859354.85</v>
      </c>
      <c r="AQ150" s="292">
        <f t="shared" si="23"/>
        <v>4173671.02</v>
      </c>
      <c r="AR150" s="266">
        <f t="shared" si="18"/>
        <v>-314316.16999999993</v>
      </c>
    </row>
    <row r="151" spans="1:44" ht="14.4" thickBot="1" x14ac:dyDescent="0.3">
      <c r="A151" s="254" t="s">
        <v>330</v>
      </c>
      <c r="B151" s="254" t="s">
        <v>48</v>
      </c>
      <c r="C151" s="293">
        <v>3394</v>
      </c>
      <c r="D151" s="294" t="s">
        <v>952</v>
      </c>
      <c r="E151" s="251" t="s">
        <v>2749</v>
      </c>
      <c r="F151" s="89">
        <v>1069704.3799999999</v>
      </c>
      <c r="G151" s="89">
        <v>111273.51</v>
      </c>
      <c r="H151" s="89">
        <v>594448.03</v>
      </c>
      <c r="K151" s="251">
        <v>942459.48</v>
      </c>
      <c r="L151" s="251">
        <v>294350.39</v>
      </c>
      <c r="O151" s="232">
        <v>6760</v>
      </c>
      <c r="P151" s="232">
        <v>59423.93</v>
      </c>
      <c r="R151" s="232">
        <v>0</v>
      </c>
      <c r="V151" s="251">
        <v>-337514.7</v>
      </c>
      <c r="W151" s="44">
        <v>3053279.47</v>
      </c>
      <c r="X151" s="73">
        <v>1588180.37</v>
      </c>
      <c r="Y151" s="73">
        <v>333150</v>
      </c>
      <c r="Z151" s="73">
        <v>1235.3800000000001</v>
      </c>
      <c r="AB151" s="73">
        <v>1199744</v>
      </c>
      <c r="AC151" s="73">
        <v>194698.88</v>
      </c>
      <c r="AD151" s="340">
        <v>1934101</v>
      </c>
      <c r="AE151" s="340">
        <v>20996</v>
      </c>
      <c r="AG151" s="340">
        <v>914885.66</v>
      </c>
      <c r="AH151" s="340">
        <v>138343.13</v>
      </c>
      <c r="AL151" s="340">
        <v>78395.75</v>
      </c>
      <c r="AM151" s="264">
        <f t="shared" si="19"/>
        <v>1775425.92</v>
      </c>
      <c r="AN151" s="265">
        <f t="shared" si="20"/>
        <v>66183.929999999993</v>
      </c>
      <c r="AO151" s="289">
        <f t="shared" si="21"/>
        <v>1709241.99</v>
      </c>
      <c r="AP151" s="284">
        <f t="shared" si="22"/>
        <v>3317008.63</v>
      </c>
      <c r="AQ151" s="292">
        <f t="shared" si="23"/>
        <v>3086721.54</v>
      </c>
      <c r="AR151" s="266">
        <f t="shared" si="18"/>
        <v>230287.08999999985</v>
      </c>
    </row>
    <row r="152" spans="1:44" ht="14.4" thickBot="1" x14ac:dyDescent="0.3">
      <c r="A152" s="254" t="s">
        <v>330</v>
      </c>
      <c r="B152" s="254" t="s">
        <v>48</v>
      </c>
      <c r="C152" s="293">
        <v>4182</v>
      </c>
      <c r="D152" s="294" t="s">
        <v>953</v>
      </c>
      <c r="E152" s="251" t="s">
        <v>2750</v>
      </c>
      <c r="F152" s="89">
        <v>930511.66</v>
      </c>
      <c r="G152" s="89">
        <v>24242.19</v>
      </c>
      <c r="H152" s="89">
        <v>19794.78</v>
      </c>
      <c r="K152" s="251">
        <v>228579.44</v>
      </c>
      <c r="L152" s="251">
        <v>212055.31</v>
      </c>
      <c r="O152" s="232">
        <v>0</v>
      </c>
      <c r="P152" s="232">
        <v>32350</v>
      </c>
      <c r="R152" s="232">
        <v>901</v>
      </c>
      <c r="V152" s="251">
        <v>-117023.27</v>
      </c>
      <c r="W152" s="44">
        <v>1819262.69</v>
      </c>
      <c r="X152" s="73">
        <v>1087876.3400000001</v>
      </c>
      <c r="Y152" s="73">
        <v>157530</v>
      </c>
      <c r="Z152" s="73">
        <v>1331.56</v>
      </c>
      <c r="AB152" s="73">
        <v>1329813</v>
      </c>
      <c r="AC152" s="73">
        <v>294222.59999999998</v>
      </c>
      <c r="AD152" s="340">
        <v>1917255.98</v>
      </c>
      <c r="AE152" s="340">
        <v>13344</v>
      </c>
      <c r="AG152" s="340">
        <v>1029434.71</v>
      </c>
      <c r="AH152" s="340">
        <v>90915.22</v>
      </c>
      <c r="AL152" s="340">
        <v>140130.63</v>
      </c>
      <c r="AM152" s="264">
        <f t="shared" si="19"/>
        <v>974548.63</v>
      </c>
      <c r="AN152" s="265">
        <f t="shared" si="20"/>
        <v>33251</v>
      </c>
      <c r="AO152" s="289">
        <f t="shared" si="21"/>
        <v>941297.63</v>
      </c>
      <c r="AP152" s="284">
        <f t="shared" si="22"/>
        <v>2870773.5000000005</v>
      </c>
      <c r="AQ152" s="292">
        <f t="shared" si="23"/>
        <v>3191080.54</v>
      </c>
      <c r="AR152" s="266">
        <f t="shared" si="18"/>
        <v>-320307.03999999957</v>
      </c>
    </row>
    <row r="153" spans="1:44" ht="14.4" thickBot="1" x14ac:dyDescent="0.3">
      <c r="A153" s="254" t="s">
        <v>330</v>
      </c>
      <c r="B153" s="254" t="s">
        <v>48</v>
      </c>
      <c r="C153" s="293">
        <v>4497</v>
      </c>
      <c r="D153" s="294" t="s">
        <v>954</v>
      </c>
      <c r="E153" s="251" t="s">
        <v>2751</v>
      </c>
      <c r="F153" s="89">
        <v>332942.65999999997</v>
      </c>
      <c r="G153" s="89">
        <v>24000</v>
      </c>
      <c r="H153" s="89">
        <v>584577.98</v>
      </c>
      <c r="K153" s="251">
        <v>816011.5</v>
      </c>
      <c r="L153" s="251">
        <v>270010.96000000002</v>
      </c>
      <c r="O153" s="232">
        <v>5480</v>
      </c>
      <c r="P153" s="232">
        <v>31824</v>
      </c>
      <c r="R153" s="232">
        <v>0</v>
      </c>
      <c r="V153" s="251">
        <v>-365813.97</v>
      </c>
      <c r="W153" s="44">
        <v>2522678.58</v>
      </c>
      <c r="X153" s="73">
        <v>1004508.09</v>
      </c>
      <c r="Y153" s="73">
        <v>171040</v>
      </c>
      <c r="Z153" s="73">
        <v>549.92999999999995</v>
      </c>
      <c r="AB153" s="73">
        <v>1475285</v>
      </c>
      <c r="AC153" s="73">
        <v>217260.96</v>
      </c>
      <c r="AD153" s="340">
        <v>1924208</v>
      </c>
      <c r="AE153" s="340">
        <v>5388</v>
      </c>
      <c r="AG153" s="340">
        <v>880710.36</v>
      </c>
      <c r="AH153" s="340">
        <v>205790.47</v>
      </c>
      <c r="AL153" s="340">
        <v>19172.66</v>
      </c>
      <c r="AM153" s="264">
        <f t="shared" si="19"/>
        <v>941520.6399999999</v>
      </c>
      <c r="AN153" s="265">
        <f t="shared" si="20"/>
        <v>37304</v>
      </c>
      <c r="AO153" s="289">
        <f t="shared" si="21"/>
        <v>904216.6399999999</v>
      </c>
      <c r="AP153" s="284">
        <f t="shared" si="22"/>
        <v>2868643.9799999995</v>
      </c>
      <c r="AQ153" s="292">
        <f t="shared" si="23"/>
        <v>3035269.49</v>
      </c>
      <c r="AR153" s="266">
        <f t="shared" si="18"/>
        <v>-166625.51000000071</v>
      </c>
    </row>
    <row r="154" spans="1:44" ht="14.4" thickBot="1" x14ac:dyDescent="0.3">
      <c r="A154" s="254" t="s">
        <v>330</v>
      </c>
      <c r="B154" s="254" t="s">
        <v>48</v>
      </c>
      <c r="C154" s="293">
        <v>4239</v>
      </c>
      <c r="D154" s="294" t="s">
        <v>955</v>
      </c>
      <c r="E154" s="251" t="s">
        <v>2752</v>
      </c>
      <c r="F154" s="89">
        <v>372521.48</v>
      </c>
      <c r="G154" s="89">
        <v>12652.5</v>
      </c>
      <c r="H154" s="89">
        <v>75081.429999999993</v>
      </c>
      <c r="K154" s="251">
        <v>875452.13</v>
      </c>
      <c r="L154" s="251">
        <v>213400.37</v>
      </c>
      <c r="O154" s="232">
        <v>4500</v>
      </c>
      <c r="P154" s="232">
        <v>41584.300000000003</v>
      </c>
      <c r="R154" s="232">
        <v>0</v>
      </c>
      <c r="V154" s="251">
        <v>-2818447.81</v>
      </c>
      <c r="W154" s="44">
        <v>4801199.47</v>
      </c>
      <c r="X154" s="73">
        <v>787336.18</v>
      </c>
      <c r="Y154" s="73">
        <v>106525</v>
      </c>
      <c r="Z154" s="73">
        <v>446.8</v>
      </c>
      <c r="AB154" s="73">
        <v>554112</v>
      </c>
      <c r="AC154" s="73">
        <v>262478.08000000002</v>
      </c>
      <c r="AD154" s="340">
        <v>953884</v>
      </c>
      <c r="AE154" s="340">
        <v>10916</v>
      </c>
      <c r="AG154" s="340">
        <v>847906.61</v>
      </c>
      <c r="AH154" s="340">
        <v>330822.5</v>
      </c>
      <c r="AL154" s="340">
        <v>47097</v>
      </c>
      <c r="AM154" s="264">
        <f t="shared" si="19"/>
        <v>460255.41</v>
      </c>
      <c r="AN154" s="265">
        <f t="shared" si="20"/>
        <v>46084.3</v>
      </c>
      <c r="AO154" s="289">
        <f t="shared" si="21"/>
        <v>414171.11</v>
      </c>
      <c r="AP154" s="284">
        <f t="shared" si="22"/>
        <v>1710898.06</v>
      </c>
      <c r="AQ154" s="292">
        <f t="shared" si="23"/>
        <v>2190626.11</v>
      </c>
      <c r="AR154" s="266">
        <f t="shared" si="18"/>
        <v>-479728.04999999981</v>
      </c>
    </row>
    <row r="155" spans="1:44" ht="14.4" thickBot="1" x14ac:dyDescent="0.3">
      <c r="A155" s="254" t="s">
        <v>330</v>
      </c>
      <c r="B155" s="254" t="s">
        <v>48</v>
      </c>
      <c r="C155" s="293">
        <v>3891</v>
      </c>
      <c r="D155" s="294" t="s">
        <v>956</v>
      </c>
      <c r="E155" s="251" t="s">
        <v>2753</v>
      </c>
      <c r="F155" s="89">
        <v>255309.86</v>
      </c>
      <c r="G155" s="89">
        <v>45428.55</v>
      </c>
      <c r="H155" s="89">
        <v>442799.57</v>
      </c>
      <c r="K155" s="251">
        <v>985326.24</v>
      </c>
      <c r="L155" s="251">
        <v>348789.23</v>
      </c>
      <c r="O155" s="232">
        <v>45000</v>
      </c>
      <c r="P155" s="232">
        <v>45235</v>
      </c>
      <c r="R155" s="232">
        <v>1970</v>
      </c>
      <c r="V155" s="251">
        <v>-2832338.71</v>
      </c>
      <c r="W155" s="44">
        <v>5209136.26</v>
      </c>
      <c r="X155" s="73">
        <v>1037782.2</v>
      </c>
      <c r="Z155" s="73">
        <v>423.02</v>
      </c>
      <c r="AB155" s="73">
        <v>1772876.5</v>
      </c>
      <c r="AC155" s="73">
        <v>252995.76</v>
      </c>
      <c r="AD155" s="340">
        <v>2181188.5</v>
      </c>
      <c r="AE155" s="340">
        <v>16112</v>
      </c>
      <c r="AG155" s="340">
        <v>668054.6</v>
      </c>
      <c r="AH155" s="340">
        <v>503998.18</v>
      </c>
      <c r="AL155" s="340">
        <v>86073.3</v>
      </c>
      <c r="AM155" s="264">
        <f t="shared" si="19"/>
        <v>743537.98</v>
      </c>
      <c r="AN155" s="265">
        <f t="shared" si="20"/>
        <v>92205</v>
      </c>
      <c r="AO155" s="289">
        <f t="shared" si="21"/>
        <v>651332.98</v>
      </c>
      <c r="AP155" s="284">
        <f t="shared" si="22"/>
        <v>3064077.4799999995</v>
      </c>
      <c r="AQ155" s="292">
        <f t="shared" si="23"/>
        <v>3455426.58</v>
      </c>
      <c r="AR155" s="266">
        <f t="shared" si="18"/>
        <v>-391349.10000000056</v>
      </c>
    </row>
    <row r="156" spans="1:44" ht="14.4" thickBot="1" x14ac:dyDescent="0.3">
      <c r="A156" s="254" t="s">
        <v>330</v>
      </c>
      <c r="B156" s="254" t="s">
        <v>48</v>
      </c>
      <c r="C156" s="293">
        <v>3687</v>
      </c>
      <c r="D156" s="294" t="s">
        <v>957</v>
      </c>
      <c r="E156" s="251" t="s">
        <v>2754</v>
      </c>
      <c r="F156" s="89">
        <v>595320.63</v>
      </c>
      <c r="G156" s="89">
        <v>25069.68</v>
      </c>
      <c r="H156" s="89">
        <v>366430.59</v>
      </c>
      <c r="K156" s="251">
        <v>687578.89</v>
      </c>
      <c r="L156" s="251">
        <v>158122.01</v>
      </c>
      <c r="O156" s="232">
        <v>3500</v>
      </c>
      <c r="P156" s="232">
        <v>52750</v>
      </c>
      <c r="R156" s="232">
        <v>0</v>
      </c>
      <c r="V156" s="251">
        <v>-278359.44</v>
      </c>
      <c r="W156" s="44">
        <v>2453318.4700000002</v>
      </c>
      <c r="X156" s="73">
        <v>716665.81</v>
      </c>
      <c r="Z156" s="73">
        <v>873.18</v>
      </c>
      <c r="AB156" s="73">
        <v>936511.03</v>
      </c>
      <c r="AC156" s="73">
        <v>266092</v>
      </c>
      <c r="AD156" s="340">
        <v>1295194.03</v>
      </c>
      <c r="AE156" s="340">
        <v>8648</v>
      </c>
      <c r="AG156" s="340">
        <v>801539.53</v>
      </c>
      <c r="AH156" s="340">
        <v>192171.24</v>
      </c>
      <c r="AL156" s="340">
        <v>21276.45</v>
      </c>
      <c r="AM156" s="264">
        <f t="shared" si="19"/>
        <v>986820.90000000014</v>
      </c>
      <c r="AN156" s="265">
        <f t="shared" si="20"/>
        <v>56250</v>
      </c>
      <c r="AO156" s="289">
        <f t="shared" si="21"/>
        <v>930570.90000000014</v>
      </c>
      <c r="AP156" s="284">
        <f t="shared" si="22"/>
        <v>1920142.02</v>
      </c>
      <c r="AQ156" s="292">
        <f t="shared" si="23"/>
        <v>2318829.25</v>
      </c>
      <c r="AR156" s="266">
        <f t="shared" si="18"/>
        <v>-398687.23</v>
      </c>
    </row>
    <row r="157" spans="1:44" ht="14.4" thickBot="1" x14ac:dyDescent="0.3">
      <c r="A157" s="254" t="s">
        <v>330</v>
      </c>
      <c r="B157" s="254" t="s">
        <v>48</v>
      </c>
      <c r="C157" s="293">
        <v>7013</v>
      </c>
      <c r="D157" s="294" t="s">
        <v>958</v>
      </c>
      <c r="E157" s="251" t="s">
        <v>2755</v>
      </c>
      <c r="F157" s="89">
        <v>2014018.34</v>
      </c>
      <c r="G157" s="89">
        <v>104586.53</v>
      </c>
      <c r="H157" s="89">
        <v>881065.76</v>
      </c>
      <c r="K157" s="251">
        <v>310259</v>
      </c>
      <c r="L157" s="251">
        <v>1733296.92</v>
      </c>
      <c r="O157" s="232">
        <v>4000</v>
      </c>
      <c r="P157" s="232">
        <v>74110.53</v>
      </c>
      <c r="R157" s="232">
        <v>0</v>
      </c>
      <c r="V157" s="251">
        <v>271459.43</v>
      </c>
      <c r="W157" s="44">
        <v>4517827.99</v>
      </c>
      <c r="X157" s="73">
        <v>1611610.1</v>
      </c>
      <c r="Y157" s="73">
        <v>472900</v>
      </c>
      <c r="Z157" s="73">
        <v>2487.29</v>
      </c>
      <c r="AB157" s="73">
        <v>1663865</v>
      </c>
      <c r="AC157" s="73">
        <v>450880.24</v>
      </c>
      <c r="AD157" s="340">
        <v>2542210</v>
      </c>
      <c r="AE157" s="340">
        <v>27204</v>
      </c>
      <c r="AG157" s="340">
        <v>1152378.8600000001</v>
      </c>
      <c r="AH157" s="340">
        <v>254118.77</v>
      </c>
      <c r="AL157" s="340">
        <v>50002.400000000001</v>
      </c>
      <c r="AM157" s="264">
        <f t="shared" si="19"/>
        <v>2999670.63</v>
      </c>
      <c r="AN157" s="265">
        <f t="shared" si="20"/>
        <v>78110.53</v>
      </c>
      <c r="AO157" s="289">
        <f t="shared" si="21"/>
        <v>2921560.1</v>
      </c>
      <c r="AP157" s="284">
        <f t="shared" si="22"/>
        <v>4201742.63</v>
      </c>
      <c r="AQ157" s="292">
        <f t="shared" si="23"/>
        <v>4025914.0300000003</v>
      </c>
      <c r="AR157" s="266">
        <f t="shared" si="18"/>
        <v>175828.59999999963</v>
      </c>
    </row>
    <row r="158" spans="1:44" ht="14.4" thickBot="1" x14ac:dyDescent="0.3">
      <c r="A158" s="254" t="s">
        <v>330</v>
      </c>
      <c r="B158" s="254" t="s">
        <v>48</v>
      </c>
      <c r="C158" s="293">
        <v>4588</v>
      </c>
      <c r="D158" s="294" t="s">
        <v>959</v>
      </c>
      <c r="E158" s="251" t="s">
        <v>2756</v>
      </c>
      <c r="F158" s="89">
        <v>350567.15</v>
      </c>
      <c r="G158" s="89">
        <v>14989.5</v>
      </c>
      <c r="H158" s="89">
        <v>64760.72</v>
      </c>
      <c r="K158" s="251">
        <v>556179.98</v>
      </c>
      <c r="L158" s="251">
        <v>265718.14</v>
      </c>
      <c r="O158" s="232">
        <v>0</v>
      </c>
      <c r="P158" s="232">
        <v>41781</v>
      </c>
      <c r="V158" s="251">
        <v>-1338908.82</v>
      </c>
      <c r="W158" s="44">
        <v>3061336.79</v>
      </c>
      <c r="X158" s="73">
        <v>1065304.3</v>
      </c>
      <c r="Y158" s="73">
        <v>120000</v>
      </c>
      <c r="Z158" s="73">
        <v>808.5</v>
      </c>
      <c r="AB158" s="73">
        <v>979747.2</v>
      </c>
      <c r="AC158" s="73">
        <v>275490.74</v>
      </c>
      <c r="AD158" s="340">
        <v>1411600.7</v>
      </c>
      <c r="AE158" s="340">
        <v>14560</v>
      </c>
      <c r="AG158" s="340">
        <v>1302853.45</v>
      </c>
      <c r="AH158" s="340">
        <v>165004.07</v>
      </c>
      <c r="AL158" s="340">
        <v>59326</v>
      </c>
      <c r="AM158" s="264">
        <f t="shared" si="19"/>
        <v>430317.37</v>
      </c>
      <c r="AN158" s="265">
        <f t="shared" si="20"/>
        <v>41781</v>
      </c>
      <c r="AO158" s="289">
        <f t="shared" si="21"/>
        <v>388536.37</v>
      </c>
      <c r="AP158" s="284">
        <f t="shared" si="22"/>
        <v>2441350.7400000002</v>
      </c>
      <c r="AQ158" s="292">
        <f t="shared" si="23"/>
        <v>2953344.2199999997</v>
      </c>
      <c r="AR158" s="266">
        <f t="shared" si="18"/>
        <v>-511993.47999999952</v>
      </c>
    </row>
    <row r="159" spans="1:44" ht="14.4" thickBot="1" x14ac:dyDescent="0.3">
      <c r="A159" s="254" t="s">
        <v>330</v>
      </c>
      <c r="B159" s="254" t="s">
        <v>48</v>
      </c>
      <c r="C159" s="293">
        <v>2353</v>
      </c>
      <c r="D159" s="294" t="s">
        <v>960</v>
      </c>
      <c r="E159" s="251" t="s">
        <v>2757</v>
      </c>
      <c r="F159" s="89">
        <v>648387.43999999994</v>
      </c>
      <c r="G159" s="89">
        <v>22478.45</v>
      </c>
      <c r="H159" s="89">
        <v>355116.22</v>
      </c>
      <c r="K159" s="251">
        <v>1698879.79</v>
      </c>
      <c r="L159" s="251">
        <v>570861.65</v>
      </c>
      <c r="O159" s="232">
        <v>0</v>
      </c>
      <c r="P159" s="232">
        <v>100771.49</v>
      </c>
      <c r="R159" s="232">
        <v>0</v>
      </c>
      <c r="V159" s="251">
        <v>840987.17</v>
      </c>
      <c r="W159" s="44">
        <v>2227904.62</v>
      </c>
      <c r="X159" s="73">
        <v>978544.62</v>
      </c>
      <c r="Y159" s="73">
        <v>80000</v>
      </c>
      <c r="Z159" s="73">
        <v>257.86</v>
      </c>
      <c r="AB159" s="73">
        <v>965554.5</v>
      </c>
      <c r="AC159" s="73">
        <v>210477.01</v>
      </c>
      <c r="AD159" s="340">
        <v>1338772.75</v>
      </c>
      <c r="AE159" s="340">
        <v>15660</v>
      </c>
      <c r="AG159" s="340">
        <v>616807.72</v>
      </c>
      <c r="AH159" s="340">
        <v>41457</v>
      </c>
      <c r="AL159" s="340">
        <v>96076.25</v>
      </c>
      <c r="AM159" s="264">
        <f t="shared" si="19"/>
        <v>1025982.1099999999</v>
      </c>
      <c r="AN159" s="265">
        <f t="shared" si="20"/>
        <v>100771.49</v>
      </c>
      <c r="AO159" s="289">
        <f t="shared" si="21"/>
        <v>925210.61999999988</v>
      </c>
      <c r="AP159" s="284">
        <f t="shared" si="22"/>
        <v>2234833.9900000002</v>
      </c>
      <c r="AQ159" s="292">
        <f t="shared" si="23"/>
        <v>2108773.7199999997</v>
      </c>
      <c r="AR159" s="266">
        <f t="shared" si="18"/>
        <v>126060.27000000048</v>
      </c>
    </row>
    <row r="160" spans="1:44" ht="14.4" thickBot="1" x14ac:dyDescent="0.3">
      <c r="A160" s="254" t="s">
        <v>330</v>
      </c>
      <c r="B160" s="254" t="s">
        <v>48</v>
      </c>
      <c r="C160" s="293">
        <v>3206</v>
      </c>
      <c r="D160" s="294" t="s">
        <v>961</v>
      </c>
      <c r="E160" s="251" t="s">
        <v>2758</v>
      </c>
      <c r="F160" s="89">
        <v>590195.31000000006</v>
      </c>
      <c r="G160" s="89">
        <v>73970.66</v>
      </c>
      <c r="H160" s="89">
        <v>442362.98</v>
      </c>
      <c r="K160" s="251">
        <v>1322513.06</v>
      </c>
      <c r="L160" s="251">
        <v>314487.67999999999</v>
      </c>
      <c r="O160" s="232">
        <v>4500</v>
      </c>
      <c r="P160" s="232">
        <v>58108.19</v>
      </c>
      <c r="R160" s="232">
        <v>0</v>
      </c>
      <c r="T160" s="251">
        <v>464</v>
      </c>
      <c r="V160" s="251">
        <v>1228096.83</v>
      </c>
      <c r="W160" s="44">
        <v>1652500.79</v>
      </c>
      <c r="X160" s="73">
        <v>747077.78</v>
      </c>
      <c r="Y160" s="73">
        <v>101290</v>
      </c>
      <c r="Z160" s="73">
        <v>669.73</v>
      </c>
      <c r="AB160" s="73">
        <v>1131845</v>
      </c>
      <c r="AC160" s="73">
        <v>287795.44</v>
      </c>
      <c r="AD160" s="340">
        <v>1590325</v>
      </c>
      <c r="AE160" s="340">
        <v>50184</v>
      </c>
      <c r="AG160" s="340">
        <v>688548.38</v>
      </c>
      <c r="AH160" s="340">
        <v>139760.69</v>
      </c>
      <c r="AM160" s="264">
        <f t="shared" si="19"/>
        <v>1106528.9500000002</v>
      </c>
      <c r="AN160" s="265">
        <f t="shared" si="20"/>
        <v>62608.19</v>
      </c>
      <c r="AO160" s="289">
        <f t="shared" si="21"/>
        <v>1043920.7600000002</v>
      </c>
      <c r="AP160" s="284">
        <f t="shared" si="22"/>
        <v>2268677.9500000002</v>
      </c>
      <c r="AQ160" s="292">
        <f t="shared" si="23"/>
        <v>2468818.0699999998</v>
      </c>
      <c r="AR160" s="266">
        <f t="shared" si="18"/>
        <v>-200140.11999999965</v>
      </c>
    </row>
    <row r="161" spans="1:45" ht="14.4" thickBot="1" x14ac:dyDescent="0.3">
      <c r="A161" s="254" t="s">
        <v>330</v>
      </c>
      <c r="B161" s="254" t="s">
        <v>48</v>
      </c>
      <c r="C161" s="293">
        <v>2498</v>
      </c>
      <c r="D161" s="294" t="s">
        <v>962</v>
      </c>
      <c r="E161" s="251" t="s">
        <v>2759</v>
      </c>
      <c r="F161" s="89">
        <v>552429.19999999995</v>
      </c>
      <c r="G161" s="89">
        <v>19000</v>
      </c>
      <c r="H161" s="89">
        <v>113369.4</v>
      </c>
      <c r="K161" s="251">
        <v>667643.32999999996</v>
      </c>
      <c r="L161" s="251">
        <v>456023.21</v>
      </c>
      <c r="P161" s="232">
        <v>66568.570000000007</v>
      </c>
      <c r="R161" s="232">
        <v>0</v>
      </c>
      <c r="V161" s="251">
        <v>-131814.04</v>
      </c>
      <c r="W161" s="44">
        <v>2038406.69</v>
      </c>
      <c r="X161" s="73">
        <v>1289915.8400000001</v>
      </c>
      <c r="Y161" s="73">
        <v>147760</v>
      </c>
      <c r="Z161" s="73">
        <v>738.19</v>
      </c>
      <c r="AB161" s="73">
        <v>1556950</v>
      </c>
      <c r="AC161" s="73">
        <v>200068.32</v>
      </c>
      <c r="AD161" s="340">
        <v>1917354</v>
      </c>
      <c r="AG161" s="340">
        <v>1047833.53</v>
      </c>
      <c r="AH161" s="340">
        <v>394940.9</v>
      </c>
      <c r="AM161" s="264">
        <f t="shared" si="19"/>
        <v>684798.6</v>
      </c>
      <c r="AN161" s="265">
        <f t="shared" si="20"/>
        <v>66568.570000000007</v>
      </c>
      <c r="AO161" s="289">
        <f t="shared" si="21"/>
        <v>618230.03</v>
      </c>
      <c r="AP161" s="284">
        <f t="shared" si="22"/>
        <v>3195432.35</v>
      </c>
      <c r="AQ161" s="292">
        <f t="shared" si="23"/>
        <v>3360128.43</v>
      </c>
      <c r="AR161" s="266">
        <f t="shared" si="18"/>
        <v>-164696.08000000007</v>
      </c>
    </row>
    <row r="162" spans="1:45" ht="14.4" thickBot="1" x14ac:dyDescent="0.3">
      <c r="A162" s="254" t="s">
        <v>330</v>
      </c>
      <c r="B162" s="254" t="s">
        <v>48</v>
      </c>
      <c r="C162" s="293">
        <v>4052</v>
      </c>
      <c r="D162" s="294" t="s">
        <v>963</v>
      </c>
      <c r="E162" s="251" t="s">
        <v>2760</v>
      </c>
      <c r="F162" s="89">
        <v>751740.64</v>
      </c>
      <c r="G162" s="89">
        <v>4186.0600000000004</v>
      </c>
      <c r="H162" s="89">
        <v>52709.66</v>
      </c>
      <c r="K162" s="251">
        <v>1078393.1599999999</v>
      </c>
      <c r="L162" s="251">
        <v>462796.33</v>
      </c>
      <c r="O162" s="232">
        <v>0</v>
      </c>
      <c r="P162" s="232">
        <v>42250</v>
      </c>
      <c r="R162" s="232">
        <v>393</v>
      </c>
      <c r="V162" s="251">
        <v>41401.85</v>
      </c>
      <c r="W162" s="44">
        <v>2546107.46</v>
      </c>
      <c r="X162" s="73">
        <v>917146.01</v>
      </c>
      <c r="Y162" s="73">
        <v>69320</v>
      </c>
      <c r="Z162" s="73">
        <v>969.72</v>
      </c>
      <c r="AB162" s="73">
        <v>1150681.7</v>
      </c>
      <c r="AC162" s="73">
        <v>273921.77</v>
      </c>
      <c r="AD162" s="340">
        <v>1535317.95</v>
      </c>
      <c r="AE162" s="340">
        <v>27458</v>
      </c>
      <c r="AG162" s="340">
        <v>803510.6</v>
      </c>
      <c r="AH162" s="340">
        <v>271365.34999999998</v>
      </c>
      <c r="AL162" s="340">
        <v>54713.760000000002</v>
      </c>
      <c r="AM162" s="264">
        <f t="shared" si="19"/>
        <v>808636.3600000001</v>
      </c>
      <c r="AN162" s="265">
        <f t="shared" si="20"/>
        <v>42643</v>
      </c>
      <c r="AO162" s="289">
        <f t="shared" si="21"/>
        <v>765993.3600000001</v>
      </c>
      <c r="AP162" s="284">
        <f t="shared" si="22"/>
        <v>2412039.1999999997</v>
      </c>
      <c r="AQ162" s="292">
        <f t="shared" si="23"/>
        <v>2692365.6599999997</v>
      </c>
      <c r="AR162" s="266">
        <f t="shared" si="18"/>
        <v>-280326.45999999996</v>
      </c>
    </row>
    <row r="163" spans="1:45" ht="14.4" thickBot="1" x14ac:dyDescent="0.3">
      <c r="A163" s="254" t="s">
        <v>330</v>
      </c>
      <c r="B163" s="254" t="s">
        <v>48</v>
      </c>
      <c r="C163" s="293">
        <v>2478</v>
      </c>
      <c r="D163" s="294" t="s">
        <v>964</v>
      </c>
      <c r="E163" s="251" t="s">
        <v>2761</v>
      </c>
      <c r="F163" s="89">
        <v>275372.95</v>
      </c>
      <c r="G163" s="89">
        <v>20514.79</v>
      </c>
      <c r="H163" s="89">
        <v>41896.410000000003</v>
      </c>
      <c r="K163" s="251">
        <v>240615.15</v>
      </c>
      <c r="L163" s="251">
        <v>474017.59</v>
      </c>
      <c r="P163" s="232">
        <v>122450</v>
      </c>
      <c r="R163" s="232">
        <v>1120</v>
      </c>
      <c r="V163" s="251">
        <v>-1210219.18</v>
      </c>
      <c r="W163" s="44">
        <v>2320392.7599999998</v>
      </c>
      <c r="X163" s="73">
        <v>907347.68</v>
      </c>
      <c r="Y163" s="73">
        <v>70000</v>
      </c>
      <c r="Z163" s="73">
        <v>33.840000000000003</v>
      </c>
      <c r="AB163" s="73">
        <v>733214</v>
      </c>
      <c r="AC163" s="73">
        <v>203245.28</v>
      </c>
      <c r="AD163" s="340">
        <v>1131798</v>
      </c>
      <c r="AE163" s="340">
        <v>8620</v>
      </c>
      <c r="AG163" s="340">
        <v>869972.28</v>
      </c>
      <c r="AH163" s="340">
        <v>71988.36</v>
      </c>
      <c r="AL163" s="340">
        <v>12788.85</v>
      </c>
      <c r="AM163" s="264">
        <f t="shared" si="19"/>
        <v>337784.15</v>
      </c>
      <c r="AN163" s="265">
        <f t="shared" si="20"/>
        <v>123570</v>
      </c>
      <c r="AO163" s="289">
        <f t="shared" si="21"/>
        <v>214214.15000000002</v>
      </c>
      <c r="AP163" s="284">
        <f t="shared" si="22"/>
        <v>1913840.8</v>
      </c>
      <c r="AQ163" s="292">
        <f t="shared" si="23"/>
        <v>2095167.4900000002</v>
      </c>
      <c r="AR163" s="266">
        <f t="shared" si="18"/>
        <v>-181326.69000000018</v>
      </c>
    </row>
    <row r="164" spans="1:45" ht="14.4" thickBot="1" x14ac:dyDescent="0.3">
      <c r="A164" s="254" t="s">
        <v>330</v>
      </c>
      <c r="B164" s="254" t="s">
        <v>48</v>
      </c>
      <c r="C164" s="293">
        <v>2353</v>
      </c>
      <c r="D164" s="294" t="s">
        <v>965</v>
      </c>
      <c r="E164" s="251" t="s">
        <v>2810</v>
      </c>
      <c r="F164" s="89">
        <v>495576.31</v>
      </c>
      <c r="G164" s="89">
        <v>20027</v>
      </c>
      <c r="H164" s="89">
        <v>123139.61</v>
      </c>
      <c r="K164" s="251">
        <v>846112.8</v>
      </c>
      <c r="L164" s="251">
        <v>417546.53</v>
      </c>
      <c r="O164" s="232">
        <v>3000</v>
      </c>
      <c r="P164" s="232">
        <v>34026.300000000003</v>
      </c>
      <c r="R164" s="232">
        <v>519</v>
      </c>
      <c r="V164" s="251">
        <v>-644206.04</v>
      </c>
      <c r="W164" s="44">
        <v>2754433.99</v>
      </c>
      <c r="X164" s="73">
        <v>887230.14</v>
      </c>
      <c r="Y164" s="73">
        <v>70120</v>
      </c>
      <c r="Z164" s="73">
        <v>636.44000000000005</v>
      </c>
      <c r="AB164" s="73">
        <v>1154915.3</v>
      </c>
      <c r="AC164" s="73">
        <v>229667.08</v>
      </c>
      <c r="AD164" s="340">
        <v>1534028.14</v>
      </c>
      <c r="AE164" s="340">
        <v>14969</v>
      </c>
      <c r="AG164" s="340">
        <v>670662.59</v>
      </c>
      <c r="AH164" s="340">
        <v>327191.73</v>
      </c>
      <c r="AL164" s="340">
        <v>41088.5</v>
      </c>
      <c r="AM164" s="264">
        <f t="shared" si="19"/>
        <v>638742.92000000004</v>
      </c>
      <c r="AN164" s="265">
        <f t="shared" si="20"/>
        <v>37545.300000000003</v>
      </c>
      <c r="AO164" s="289">
        <f t="shared" si="21"/>
        <v>601197.62</v>
      </c>
      <c r="AP164" s="284">
        <f t="shared" si="22"/>
        <v>2342568.96</v>
      </c>
      <c r="AQ164" s="292">
        <f t="shared" si="23"/>
        <v>2587939.96</v>
      </c>
      <c r="AR164" s="266">
        <f t="shared" si="18"/>
        <v>-245371</v>
      </c>
    </row>
    <row r="165" spans="1:45" ht="14.4" thickBot="1" x14ac:dyDescent="0.3">
      <c r="A165" s="254" t="s">
        <v>330</v>
      </c>
      <c r="B165" s="254" t="s">
        <v>48</v>
      </c>
      <c r="C165" s="293">
        <v>5363</v>
      </c>
      <c r="D165" s="294" t="s">
        <v>966</v>
      </c>
      <c r="E165" s="251" t="s">
        <v>2814</v>
      </c>
      <c r="F165" s="89">
        <v>611742.41</v>
      </c>
      <c r="G165" s="89">
        <v>1434.8</v>
      </c>
      <c r="H165" s="89">
        <v>105887.9</v>
      </c>
      <c r="K165" s="251">
        <v>500710</v>
      </c>
      <c r="L165" s="251">
        <v>286850.25</v>
      </c>
      <c r="O165" s="232">
        <v>1000</v>
      </c>
      <c r="P165" s="232">
        <v>80314.259999999995</v>
      </c>
      <c r="V165" s="251">
        <v>-3413898.98</v>
      </c>
      <c r="W165" s="44">
        <v>4164124</v>
      </c>
      <c r="X165" s="73">
        <v>2070356.61</v>
      </c>
      <c r="Y165" s="73">
        <v>70000</v>
      </c>
      <c r="Z165" s="73">
        <v>877.04</v>
      </c>
      <c r="AB165" s="73">
        <v>1844727.63</v>
      </c>
      <c r="AC165" s="73">
        <v>345670.28</v>
      </c>
      <c r="AD165" s="340">
        <v>2231982.63</v>
      </c>
      <c r="AE165" s="340">
        <v>10740</v>
      </c>
      <c r="AG165" s="340">
        <v>1258715.33</v>
      </c>
      <c r="AH165" s="340">
        <v>72466.7</v>
      </c>
      <c r="AL165" s="340">
        <v>82640.820000000007</v>
      </c>
      <c r="AM165" s="264">
        <f t="shared" si="19"/>
        <v>719065.1100000001</v>
      </c>
      <c r="AN165" s="265">
        <f t="shared" si="20"/>
        <v>81314.259999999995</v>
      </c>
      <c r="AO165" s="289">
        <f t="shared" si="21"/>
        <v>637750.85000000009</v>
      </c>
      <c r="AP165" s="284">
        <f t="shared" si="22"/>
        <v>4331631.5600000005</v>
      </c>
      <c r="AQ165" s="292">
        <f t="shared" si="23"/>
        <v>3656545.48</v>
      </c>
      <c r="AR165" s="266">
        <f t="shared" si="18"/>
        <v>675086.08000000054</v>
      </c>
    </row>
    <row r="166" spans="1:45" ht="14.4" thickBot="1" x14ac:dyDescent="0.3">
      <c r="A166" s="254" t="s">
        <v>330</v>
      </c>
      <c r="B166" s="254" t="s">
        <v>48</v>
      </c>
      <c r="C166" s="293">
        <v>2121</v>
      </c>
      <c r="D166" s="294" t="s">
        <v>967</v>
      </c>
      <c r="E166" s="251" t="s">
        <v>2818</v>
      </c>
      <c r="F166" s="89">
        <v>409292.96</v>
      </c>
      <c r="G166" s="89">
        <v>56127.19</v>
      </c>
      <c r="H166" s="89">
        <v>527858.97</v>
      </c>
      <c r="K166" s="251">
        <v>744148.85</v>
      </c>
      <c r="L166" s="251">
        <v>521733.66</v>
      </c>
      <c r="O166" s="232">
        <v>43500</v>
      </c>
      <c r="P166" s="232">
        <v>123563.08</v>
      </c>
      <c r="R166" s="232">
        <v>2265</v>
      </c>
      <c r="V166" s="251">
        <v>-1048184.37</v>
      </c>
      <c r="W166" s="44">
        <v>3254719.47</v>
      </c>
      <c r="X166" s="73">
        <v>862496.25</v>
      </c>
      <c r="Z166" s="73">
        <v>521.83000000000004</v>
      </c>
      <c r="AB166" s="73">
        <v>836138</v>
      </c>
      <c r="AC166" s="73">
        <v>72468.56</v>
      </c>
      <c r="AD166" s="340">
        <v>1218803.8500000001</v>
      </c>
      <c r="AE166" s="340">
        <v>2000</v>
      </c>
      <c r="AG166" s="340">
        <v>430969.47</v>
      </c>
      <c r="AH166" s="340">
        <v>205117.9</v>
      </c>
      <c r="AL166" s="340">
        <v>31434.97</v>
      </c>
      <c r="AM166" s="264">
        <f t="shared" si="19"/>
        <v>993279.12</v>
      </c>
      <c r="AN166" s="265">
        <f t="shared" si="20"/>
        <v>169328.08000000002</v>
      </c>
      <c r="AO166" s="289">
        <f t="shared" si="21"/>
        <v>823951.04</v>
      </c>
      <c r="AP166" s="284">
        <f t="shared" si="22"/>
        <v>1771624.6400000001</v>
      </c>
      <c r="AQ166" s="292">
        <f t="shared" si="23"/>
        <v>1888326.19</v>
      </c>
      <c r="AR166" s="266">
        <f t="shared" si="18"/>
        <v>-116701.54999999981</v>
      </c>
    </row>
    <row r="167" spans="1:45" ht="14.4" thickBot="1" x14ac:dyDescent="0.3">
      <c r="A167" s="254" t="s">
        <v>332</v>
      </c>
      <c r="B167" s="254" t="s">
        <v>49</v>
      </c>
      <c r="C167" s="293">
        <v>5006</v>
      </c>
      <c r="D167" s="294" t="s">
        <v>968</v>
      </c>
      <c r="E167" s="251" t="s">
        <v>2762</v>
      </c>
      <c r="F167" s="89">
        <v>646022.18999999994</v>
      </c>
      <c r="G167" s="89">
        <v>1099142.27</v>
      </c>
      <c r="H167" s="89">
        <v>77837.820000000007</v>
      </c>
      <c r="K167" s="251">
        <v>286345.83</v>
      </c>
      <c r="L167" s="251">
        <v>383392.09</v>
      </c>
      <c r="O167" s="232">
        <v>3000</v>
      </c>
      <c r="P167" s="232">
        <v>75631.3</v>
      </c>
      <c r="R167" s="232">
        <v>145.79</v>
      </c>
      <c r="V167" s="251">
        <v>-2597590.71</v>
      </c>
      <c r="W167" s="44">
        <v>4774273.9400000004</v>
      </c>
      <c r="X167" s="73">
        <v>1684639.7</v>
      </c>
      <c r="Y167" s="73">
        <v>243206</v>
      </c>
      <c r="Z167" s="73">
        <v>742.7</v>
      </c>
      <c r="AB167" s="73">
        <v>779815</v>
      </c>
      <c r="AD167" s="340">
        <v>1283774</v>
      </c>
      <c r="AE167" s="340">
        <v>19340</v>
      </c>
      <c r="AF167" s="340">
        <v>34550</v>
      </c>
      <c r="AG167" s="340">
        <v>956816.71</v>
      </c>
      <c r="AH167" s="340">
        <v>176642.81</v>
      </c>
      <c r="AM167" s="264">
        <f t="shared" si="19"/>
        <v>1823002.28</v>
      </c>
      <c r="AN167" s="265">
        <f t="shared" si="20"/>
        <v>78777.09</v>
      </c>
      <c r="AO167" s="289">
        <f t="shared" si="21"/>
        <v>1744225.19</v>
      </c>
      <c r="AP167" s="284">
        <f t="shared" si="22"/>
        <v>2708403.4</v>
      </c>
      <c r="AQ167" s="292">
        <f t="shared" si="23"/>
        <v>2471123.52</v>
      </c>
      <c r="AR167" s="266">
        <f t="shared" si="18"/>
        <v>237279.87999999989</v>
      </c>
    </row>
    <row r="168" spans="1:45" ht="14.4" thickBot="1" x14ac:dyDescent="0.3">
      <c r="A168" s="254" t="s">
        <v>332</v>
      </c>
      <c r="B168" s="254" t="s">
        <v>49</v>
      </c>
      <c r="C168" s="293">
        <v>2343</v>
      </c>
      <c r="D168" s="294" t="s">
        <v>969</v>
      </c>
      <c r="E168" s="251" t="s">
        <v>2763</v>
      </c>
      <c r="F168" s="89">
        <v>367759.15</v>
      </c>
      <c r="G168" s="89">
        <v>42794.9</v>
      </c>
      <c r="H168" s="89">
        <v>19447.43</v>
      </c>
      <c r="K168" s="251">
        <v>662369.38</v>
      </c>
      <c r="L168" s="251">
        <v>141773.92000000001</v>
      </c>
      <c r="O168" s="232">
        <v>3000</v>
      </c>
      <c r="P168" s="232">
        <v>99573.3</v>
      </c>
      <c r="R168" s="232">
        <v>55.04</v>
      </c>
      <c r="V168" s="251">
        <v>-1969747.33</v>
      </c>
      <c r="W168" s="44">
        <v>3325480.98</v>
      </c>
      <c r="X168" s="73">
        <v>986770.69</v>
      </c>
      <c r="Y168" s="73">
        <v>148580</v>
      </c>
      <c r="Z168" s="73">
        <v>319.36</v>
      </c>
      <c r="AB168" s="73">
        <v>1323285</v>
      </c>
      <c r="AD168" s="340">
        <v>1702197</v>
      </c>
      <c r="AE168" s="340">
        <v>1760</v>
      </c>
      <c r="AF168" s="340">
        <v>16110</v>
      </c>
      <c r="AG168" s="340">
        <v>701616.84</v>
      </c>
      <c r="AH168" s="340">
        <v>261461.42</v>
      </c>
      <c r="AL168" s="340">
        <v>27</v>
      </c>
      <c r="AM168" s="264">
        <f t="shared" si="19"/>
        <v>430001.48000000004</v>
      </c>
      <c r="AN168" s="265">
        <f t="shared" si="20"/>
        <v>102628.34</v>
      </c>
      <c r="AO168" s="289">
        <f t="shared" si="21"/>
        <v>327373.14</v>
      </c>
      <c r="AP168" s="284">
        <f t="shared" si="22"/>
        <v>2458955.0499999998</v>
      </c>
      <c r="AQ168" s="292">
        <f t="shared" si="23"/>
        <v>2683172.2599999998</v>
      </c>
      <c r="AR168" s="266">
        <f t="shared" si="18"/>
        <v>-224217.20999999996</v>
      </c>
    </row>
    <row r="169" spans="1:45" ht="14.4" thickBot="1" x14ac:dyDescent="0.3">
      <c r="A169" s="254" t="s">
        <v>332</v>
      </c>
      <c r="B169" s="254" t="s">
        <v>49</v>
      </c>
      <c r="C169" s="293">
        <v>2524</v>
      </c>
      <c r="D169" s="294" t="s">
        <v>970</v>
      </c>
      <c r="E169" s="251" t="s">
        <v>2764</v>
      </c>
      <c r="F169" s="89">
        <v>583420.81999999995</v>
      </c>
      <c r="G169" s="89">
        <v>437945.29</v>
      </c>
      <c r="H169" s="89">
        <v>14970.17</v>
      </c>
      <c r="K169" s="251">
        <v>642648.99</v>
      </c>
      <c r="L169" s="251">
        <v>211549.43</v>
      </c>
      <c r="O169" s="232">
        <v>4000</v>
      </c>
      <c r="P169" s="232">
        <v>77194.78</v>
      </c>
      <c r="R169" s="232">
        <v>374.57</v>
      </c>
      <c r="V169" s="251">
        <v>-780327.41</v>
      </c>
      <c r="W169" s="44">
        <v>2333757.04</v>
      </c>
      <c r="X169" s="73">
        <v>1373980.26</v>
      </c>
      <c r="Y169" s="73">
        <v>253180</v>
      </c>
      <c r="AB169" s="73">
        <v>1410556</v>
      </c>
      <c r="AD169" s="340">
        <v>1747392</v>
      </c>
      <c r="AE169" s="340">
        <v>1600</v>
      </c>
      <c r="AF169" s="340">
        <v>15380</v>
      </c>
      <c r="AG169" s="340">
        <v>829411.31</v>
      </c>
      <c r="AH169" s="340">
        <v>188397.23</v>
      </c>
      <c r="AM169" s="264">
        <f t="shared" si="19"/>
        <v>1036336.2799999999</v>
      </c>
      <c r="AN169" s="265">
        <f t="shared" si="20"/>
        <v>81569.350000000006</v>
      </c>
      <c r="AO169" s="289">
        <f t="shared" si="21"/>
        <v>954766.92999999993</v>
      </c>
      <c r="AP169" s="284">
        <f t="shared" si="22"/>
        <v>3037716.26</v>
      </c>
      <c r="AQ169" s="292">
        <f t="shared" si="23"/>
        <v>2782180.54</v>
      </c>
      <c r="AR169" s="266">
        <f t="shared" si="18"/>
        <v>255535.71999999974</v>
      </c>
    </row>
    <row r="170" spans="1:45" ht="14.4" thickBot="1" x14ac:dyDescent="0.3">
      <c r="A170" s="254" t="s">
        <v>332</v>
      </c>
      <c r="B170" s="254" t="s">
        <v>49</v>
      </c>
      <c r="C170" s="293">
        <v>6272</v>
      </c>
      <c r="D170" s="294" t="s">
        <v>971</v>
      </c>
      <c r="E170" s="251" t="s">
        <v>2765</v>
      </c>
      <c r="F170" s="89">
        <v>1325013.92</v>
      </c>
      <c r="G170" s="89">
        <v>1118254.54</v>
      </c>
      <c r="H170" s="89">
        <v>134168.70000000001</v>
      </c>
      <c r="K170" s="251">
        <v>119997.24</v>
      </c>
      <c r="L170" s="251">
        <v>92768.14</v>
      </c>
      <c r="O170" s="232">
        <v>2000</v>
      </c>
      <c r="P170" s="232">
        <v>68601.429999999993</v>
      </c>
      <c r="R170" s="232">
        <v>0</v>
      </c>
      <c r="V170" s="251">
        <v>-691875.46</v>
      </c>
      <c r="W170" s="44">
        <v>2500833.27</v>
      </c>
      <c r="X170" s="73">
        <v>2827492.26</v>
      </c>
      <c r="Y170" s="73">
        <v>189780</v>
      </c>
      <c r="Z170" s="73">
        <v>1168.07</v>
      </c>
      <c r="AB170" s="73">
        <v>1410569</v>
      </c>
      <c r="AD170" s="340">
        <v>2385514</v>
      </c>
      <c r="AE170" s="340">
        <v>12280</v>
      </c>
      <c r="AF170" s="340">
        <v>22000</v>
      </c>
      <c r="AG170" s="340">
        <v>992686.26</v>
      </c>
      <c r="AH170" s="340">
        <v>105400.77</v>
      </c>
      <c r="AL170" s="340">
        <v>485</v>
      </c>
      <c r="AM170" s="264">
        <f t="shared" si="19"/>
        <v>2577437.16</v>
      </c>
      <c r="AN170" s="265">
        <f t="shared" si="20"/>
        <v>70601.429999999993</v>
      </c>
      <c r="AO170" s="289">
        <f t="shared" si="21"/>
        <v>2506835.73</v>
      </c>
      <c r="AP170" s="284">
        <f t="shared" si="22"/>
        <v>4429009.33</v>
      </c>
      <c r="AQ170" s="292">
        <f t="shared" si="23"/>
        <v>3518366.03</v>
      </c>
      <c r="AR170" s="266">
        <f t="shared" si="18"/>
        <v>910643.30000000028</v>
      </c>
    </row>
    <row r="171" spans="1:45" ht="14.4" thickBot="1" x14ac:dyDescent="0.3">
      <c r="A171" s="254" t="s">
        <v>332</v>
      </c>
      <c r="B171" s="254" t="s">
        <v>49</v>
      </c>
      <c r="C171" s="293">
        <v>5818</v>
      </c>
      <c r="D171" s="294" t="s">
        <v>972</v>
      </c>
      <c r="E171" s="251" t="s">
        <v>2766</v>
      </c>
      <c r="F171" s="89">
        <v>1568960.61</v>
      </c>
      <c r="G171" s="89">
        <v>5026509.24</v>
      </c>
      <c r="H171" s="89">
        <v>98531.19</v>
      </c>
      <c r="K171" s="251">
        <v>397040.84</v>
      </c>
      <c r="L171" s="251">
        <v>484616.43</v>
      </c>
      <c r="O171" s="232">
        <v>2100</v>
      </c>
      <c r="P171" s="232">
        <v>90384.04</v>
      </c>
      <c r="R171" s="232">
        <v>1197.99</v>
      </c>
      <c r="V171" s="251">
        <v>4100977.67</v>
      </c>
      <c r="W171" s="44">
        <v>1757956.06</v>
      </c>
      <c r="X171" s="73">
        <v>3527948.83</v>
      </c>
      <c r="Y171" s="73">
        <v>496925</v>
      </c>
      <c r="Z171" s="73">
        <v>1694.82</v>
      </c>
      <c r="AB171" s="73">
        <v>1238531</v>
      </c>
      <c r="AD171" s="340">
        <v>1991943</v>
      </c>
      <c r="AE171" s="340">
        <v>9260</v>
      </c>
      <c r="AF171" s="340">
        <v>30140</v>
      </c>
      <c r="AG171" s="340">
        <v>1317221.78</v>
      </c>
      <c r="AH171" s="340">
        <v>279392.32</v>
      </c>
      <c r="AL171" s="340">
        <v>14100</v>
      </c>
      <c r="AM171" s="264">
        <f t="shared" si="19"/>
        <v>6694001.040000001</v>
      </c>
      <c r="AN171" s="265">
        <f t="shared" si="20"/>
        <v>93682.03</v>
      </c>
      <c r="AO171" s="289">
        <f t="shared" si="21"/>
        <v>6600319.0100000007</v>
      </c>
      <c r="AP171" s="284">
        <f t="shared" si="22"/>
        <v>5265099.6500000004</v>
      </c>
      <c r="AQ171" s="292">
        <f t="shared" si="23"/>
        <v>3642057.1</v>
      </c>
      <c r="AR171" s="266">
        <f t="shared" si="18"/>
        <v>1623042.5500000003</v>
      </c>
    </row>
    <row r="172" spans="1:45" ht="14.4" thickBot="1" x14ac:dyDescent="0.3">
      <c r="A172" s="254" t="s">
        <v>332</v>
      </c>
      <c r="B172" s="254" t="s">
        <v>49</v>
      </c>
      <c r="C172" s="293">
        <v>3371</v>
      </c>
      <c r="D172" s="294" t="s">
        <v>973</v>
      </c>
      <c r="E172" s="251" t="s">
        <v>2767</v>
      </c>
      <c r="F172" s="89">
        <v>657229.34</v>
      </c>
      <c r="G172" s="89">
        <v>330310.40000000002</v>
      </c>
      <c r="H172" s="89">
        <v>35494.94</v>
      </c>
      <c r="K172" s="251">
        <v>576584.07999999996</v>
      </c>
      <c r="L172" s="251">
        <v>133818</v>
      </c>
      <c r="O172" s="232">
        <v>2000</v>
      </c>
      <c r="P172" s="232">
        <v>61630.16</v>
      </c>
      <c r="R172" s="232">
        <v>731.53</v>
      </c>
      <c r="V172" s="251">
        <v>-779344.11</v>
      </c>
      <c r="W172" s="44">
        <v>2322668.0699999998</v>
      </c>
      <c r="X172" s="73">
        <v>1118836.22</v>
      </c>
      <c r="Y172" s="73">
        <v>271050</v>
      </c>
      <c r="Z172" s="73">
        <v>478.7</v>
      </c>
      <c r="AB172" s="73">
        <v>969633</v>
      </c>
      <c r="AD172" s="340">
        <v>1282630.8799999999</v>
      </c>
      <c r="AE172" s="340">
        <v>3800</v>
      </c>
      <c r="AF172" s="340">
        <v>11320</v>
      </c>
      <c r="AG172" s="340">
        <v>693022.2</v>
      </c>
      <c r="AH172" s="340">
        <v>227308.73</v>
      </c>
      <c r="AL172" s="340">
        <v>16165</v>
      </c>
      <c r="AM172" s="264">
        <f t="shared" si="19"/>
        <v>1023034.6799999999</v>
      </c>
      <c r="AN172" s="265">
        <f t="shared" si="20"/>
        <v>64361.69</v>
      </c>
      <c r="AO172" s="289">
        <f t="shared" si="21"/>
        <v>958672.99</v>
      </c>
      <c r="AP172" s="284">
        <f t="shared" si="22"/>
        <v>2359997.92</v>
      </c>
      <c r="AQ172" s="292">
        <f t="shared" si="23"/>
        <v>2234246.81</v>
      </c>
      <c r="AR172" s="266">
        <f t="shared" si="18"/>
        <v>125751.10999999987</v>
      </c>
    </row>
    <row r="173" spans="1:45" ht="14.4" thickBot="1" x14ac:dyDescent="0.3">
      <c r="A173" s="254" t="s">
        <v>332</v>
      </c>
      <c r="B173" s="254" t="s">
        <v>49</v>
      </c>
      <c r="C173" s="293">
        <v>4485</v>
      </c>
      <c r="D173" s="294" t="s">
        <v>974</v>
      </c>
      <c r="E173" s="251" t="s">
        <v>2768</v>
      </c>
      <c r="F173" s="89">
        <v>807066.49</v>
      </c>
      <c r="G173" s="89">
        <v>1088058.55</v>
      </c>
      <c r="H173" s="89">
        <v>62414.18</v>
      </c>
      <c r="K173" s="251">
        <v>286399.03000000003</v>
      </c>
      <c r="L173" s="251">
        <v>913473.87</v>
      </c>
      <c r="O173" s="232">
        <v>4000</v>
      </c>
      <c r="P173" s="232">
        <v>148565.64000000001</v>
      </c>
      <c r="R173" s="232">
        <v>426.58</v>
      </c>
      <c r="V173" s="251">
        <v>-889235.02</v>
      </c>
      <c r="W173" s="44">
        <v>2694098.62</v>
      </c>
      <c r="X173" s="73">
        <v>2500532.15</v>
      </c>
      <c r="Y173" s="73">
        <v>72880</v>
      </c>
      <c r="Z173" s="73">
        <v>736.18</v>
      </c>
      <c r="AB173" s="73">
        <v>985901</v>
      </c>
      <c r="AC173" s="73">
        <v>9800</v>
      </c>
      <c r="AD173" s="340">
        <v>1574298</v>
      </c>
      <c r="AE173" s="340">
        <v>5520</v>
      </c>
      <c r="AF173" s="340">
        <v>36700</v>
      </c>
      <c r="AG173" s="340">
        <v>655943.25</v>
      </c>
      <c r="AH173" s="340">
        <v>97804.78</v>
      </c>
      <c r="AL173" s="340">
        <v>27</v>
      </c>
      <c r="AM173" s="264">
        <f t="shared" si="19"/>
        <v>1957539.22</v>
      </c>
      <c r="AN173" s="265">
        <f t="shared" si="20"/>
        <v>152992.22</v>
      </c>
      <c r="AO173" s="289">
        <f t="shared" si="21"/>
        <v>1804547</v>
      </c>
      <c r="AP173" s="284">
        <f t="shared" si="22"/>
        <v>3569849.33</v>
      </c>
      <c r="AQ173" s="292">
        <f t="shared" si="23"/>
        <v>2370293.0299999998</v>
      </c>
      <c r="AR173" s="266">
        <f t="shared" si="18"/>
        <v>1199556.3000000003</v>
      </c>
    </row>
    <row r="174" spans="1:45" ht="14.4" thickBot="1" x14ac:dyDescent="0.3">
      <c r="A174" s="254" t="s">
        <v>332</v>
      </c>
      <c r="B174" s="254" t="s">
        <v>49</v>
      </c>
      <c r="C174" s="293">
        <v>2325</v>
      </c>
      <c r="D174" s="294" t="s">
        <v>975</v>
      </c>
      <c r="E174" s="251" t="s">
        <v>2808</v>
      </c>
      <c r="F174" s="89">
        <v>489386.48</v>
      </c>
      <c r="G174" s="89">
        <v>415614.75</v>
      </c>
      <c r="H174" s="89">
        <v>12051.13</v>
      </c>
      <c r="K174" s="251">
        <v>448054.98</v>
      </c>
      <c r="L174" s="251">
        <v>994220.15</v>
      </c>
      <c r="P174" s="232">
        <v>46450</v>
      </c>
      <c r="R174" s="232">
        <v>0</v>
      </c>
      <c r="V174" s="251">
        <v>-1244731.6100000001</v>
      </c>
      <c r="W174" s="44">
        <v>2583594.75</v>
      </c>
      <c r="X174" s="73">
        <v>1896191.55</v>
      </c>
      <c r="Y174" s="73">
        <v>149000</v>
      </c>
      <c r="Z174" s="73">
        <v>386.88</v>
      </c>
      <c r="AB174" s="73">
        <v>457821</v>
      </c>
      <c r="AD174" s="340">
        <v>853761</v>
      </c>
      <c r="AE174" s="340">
        <v>2400</v>
      </c>
      <c r="AF174" s="340">
        <v>17328</v>
      </c>
      <c r="AG174" s="340">
        <v>483165.22</v>
      </c>
      <c r="AH174" s="340">
        <v>172730.86</v>
      </c>
      <c r="AM174" s="264">
        <f t="shared" si="19"/>
        <v>917052.36</v>
      </c>
      <c r="AN174" s="265">
        <f t="shared" si="20"/>
        <v>46450</v>
      </c>
      <c r="AO174" s="289">
        <f t="shared" si="21"/>
        <v>870602.36</v>
      </c>
      <c r="AP174" s="284">
        <f t="shared" si="22"/>
        <v>2503399.4299999997</v>
      </c>
      <c r="AQ174" s="292">
        <f t="shared" si="23"/>
        <v>1529385.08</v>
      </c>
      <c r="AR174" s="266">
        <f t="shared" si="18"/>
        <v>974014.34999999963</v>
      </c>
    </row>
    <row r="175" spans="1:45" ht="14.4" thickBot="1" x14ac:dyDescent="0.3">
      <c r="A175" s="254" t="s">
        <v>332</v>
      </c>
      <c r="B175" s="254" t="s">
        <v>49</v>
      </c>
      <c r="C175" s="293">
        <v>1480</v>
      </c>
      <c r="D175" s="294" t="s">
        <v>976</v>
      </c>
      <c r="E175" s="251" t="s">
        <v>2819</v>
      </c>
      <c r="F175" s="89">
        <v>261378.94</v>
      </c>
      <c r="G175" s="89">
        <v>88312.45</v>
      </c>
      <c r="H175" s="89">
        <v>54155</v>
      </c>
      <c r="K175" s="251">
        <v>1040561.42</v>
      </c>
      <c r="L175" s="251">
        <v>129999.17</v>
      </c>
      <c r="O175" s="232">
        <v>0</v>
      </c>
      <c r="P175" s="232">
        <v>28814.3</v>
      </c>
      <c r="R175" s="232">
        <v>193.46</v>
      </c>
      <c r="V175" s="251">
        <v>-1404280.82</v>
      </c>
      <c r="W175" s="44">
        <v>2913433.4</v>
      </c>
      <c r="X175" s="73">
        <v>848671.62</v>
      </c>
      <c r="Y175" s="73">
        <v>90000</v>
      </c>
      <c r="Z175" s="73">
        <v>206.28</v>
      </c>
      <c r="AB175" s="73">
        <v>625352</v>
      </c>
      <c r="AD175" s="340">
        <v>935532</v>
      </c>
      <c r="AE175" s="340">
        <v>9380</v>
      </c>
      <c r="AF175" s="340">
        <v>28740</v>
      </c>
      <c r="AG175" s="340">
        <v>397132.84</v>
      </c>
      <c r="AH175" s="340">
        <v>157198.42000000001</v>
      </c>
      <c r="AM175" s="264">
        <f t="shared" si="19"/>
        <v>403846.39</v>
      </c>
      <c r="AN175" s="265">
        <f t="shared" si="20"/>
        <v>29007.759999999998</v>
      </c>
      <c r="AO175" s="289">
        <f t="shared" si="21"/>
        <v>374838.63</v>
      </c>
      <c r="AP175" s="284">
        <f t="shared" si="22"/>
        <v>1564229.9</v>
      </c>
      <c r="AQ175" s="292">
        <f t="shared" si="23"/>
        <v>1527983.26</v>
      </c>
      <c r="AR175" s="266">
        <f t="shared" si="18"/>
        <v>36246.639999999898</v>
      </c>
    </row>
    <row r="176" spans="1:45" ht="17.399999999999999" thickBot="1" x14ac:dyDescent="0.55000000000000004">
      <c r="A176" s="254" t="s">
        <v>333</v>
      </c>
      <c r="B176" s="254" t="s">
        <v>50</v>
      </c>
      <c r="C176" s="293">
        <v>8344</v>
      </c>
      <c r="D176" s="294" t="s">
        <v>977</v>
      </c>
      <c r="E176" s="251" t="s">
        <v>17</v>
      </c>
      <c r="F176" s="89">
        <v>472391</v>
      </c>
      <c r="G176" s="89">
        <v>298096.67</v>
      </c>
      <c r="H176" s="89">
        <v>200900.55</v>
      </c>
      <c r="K176" s="251">
        <v>1004558.47</v>
      </c>
      <c r="L176" s="251">
        <v>591891.05000000005</v>
      </c>
      <c r="O176" s="232">
        <v>13160</v>
      </c>
      <c r="P176" s="232">
        <v>287001.53999999998</v>
      </c>
      <c r="R176" s="232">
        <v>12185.27</v>
      </c>
      <c r="V176" s="251">
        <v>1389496.41</v>
      </c>
      <c r="W176" s="44">
        <v>2535471.5499999998</v>
      </c>
      <c r="X176" s="73">
        <v>-190521.5</v>
      </c>
      <c r="AB176" s="73">
        <v>1551051.2</v>
      </c>
      <c r="AC176" s="73">
        <v>180450</v>
      </c>
      <c r="AD176" s="340">
        <v>2340017.2000000002</v>
      </c>
      <c r="AE176" s="340">
        <v>10650</v>
      </c>
      <c r="AG176" s="340">
        <v>757227.75</v>
      </c>
      <c r="AH176" s="340">
        <v>77831.78</v>
      </c>
      <c r="AK176" s="340">
        <v>50</v>
      </c>
      <c r="AL176" s="340">
        <v>24680</v>
      </c>
      <c r="AM176" s="264">
        <f t="shared" si="19"/>
        <v>971388.22</v>
      </c>
      <c r="AN176" s="265">
        <f t="shared" si="20"/>
        <v>312346.81</v>
      </c>
      <c r="AO176" s="289">
        <f t="shared" si="21"/>
        <v>659041.40999999992</v>
      </c>
      <c r="AP176" s="284">
        <f t="shared" si="22"/>
        <v>1540979.7</v>
      </c>
      <c r="AQ176" s="292">
        <f t="shared" si="23"/>
        <v>3210456.73</v>
      </c>
      <c r="AR176" s="266">
        <f t="shared" si="18"/>
        <v>-1669477.03</v>
      </c>
      <c r="AS176" s="298" t="s">
        <v>17</v>
      </c>
    </row>
    <row r="177" spans="1:45" ht="17.399999999999999" thickBot="1" x14ac:dyDescent="0.55000000000000004">
      <c r="A177" s="254" t="s">
        <v>333</v>
      </c>
      <c r="B177" s="254" t="s">
        <v>50</v>
      </c>
      <c r="C177" s="293">
        <v>3901</v>
      </c>
      <c r="D177" s="294" t="s">
        <v>978</v>
      </c>
      <c r="E177" s="251" t="s">
        <v>18</v>
      </c>
      <c r="F177" s="89">
        <v>532129.47</v>
      </c>
      <c r="G177" s="89">
        <v>33600</v>
      </c>
      <c r="H177" s="89">
        <v>167163.17000000001</v>
      </c>
      <c r="K177" s="251">
        <v>766465.08</v>
      </c>
      <c r="L177" s="251">
        <v>272392.51</v>
      </c>
      <c r="O177" s="232">
        <v>3000</v>
      </c>
      <c r="P177" s="232">
        <v>94394.15</v>
      </c>
      <c r="Q177" s="232">
        <v>4000</v>
      </c>
      <c r="R177" s="232">
        <v>1824.77</v>
      </c>
      <c r="V177" s="251">
        <v>-1850890.38</v>
      </c>
      <c r="W177" s="44">
        <v>3491897.05</v>
      </c>
      <c r="X177" s="73">
        <v>1127706.53</v>
      </c>
      <c r="Y177" s="73">
        <v>1800</v>
      </c>
      <c r="Z177" s="73">
        <v>863.76</v>
      </c>
      <c r="AA177" s="73">
        <v>1950</v>
      </c>
      <c r="AB177" s="73">
        <v>1737517</v>
      </c>
      <c r="AC177" s="73">
        <v>844950</v>
      </c>
      <c r="AD177" s="340">
        <v>2263200</v>
      </c>
      <c r="AE177" s="340">
        <v>13758</v>
      </c>
      <c r="AG177" s="340">
        <v>1068103.07</v>
      </c>
      <c r="AH177" s="340">
        <v>231864.28</v>
      </c>
      <c r="AK177" s="340">
        <v>1020</v>
      </c>
      <c r="AL177" s="340">
        <v>109317.3</v>
      </c>
      <c r="AM177" s="264">
        <f t="shared" si="19"/>
        <v>732892.64</v>
      </c>
      <c r="AN177" s="265">
        <f t="shared" si="20"/>
        <v>103218.92</v>
      </c>
      <c r="AO177" s="289">
        <f t="shared" si="21"/>
        <v>629673.72</v>
      </c>
      <c r="AP177" s="284">
        <f t="shared" si="22"/>
        <v>3714787.29</v>
      </c>
      <c r="AQ177" s="292">
        <f t="shared" si="23"/>
        <v>3687262.65</v>
      </c>
      <c r="AR177" s="266">
        <f t="shared" si="18"/>
        <v>27524.64000000013</v>
      </c>
      <c r="AS177" s="298" t="s">
        <v>18</v>
      </c>
    </row>
    <row r="178" spans="1:45" s="301" customFormat="1" ht="17.399999999999999" thickBot="1" x14ac:dyDescent="0.55000000000000004">
      <c r="A178" s="254" t="s">
        <v>333</v>
      </c>
      <c r="B178" s="254" t="s">
        <v>50</v>
      </c>
      <c r="C178" s="293">
        <v>4653</v>
      </c>
      <c r="D178" s="294" t="s">
        <v>979</v>
      </c>
      <c r="E178" s="251" t="s">
        <v>2769</v>
      </c>
      <c r="F178" s="89">
        <v>731169.62</v>
      </c>
      <c r="G178" s="89">
        <v>22848.75</v>
      </c>
      <c r="H178" s="89">
        <v>203497.68</v>
      </c>
      <c r="I178" s="89"/>
      <c r="J178" s="251"/>
      <c r="K178" s="251">
        <v>7371133.5599999996</v>
      </c>
      <c r="L178" s="251">
        <v>4029082.83</v>
      </c>
      <c r="M178" s="251"/>
      <c r="N178" s="251"/>
      <c r="O178" s="232">
        <v>0</v>
      </c>
      <c r="P178" s="232">
        <v>186599.86</v>
      </c>
      <c r="Q178" s="232"/>
      <c r="R178" s="232">
        <v>136.62</v>
      </c>
      <c r="S178" s="232"/>
      <c r="T178" s="251"/>
      <c r="U178" s="251"/>
      <c r="V178" s="251">
        <v>12708358.800000001</v>
      </c>
      <c r="W178" s="44"/>
      <c r="X178" s="73">
        <v>2052500.03</v>
      </c>
      <c r="Y178" s="73">
        <v>396431.59</v>
      </c>
      <c r="Z178" s="73">
        <v>1194.77</v>
      </c>
      <c r="AA178" s="73"/>
      <c r="AB178" s="73">
        <v>2841518.3</v>
      </c>
      <c r="AC178" s="73">
        <v>135000</v>
      </c>
      <c r="AD178" s="340">
        <v>3387705.3</v>
      </c>
      <c r="AE178" s="340"/>
      <c r="AF178" s="340">
        <v>19554</v>
      </c>
      <c r="AG178" s="340">
        <v>1338412.32</v>
      </c>
      <c r="AH178" s="340">
        <v>1048399.44</v>
      </c>
      <c r="AI178" s="340"/>
      <c r="AJ178" s="340"/>
      <c r="AK178" s="340">
        <v>12266.66</v>
      </c>
      <c r="AL178" s="340">
        <v>157669.81</v>
      </c>
      <c r="AM178" s="264">
        <f t="shared" si="19"/>
        <v>957516.05</v>
      </c>
      <c r="AN178" s="265">
        <f t="shared" si="20"/>
        <v>186736.47999999998</v>
      </c>
      <c r="AO178" s="289">
        <f t="shared" si="21"/>
        <v>770779.57000000007</v>
      </c>
      <c r="AP178" s="284">
        <f t="shared" si="22"/>
        <v>5426644.6899999995</v>
      </c>
      <c r="AQ178" s="292">
        <f t="shared" si="23"/>
        <v>5964007.5300000003</v>
      </c>
      <c r="AR178" s="299">
        <f t="shared" si="18"/>
        <v>-537362.84000000078</v>
      </c>
      <c r="AS178" s="300"/>
    </row>
    <row r="179" spans="1:45" ht="17.399999999999999" thickBot="1" x14ac:dyDescent="0.55000000000000004">
      <c r="A179" s="254" t="s">
        <v>333</v>
      </c>
      <c r="B179" s="254" t="s">
        <v>50</v>
      </c>
      <c r="C179" s="293">
        <v>4479</v>
      </c>
      <c r="D179" s="294" t="s">
        <v>980</v>
      </c>
      <c r="E179" s="251" t="s">
        <v>19</v>
      </c>
      <c r="F179" s="89">
        <v>1051597.56</v>
      </c>
      <c r="G179" s="89">
        <v>24401.8</v>
      </c>
      <c r="H179" s="89">
        <v>181258.96</v>
      </c>
      <c r="K179" s="251">
        <v>68028.88</v>
      </c>
      <c r="L179" s="251">
        <v>126968.51</v>
      </c>
      <c r="O179" s="232">
        <v>0</v>
      </c>
      <c r="P179" s="232">
        <v>44474.3</v>
      </c>
      <c r="Q179" s="232">
        <v>0</v>
      </c>
      <c r="R179" s="232">
        <v>0</v>
      </c>
      <c r="T179" s="251">
        <v>135000</v>
      </c>
      <c r="V179" s="251">
        <v>-1681192.13</v>
      </c>
      <c r="W179" s="44">
        <v>3101018.9</v>
      </c>
      <c r="X179" s="73">
        <v>1137371.31</v>
      </c>
      <c r="Y179" s="73">
        <v>798695</v>
      </c>
      <c r="Z179" s="73">
        <v>1158.31</v>
      </c>
      <c r="AC179" s="73">
        <v>2414578.16</v>
      </c>
      <c r="AD179" s="340">
        <v>3028642</v>
      </c>
      <c r="AE179" s="340">
        <v>14250</v>
      </c>
      <c r="AG179" s="340">
        <v>924115.27</v>
      </c>
      <c r="AH179" s="340">
        <v>311631.21999999997</v>
      </c>
      <c r="AL179" s="340">
        <v>220209.65</v>
      </c>
      <c r="AM179" s="264">
        <f t="shared" si="19"/>
        <v>1257258.32</v>
      </c>
      <c r="AN179" s="265">
        <f t="shared" si="20"/>
        <v>44474.3</v>
      </c>
      <c r="AO179" s="289">
        <f t="shared" si="21"/>
        <v>1212784.02</v>
      </c>
      <c r="AP179" s="284">
        <f t="shared" si="22"/>
        <v>4351802.78</v>
      </c>
      <c r="AQ179" s="292">
        <f t="shared" si="23"/>
        <v>4498848.1400000006</v>
      </c>
      <c r="AR179" s="266">
        <f t="shared" si="18"/>
        <v>-147045.36000000034</v>
      </c>
      <c r="AS179" s="302" t="s">
        <v>19</v>
      </c>
    </row>
    <row r="180" spans="1:45" ht="17.399999999999999" thickBot="1" x14ac:dyDescent="0.55000000000000004">
      <c r="A180" s="254" t="s">
        <v>333</v>
      </c>
      <c r="B180" s="254" t="s">
        <v>50</v>
      </c>
      <c r="C180" s="293">
        <v>5054</v>
      </c>
      <c r="D180" s="294" t="s">
        <v>981</v>
      </c>
      <c r="E180" s="251" t="s">
        <v>20</v>
      </c>
      <c r="F180" s="89">
        <v>560183.62</v>
      </c>
      <c r="G180" s="89">
        <v>38752.94</v>
      </c>
      <c r="H180" s="89">
        <v>163937.29999999999</v>
      </c>
      <c r="K180" s="251">
        <v>149679.19</v>
      </c>
      <c r="L180" s="251">
        <v>746619.42</v>
      </c>
      <c r="O180" s="232">
        <v>2550</v>
      </c>
      <c r="P180" s="232">
        <v>183921.68</v>
      </c>
      <c r="Q180" s="232">
        <v>80400</v>
      </c>
      <c r="R180" s="232">
        <v>0</v>
      </c>
      <c r="T180" s="251">
        <v>10000</v>
      </c>
      <c r="V180" s="251">
        <v>1796206.58</v>
      </c>
      <c r="W180" s="44">
        <v>254405.43</v>
      </c>
      <c r="X180" s="73">
        <v>1435899.88</v>
      </c>
      <c r="Z180" s="73">
        <v>981.48</v>
      </c>
      <c r="AA180" s="73">
        <v>3010</v>
      </c>
      <c r="AB180" s="73">
        <v>2011113.13</v>
      </c>
      <c r="AC180" s="73">
        <v>60000</v>
      </c>
      <c r="AD180" s="340">
        <v>2633182.13</v>
      </c>
      <c r="AE180" s="340">
        <v>16278</v>
      </c>
      <c r="AG180" s="340">
        <v>1001987.17</v>
      </c>
      <c r="AH180" s="340">
        <v>389706.51</v>
      </c>
      <c r="AK180" s="340">
        <v>5010</v>
      </c>
      <c r="AL180" s="340">
        <v>133151.9</v>
      </c>
      <c r="AM180" s="264">
        <f t="shared" si="19"/>
        <v>762873.8600000001</v>
      </c>
      <c r="AN180" s="265">
        <f t="shared" si="20"/>
        <v>266871.67999999999</v>
      </c>
      <c r="AO180" s="289">
        <f t="shared" si="21"/>
        <v>496002.18000000011</v>
      </c>
      <c r="AP180" s="284">
        <f t="shared" si="22"/>
        <v>3511004.4899999998</v>
      </c>
      <c r="AQ180" s="292">
        <f t="shared" si="23"/>
        <v>4179315.7099999995</v>
      </c>
      <c r="AR180" s="266">
        <f t="shared" si="18"/>
        <v>-668311.21999999974</v>
      </c>
      <c r="AS180" s="298" t="s">
        <v>20</v>
      </c>
    </row>
    <row r="181" spans="1:45" ht="17.399999999999999" thickBot="1" x14ac:dyDescent="0.55000000000000004">
      <c r="A181" s="254" t="s">
        <v>333</v>
      </c>
      <c r="B181" s="254" t="s">
        <v>50</v>
      </c>
      <c r="C181" s="293">
        <v>5698</v>
      </c>
      <c r="D181" s="294" t="s">
        <v>982</v>
      </c>
      <c r="E181" s="251" t="s">
        <v>21</v>
      </c>
      <c r="F181" s="89">
        <v>725731.74</v>
      </c>
      <c r="G181" s="89">
        <v>61878.49</v>
      </c>
      <c r="H181" s="89">
        <v>225620.93</v>
      </c>
      <c r="K181" s="251">
        <v>5</v>
      </c>
      <c r="L181" s="251">
        <v>660608.24</v>
      </c>
      <c r="O181" s="232">
        <v>4900</v>
      </c>
      <c r="P181" s="232">
        <v>126356.63</v>
      </c>
      <c r="Q181" s="232">
        <v>215800</v>
      </c>
      <c r="R181" s="232">
        <v>50000</v>
      </c>
      <c r="V181" s="251">
        <v>-3046300.76</v>
      </c>
      <c r="W181" s="44">
        <v>4470863.96</v>
      </c>
      <c r="X181" s="73">
        <v>1505348.75</v>
      </c>
      <c r="Z181" s="73">
        <v>1155.56</v>
      </c>
      <c r="AA181" s="73">
        <v>261</v>
      </c>
      <c r="AB181" s="73">
        <v>2129292.4</v>
      </c>
      <c r="AC181" s="73">
        <v>235000</v>
      </c>
      <c r="AD181" s="340">
        <v>2649234.9</v>
      </c>
      <c r="AE181" s="340">
        <v>22948</v>
      </c>
      <c r="AG181" s="340">
        <v>949663.1</v>
      </c>
      <c r="AH181" s="340">
        <v>154049.95000000001</v>
      </c>
      <c r="AK181" s="340">
        <v>261</v>
      </c>
      <c r="AL181" s="340">
        <v>242676.19</v>
      </c>
      <c r="AM181" s="264">
        <f t="shared" si="19"/>
        <v>1013231.1599999999</v>
      </c>
      <c r="AN181" s="265">
        <f t="shared" si="20"/>
        <v>397056.63</v>
      </c>
      <c r="AO181" s="289">
        <f t="shared" si="21"/>
        <v>616174.52999999991</v>
      </c>
      <c r="AP181" s="284">
        <f t="shared" si="22"/>
        <v>3871057.71</v>
      </c>
      <c r="AQ181" s="292">
        <f t="shared" si="23"/>
        <v>4018833.14</v>
      </c>
      <c r="AR181" s="266">
        <f t="shared" si="18"/>
        <v>-147775.43000000017</v>
      </c>
      <c r="AS181" s="298" t="s">
        <v>21</v>
      </c>
    </row>
    <row r="182" spans="1:45" ht="17.399999999999999" thickBot="1" x14ac:dyDescent="0.55000000000000004">
      <c r="A182" s="254" t="s">
        <v>333</v>
      </c>
      <c r="B182" s="254" t="s">
        <v>50</v>
      </c>
      <c r="C182" s="293">
        <v>5218</v>
      </c>
      <c r="D182" s="294" t="s">
        <v>983</v>
      </c>
      <c r="E182" s="251" t="s">
        <v>22</v>
      </c>
      <c r="F182" s="89">
        <v>558430.52</v>
      </c>
      <c r="G182" s="89">
        <v>30944.25</v>
      </c>
      <c r="H182" s="89">
        <v>179166.3</v>
      </c>
      <c r="K182" s="251">
        <v>34716.550000000003</v>
      </c>
      <c r="L182" s="251">
        <v>194573.58</v>
      </c>
      <c r="O182" s="232">
        <v>39619.300000000003</v>
      </c>
      <c r="P182" s="232">
        <v>104997.22</v>
      </c>
      <c r="Q182" s="232">
        <v>4960</v>
      </c>
      <c r="R182" s="232">
        <v>0</v>
      </c>
      <c r="V182" s="251">
        <v>445347.73</v>
      </c>
      <c r="W182" s="44">
        <v>1315785.06</v>
      </c>
      <c r="X182" s="73">
        <v>1335996.1499999999</v>
      </c>
      <c r="Z182" s="73">
        <v>1229.8399999999999</v>
      </c>
      <c r="AA182" s="73">
        <v>1910</v>
      </c>
      <c r="AB182" s="73">
        <v>2160601.4</v>
      </c>
      <c r="AC182" s="73">
        <v>170150</v>
      </c>
      <c r="AD182" s="340">
        <v>2916735.4</v>
      </c>
      <c r="AE182" s="340">
        <v>38043</v>
      </c>
      <c r="AG182" s="340">
        <v>1134345.67</v>
      </c>
      <c r="AH182" s="340">
        <v>383553.5</v>
      </c>
      <c r="AK182" s="340">
        <v>100</v>
      </c>
      <c r="AL182" s="340">
        <v>109987.93</v>
      </c>
      <c r="AM182" s="264">
        <f t="shared" si="19"/>
        <v>768541.07000000007</v>
      </c>
      <c r="AN182" s="265">
        <f t="shared" si="20"/>
        <v>149576.52000000002</v>
      </c>
      <c r="AO182" s="289">
        <f t="shared" si="21"/>
        <v>618964.55000000005</v>
      </c>
      <c r="AP182" s="284">
        <f t="shared" si="22"/>
        <v>3669887.3899999997</v>
      </c>
      <c r="AQ182" s="292">
        <f t="shared" si="23"/>
        <v>4582765.5</v>
      </c>
      <c r="AR182" s="266">
        <f t="shared" si="18"/>
        <v>-912878.11000000034</v>
      </c>
      <c r="AS182" s="298" t="s">
        <v>22</v>
      </c>
    </row>
    <row r="183" spans="1:45" ht="17.399999999999999" thickBot="1" x14ac:dyDescent="0.55000000000000004">
      <c r="A183" s="254" t="s">
        <v>333</v>
      </c>
      <c r="B183" s="254" t="s">
        <v>50</v>
      </c>
      <c r="C183" s="293">
        <v>6468</v>
      </c>
      <c r="D183" s="294" t="s">
        <v>984</v>
      </c>
      <c r="E183" s="251" t="s">
        <v>23</v>
      </c>
      <c r="F183" s="89">
        <v>861708.98</v>
      </c>
      <c r="G183" s="89">
        <v>7570</v>
      </c>
      <c r="H183" s="89">
        <v>325879.76</v>
      </c>
      <c r="K183" s="251">
        <v>762869.82</v>
      </c>
      <c r="L183" s="251">
        <v>351833.69</v>
      </c>
      <c r="O183" s="232">
        <v>2500</v>
      </c>
      <c r="P183" s="232">
        <v>94716.59</v>
      </c>
      <c r="Q183" s="232">
        <v>155200</v>
      </c>
      <c r="R183" s="232">
        <v>202.9</v>
      </c>
      <c r="V183" s="251">
        <v>1629149.23</v>
      </c>
      <c r="W183" s="44">
        <v>1137972.49</v>
      </c>
      <c r="X183" s="73">
        <v>1346886.92</v>
      </c>
      <c r="Z183" s="73">
        <v>1334.36</v>
      </c>
      <c r="AA183" s="73">
        <v>1430</v>
      </c>
      <c r="AB183" s="73">
        <v>2251602.2000000002</v>
      </c>
      <c r="AC183" s="73">
        <v>162800</v>
      </c>
      <c r="AD183" s="340">
        <v>2780392.2</v>
      </c>
      <c r="AE183" s="340">
        <v>17130</v>
      </c>
      <c r="AF183" s="340">
        <v>7608</v>
      </c>
      <c r="AG183" s="340">
        <v>1137406.17</v>
      </c>
      <c r="AH183" s="340">
        <v>214646.32</v>
      </c>
      <c r="AK183" s="340">
        <v>910</v>
      </c>
      <c r="AL183" s="340">
        <v>315839.75</v>
      </c>
      <c r="AM183" s="264">
        <f t="shared" si="19"/>
        <v>1195158.74</v>
      </c>
      <c r="AN183" s="265">
        <f t="shared" si="20"/>
        <v>252619.49</v>
      </c>
      <c r="AO183" s="289">
        <f t="shared" si="21"/>
        <v>942539.25</v>
      </c>
      <c r="AP183" s="284">
        <f t="shared" si="22"/>
        <v>3764053.4800000004</v>
      </c>
      <c r="AQ183" s="292">
        <f t="shared" si="23"/>
        <v>4473932.4399999995</v>
      </c>
      <c r="AR183" s="266">
        <f t="shared" si="18"/>
        <v>-709878.95999999903</v>
      </c>
      <c r="AS183" s="298" t="s">
        <v>23</v>
      </c>
    </row>
    <row r="184" spans="1:45" ht="17.399999999999999" thickBot="1" x14ac:dyDescent="0.55000000000000004">
      <c r="A184" s="254" t="s">
        <v>333</v>
      </c>
      <c r="B184" s="254" t="s">
        <v>50</v>
      </c>
      <c r="C184" s="293">
        <v>8206</v>
      </c>
      <c r="D184" s="294" t="s">
        <v>985</v>
      </c>
      <c r="E184" s="251" t="s">
        <v>24</v>
      </c>
      <c r="F184" s="89">
        <v>589659.17000000004</v>
      </c>
      <c r="G184" s="89">
        <v>11610.38</v>
      </c>
      <c r="H184" s="89">
        <v>251805.91</v>
      </c>
      <c r="K184" s="251">
        <v>1974404.76</v>
      </c>
      <c r="L184" s="251">
        <v>716515.8</v>
      </c>
      <c r="O184" s="232">
        <v>4900</v>
      </c>
      <c r="P184" s="232">
        <v>142025.79</v>
      </c>
      <c r="Q184" s="232">
        <v>26340</v>
      </c>
      <c r="R184" s="232">
        <v>-81.599999999999994</v>
      </c>
      <c r="T184" s="251">
        <v>220477.5</v>
      </c>
      <c r="V184" s="251">
        <v>2692341.31</v>
      </c>
      <c r="W184" s="44">
        <v>1899168.01</v>
      </c>
      <c r="X184" s="73">
        <v>1846694.12</v>
      </c>
      <c r="Y184" s="73">
        <v>74462.5</v>
      </c>
      <c r="Z184" s="73">
        <v>2100.64</v>
      </c>
      <c r="AA184" s="73">
        <v>1590</v>
      </c>
      <c r="AB184" s="73">
        <v>1619257.2</v>
      </c>
      <c r="AC184" s="73">
        <v>122400</v>
      </c>
      <c r="AD184" s="340">
        <v>2627673.2000000002</v>
      </c>
      <c r="AE184" s="340">
        <v>34768</v>
      </c>
      <c r="AG184" s="340">
        <v>1927719.66</v>
      </c>
      <c r="AH184" s="340">
        <v>369161.54</v>
      </c>
      <c r="AL184" s="340">
        <v>148357.04999999999</v>
      </c>
      <c r="AM184" s="264">
        <f t="shared" si="19"/>
        <v>853075.46000000008</v>
      </c>
      <c r="AN184" s="265">
        <f t="shared" si="20"/>
        <v>173184.19</v>
      </c>
      <c r="AO184" s="289">
        <f t="shared" si="21"/>
        <v>679891.27</v>
      </c>
      <c r="AP184" s="284">
        <f t="shared" si="22"/>
        <v>3666504.46</v>
      </c>
      <c r="AQ184" s="292">
        <f t="shared" si="23"/>
        <v>5107679.45</v>
      </c>
      <c r="AR184" s="266">
        <f t="shared" si="18"/>
        <v>-1441174.9900000002</v>
      </c>
      <c r="AS184" s="298" t="s">
        <v>24</v>
      </c>
    </row>
    <row r="185" spans="1:45" ht="17.399999999999999" thickBot="1" x14ac:dyDescent="0.55000000000000004">
      <c r="A185" s="254" t="s">
        <v>333</v>
      </c>
      <c r="B185" s="254" t="s">
        <v>50</v>
      </c>
      <c r="C185" s="293">
        <v>4682</v>
      </c>
      <c r="D185" s="294" t="s">
        <v>986</v>
      </c>
      <c r="E185" s="251" t="s">
        <v>25</v>
      </c>
      <c r="F185" s="89">
        <v>290697.32</v>
      </c>
      <c r="G185" s="89">
        <v>18709.990000000002</v>
      </c>
      <c r="H185" s="89">
        <v>196467.26</v>
      </c>
      <c r="K185" s="251">
        <v>1557326.94</v>
      </c>
      <c r="L185" s="251">
        <v>361528.07</v>
      </c>
      <c r="O185" s="232">
        <v>9630</v>
      </c>
      <c r="P185" s="232">
        <v>151236.45000000001</v>
      </c>
      <c r="Q185" s="232">
        <v>125460</v>
      </c>
      <c r="R185" s="232">
        <v>17576.5</v>
      </c>
      <c r="V185" s="251">
        <v>-1432506.52</v>
      </c>
      <c r="W185" s="44">
        <v>4128965.53</v>
      </c>
      <c r="X185" s="73">
        <v>1074991.98</v>
      </c>
      <c r="Y185" s="73">
        <v>169420</v>
      </c>
      <c r="Z185" s="73">
        <v>446.27</v>
      </c>
      <c r="AA185" s="73">
        <v>790</v>
      </c>
      <c r="AB185" s="73">
        <v>1174039.5</v>
      </c>
      <c r="AC185" s="73">
        <v>159550</v>
      </c>
      <c r="AD185" s="340">
        <v>1710579.5</v>
      </c>
      <c r="AE185" s="340">
        <v>7828</v>
      </c>
      <c r="AF185" s="340">
        <v>9560</v>
      </c>
      <c r="AG185" s="340">
        <v>1104347.21</v>
      </c>
      <c r="AH185" s="340">
        <v>252825.33</v>
      </c>
      <c r="AK185" s="340">
        <v>360</v>
      </c>
      <c r="AL185" s="340">
        <v>69370.09</v>
      </c>
      <c r="AM185" s="264">
        <f t="shared" si="19"/>
        <v>505874.57</v>
      </c>
      <c r="AN185" s="265">
        <f t="shared" si="20"/>
        <v>303902.95</v>
      </c>
      <c r="AO185" s="289">
        <f t="shared" si="21"/>
        <v>201971.62</v>
      </c>
      <c r="AP185" s="284">
        <f t="shared" si="22"/>
        <v>2579237.75</v>
      </c>
      <c r="AQ185" s="292">
        <f t="shared" si="23"/>
        <v>3154870.13</v>
      </c>
      <c r="AR185" s="266">
        <f t="shared" si="18"/>
        <v>-575632.37999999989</v>
      </c>
      <c r="AS185" s="298" t="s">
        <v>25</v>
      </c>
    </row>
    <row r="186" spans="1:45" ht="17.399999999999999" thickBot="1" x14ac:dyDescent="0.55000000000000004">
      <c r="A186" s="254" t="s">
        <v>333</v>
      </c>
      <c r="B186" s="254" t="s">
        <v>50</v>
      </c>
      <c r="C186" s="293">
        <v>5558</v>
      </c>
      <c r="D186" s="294" t="s">
        <v>987</v>
      </c>
      <c r="E186" s="251" t="s">
        <v>26</v>
      </c>
      <c r="F186" s="89">
        <v>349970.74</v>
      </c>
      <c r="G186" s="89">
        <v>6900</v>
      </c>
      <c r="H186" s="89">
        <v>156790.45000000001</v>
      </c>
      <c r="K186" s="251">
        <v>199954.4</v>
      </c>
      <c r="L186" s="251">
        <v>548603.43999999994</v>
      </c>
      <c r="O186" s="232">
        <v>0</v>
      </c>
      <c r="P186" s="232">
        <v>93465.2</v>
      </c>
      <c r="Q186" s="232">
        <v>60860</v>
      </c>
      <c r="R186" s="232">
        <v>1517.15</v>
      </c>
      <c r="V186" s="251">
        <v>-233036.36</v>
      </c>
      <c r="W186" s="44">
        <v>1898710.57</v>
      </c>
      <c r="X186" s="73">
        <v>1179923.55</v>
      </c>
      <c r="Y186" s="73">
        <v>71350</v>
      </c>
      <c r="Z186" s="73">
        <v>856.71</v>
      </c>
      <c r="AA186" s="73">
        <v>1420</v>
      </c>
      <c r="AB186" s="73">
        <v>2366648.85</v>
      </c>
      <c r="AC186" s="73">
        <v>155600</v>
      </c>
      <c r="AD186" s="340">
        <v>3018541.85</v>
      </c>
      <c r="AE186" s="340">
        <v>21165</v>
      </c>
      <c r="AF186" s="340">
        <v>7838</v>
      </c>
      <c r="AG186" s="340">
        <v>1022366.96</v>
      </c>
      <c r="AH186" s="340">
        <v>113864.77</v>
      </c>
      <c r="AK186" s="340">
        <v>530</v>
      </c>
      <c r="AL186" s="340">
        <v>150790.06</v>
      </c>
      <c r="AM186" s="264">
        <f t="shared" si="19"/>
        <v>513661.19</v>
      </c>
      <c r="AN186" s="265">
        <f t="shared" si="20"/>
        <v>155842.35</v>
      </c>
      <c r="AO186" s="289">
        <f t="shared" si="21"/>
        <v>357818.83999999997</v>
      </c>
      <c r="AP186" s="284">
        <f t="shared" si="22"/>
        <v>3775799.1100000003</v>
      </c>
      <c r="AQ186" s="292">
        <f t="shared" si="23"/>
        <v>4335096.6399999997</v>
      </c>
      <c r="AR186" s="266">
        <f t="shared" si="18"/>
        <v>-559297.52999999933</v>
      </c>
      <c r="AS186" s="298" t="s">
        <v>26</v>
      </c>
    </row>
    <row r="187" spans="1:45" ht="17.399999999999999" thickBot="1" x14ac:dyDescent="0.55000000000000004">
      <c r="A187" s="254" t="s">
        <v>333</v>
      </c>
      <c r="B187" s="254" t="s">
        <v>50</v>
      </c>
      <c r="C187" s="293">
        <v>4731</v>
      </c>
      <c r="D187" s="294" t="s">
        <v>988</v>
      </c>
      <c r="E187" s="251" t="s">
        <v>27</v>
      </c>
      <c r="F187" s="89">
        <v>509884.71</v>
      </c>
      <c r="G187" s="89">
        <v>14836.34</v>
      </c>
      <c r="H187" s="89">
        <v>151660.62</v>
      </c>
      <c r="K187" s="251">
        <v>210292.7</v>
      </c>
      <c r="L187" s="251">
        <v>179620.34</v>
      </c>
      <c r="O187" s="232">
        <v>4500</v>
      </c>
      <c r="P187" s="232">
        <v>74530.960000000006</v>
      </c>
      <c r="Q187" s="232">
        <v>79870</v>
      </c>
      <c r="R187" s="232">
        <v>98.13</v>
      </c>
      <c r="V187" s="251">
        <v>-937295.25</v>
      </c>
      <c r="W187" s="44">
        <v>2242933.0699999998</v>
      </c>
      <c r="X187" s="73">
        <v>1066092.44</v>
      </c>
      <c r="Y187" s="73">
        <v>35100</v>
      </c>
      <c r="Z187" s="73">
        <v>797.38</v>
      </c>
      <c r="AA187" s="73">
        <v>610</v>
      </c>
      <c r="AB187" s="73">
        <v>1558640.8</v>
      </c>
      <c r="AC187" s="73">
        <v>207650</v>
      </c>
      <c r="AD187" s="340">
        <v>2161758.7999999998</v>
      </c>
      <c r="AE187" s="340">
        <v>12158</v>
      </c>
      <c r="AG187" s="340">
        <v>803422.01</v>
      </c>
      <c r="AH187" s="340">
        <v>188199.03</v>
      </c>
      <c r="AK187" s="340">
        <v>330</v>
      </c>
      <c r="AL187" s="340">
        <v>101364.98</v>
      </c>
      <c r="AM187" s="264">
        <f t="shared" si="19"/>
        <v>676381.67</v>
      </c>
      <c r="AN187" s="265">
        <f t="shared" si="20"/>
        <v>158999.09000000003</v>
      </c>
      <c r="AO187" s="289">
        <f t="shared" si="21"/>
        <v>517382.58</v>
      </c>
      <c r="AP187" s="284">
        <f t="shared" si="22"/>
        <v>2868890.62</v>
      </c>
      <c r="AQ187" s="292">
        <f t="shared" si="23"/>
        <v>3267232.8199999994</v>
      </c>
      <c r="AR187" s="266">
        <f t="shared" si="18"/>
        <v>-398342.19999999925</v>
      </c>
      <c r="AS187" s="298" t="s">
        <v>27</v>
      </c>
    </row>
    <row r="188" spans="1:45" ht="17.399999999999999" thickBot="1" x14ac:dyDescent="0.55000000000000004">
      <c r="A188" s="254" t="s">
        <v>333</v>
      </c>
      <c r="B188" s="254" t="s">
        <v>50</v>
      </c>
      <c r="C188" s="293">
        <v>3338</v>
      </c>
      <c r="D188" s="294" t="s">
        <v>989</v>
      </c>
      <c r="E188" s="251" t="s">
        <v>2811</v>
      </c>
      <c r="F188" s="89">
        <v>245191.79</v>
      </c>
      <c r="G188" s="89">
        <v>14837.5</v>
      </c>
      <c r="H188" s="89">
        <v>160631.20000000001</v>
      </c>
      <c r="K188" s="251">
        <v>589505.55000000005</v>
      </c>
      <c r="L188" s="251">
        <v>404291.29</v>
      </c>
      <c r="O188" s="232">
        <v>13200</v>
      </c>
      <c r="P188" s="232">
        <v>81011.08</v>
      </c>
      <c r="Q188" s="232">
        <v>58240</v>
      </c>
      <c r="R188" s="232">
        <v>163.30000000000001</v>
      </c>
      <c r="V188" s="251">
        <v>-2224846.98</v>
      </c>
      <c r="W188" s="44">
        <v>3605471.06</v>
      </c>
      <c r="X188" s="73">
        <v>1012651.85</v>
      </c>
      <c r="Z188" s="73">
        <v>266.8</v>
      </c>
      <c r="AA188" s="73">
        <v>1380</v>
      </c>
      <c r="AB188" s="73">
        <v>1310360.3999999999</v>
      </c>
      <c r="AC188" s="73">
        <v>291800</v>
      </c>
      <c r="AD188" s="340">
        <v>1817623.4</v>
      </c>
      <c r="AE188" s="340">
        <v>17808</v>
      </c>
      <c r="AG188" s="340">
        <v>517529.31</v>
      </c>
      <c r="AH188" s="340">
        <v>282292.96999999997</v>
      </c>
      <c r="AK188" s="340">
        <v>1380</v>
      </c>
      <c r="AL188" s="340">
        <v>98606.5</v>
      </c>
      <c r="AM188" s="264">
        <f t="shared" si="19"/>
        <v>420660.49</v>
      </c>
      <c r="AN188" s="265">
        <f t="shared" si="20"/>
        <v>152614.38</v>
      </c>
      <c r="AO188" s="289">
        <f t="shared" si="21"/>
        <v>268046.11</v>
      </c>
      <c r="AP188" s="284">
        <f t="shared" si="22"/>
        <v>2616459.0499999998</v>
      </c>
      <c r="AQ188" s="292">
        <f t="shared" si="23"/>
        <v>2735240.1799999997</v>
      </c>
      <c r="AR188" s="266">
        <f t="shared" si="18"/>
        <v>-118781.12999999989</v>
      </c>
      <c r="AS188" s="298" t="s">
        <v>28</v>
      </c>
    </row>
    <row r="189" spans="1:45" s="292" customFormat="1" ht="14.4" thickBot="1" x14ac:dyDescent="0.3">
      <c r="A189" s="254" t="s">
        <v>333</v>
      </c>
      <c r="B189" s="254" t="s">
        <v>50</v>
      </c>
      <c r="C189" s="293">
        <v>6544</v>
      </c>
      <c r="D189" s="294" t="s">
        <v>990</v>
      </c>
      <c r="E189" s="251" t="s">
        <v>28</v>
      </c>
      <c r="F189" s="89">
        <v>901783.04000000004</v>
      </c>
      <c r="G189" s="89">
        <v>6732.7</v>
      </c>
      <c r="H189" s="89">
        <v>369324.55</v>
      </c>
      <c r="I189" s="89"/>
      <c r="J189" s="251"/>
      <c r="K189" s="251">
        <v>1666327.98</v>
      </c>
      <c r="L189" s="251">
        <v>358272.19</v>
      </c>
      <c r="M189" s="251"/>
      <c r="N189" s="251"/>
      <c r="O189" s="232">
        <v>5240</v>
      </c>
      <c r="P189" s="232">
        <v>102243.85</v>
      </c>
      <c r="Q189" s="232">
        <v>0</v>
      </c>
      <c r="R189" s="232">
        <v>282.8</v>
      </c>
      <c r="S189" s="232"/>
      <c r="T189" s="251">
        <v>20000</v>
      </c>
      <c r="U189" s="251"/>
      <c r="V189" s="251">
        <v>566452.15</v>
      </c>
      <c r="W189" s="44">
        <v>3600900</v>
      </c>
      <c r="X189" s="73">
        <v>1147800.01</v>
      </c>
      <c r="Y189" s="73"/>
      <c r="Z189" s="73">
        <v>1629.33</v>
      </c>
      <c r="AA189" s="73">
        <v>2510</v>
      </c>
      <c r="AB189" s="73">
        <v>1545278.6</v>
      </c>
      <c r="AC189" s="73">
        <v>180600</v>
      </c>
      <c r="AD189" s="340">
        <v>2170619.6</v>
      </c>
      <c r="AE189" s="340">
        <v>12258</v>
      </c>
      <c r="AF189" s="340"/>
      <c r="AG189" s="340">
        <v>1070002.1299999999</v>
      </c>
      <c r="AH189" s="340">
        <v>395706.37</v>
      </c>
      <c r="AI189" s="340"/>
      <c r="AJ189" s="340"/>
      <c r="AK189" s="340">
        <v>1150</v>
      </c>
      <c r="AL189" s="340">
        <v>220760.18</v>
      </c>
      <c r="AM189" s="264">
        <f t="shared" si="19"/>
        <v>1277840.29</v>
      </c>
      <c r="AN189" s="265">
        <f t="shared" si="20"/>
        <v>107766.65000000001</v>
      </c>
      <c r="AO189" s="289">
        <f t="shared" si="21"/>
        <v>1170073.6400000001</v>
      </c>
      <c r="AP189" s="284">
        <f t="shared" si="22"/>
        <v>2877817.9400000004</v>
      </c>
      <c r="AQ189" s="292">
        <f t="shared" si="23"/>
        <v>3870496.2800000003</v>
      </c>
      <c r="AR189" s="266">
        <f t="shared" si="18"/>
        <v>-992678.33999999985</v>
      </c>
      <c r="AS189" s="291"/>
    </row>
    <row r="190" spans="1:45" ht="14.4" thickBot="1" x14ac:dyDescent="0.3">
      <c r="A190" s="254" t="s">
        <v>334</v>
      </c>
      <c r="B190" s="254" t="s">
        <v>51</v>
      </c>
      <c r="C190" s="293">
        <v>2511</v>
      </c>
      <c r="D190" s="294" t="s">
        <v>991</v>
      </c>
      <c r="E190" s="251" t="s">
        <v>2770</v>
      </c>
      <c r="F190" s="89">
        <v>788317.96</v>
      </c>
      <c r="G190" s="89">
        <v>192431</v>
      </c>
      <c r="H190" s="89">
        <v>130576.18</v>
      </c>
      <c r="K190" s="251">
        <v>583222.38</v>
      </c>
      <c r="L190" s="251">
        <v>71606.91</v>
      </c>
      <c r="P190" s="232">
        <v>-31550.15</v>
      </c>
      <c r="R190" s="232">
        <v>31504</v>
      </c>
      <c r="V190" s="251">
        <v>-1659933.21</v>
      </c>
      <c r="W190" s="44">
        <v>2938659.03</v>
      </c>
      <c r="X190" s="73">
        <v>1484025.94</v>
      </c>
      <c r="Y190" s="73">
        <v>187630</v>
      </c>
      <c r="Z190" s="73">
        <v>559.41</v>
      </c>
      <c r="AB190" s="73">
        <v>1440056.6</v>
      </c>
      <c r="AC190" s="73">
        <v>1000</v>
      </c>
      <c r="AD190" s="340">
        <v>1860073.6</v>
      </c>
      <c r="AG190" s="340">
        <v>651362.9</v>
      </c>
      <c r="AH190" s="340">
        <v>67218.69</v>
      </c>
      <c r="AL190" s="340">
        <v>47142</v>
      </c>
      <c r="AM190" s="264">
        <f t="shared" si="19"/>
        <v>1111325.1399999999</v>
      </c>
      <c r="AN190" s="265">
        <f t="shared" si="20"/>
        <v>-46.150000000001455</v>
      </c>
      <c r="AO190" s="289">
        <f t="shared" si="21"/>
        <v>1111371.2899999998</v>
      </c>
      <c r="AP190" s="284">
        <f t="shared" si="22"/>
        <v>3113271.95</v>
      </c>
      <c r="AQ190" s="292">
        <f t="shared" si="23"/>
        <v>2625797.19</v>
      </c>
      <c r="AR190" s="266">
        <f t="shared" si="18"/>
        <v>487474.76000000024</v>
      </c>
      <c r="AS190" s="292"/>
    </row>
    <row r="191" spans="1:45" ht="14.4" thickBot="1" x14ac:dyDescent="0.3">
      <c r="A191" s="254" t="s">
        <v>334</v>
      </c>
      <c r="B191" s="254" t="s">
        <v>51</v>
      </c>
      <c r="C191" s="293">
        <v>3129</v>
      </c>
      <c r="D191" s="294" t="s">
        <v>992</v>
      </c>
      <c r="E191" s="251" t="s">
        <v>2771</v>
      </c>
      <c r="F191" s="89">
        <v>264864.19</v>
      </c>
      <c r="G191" s="89">
        <v>1275</v>
      </c>
      <c r="H191" s="89">
        <v>415350.39</v>
      </c>
      <c r="K191" s="251">
        <v>1761582.16</v>
      </c>
      <c r="L191" s="251">
        <v>656924.34</v>
      </c>
      <c r="O191" s="232">
        <v>-3440</v>
      </c>
      <c r="P191" s="232">
        <v>-11175.66</v>
      </c>
      <c r="R191" s="232">
        <v>-12212.56</v>
      </c>
      <c r="V191" s="251">
        <v>2237582.9300000002</v>
      </c>
      <c r="W191" s="44">
        <v>578789.84</v>
      </c>
      <c r="X191" s="73">
        <v>941699.72</v>
      </c>
      <c r="Z191" s="73">
        <v>339.03</v>
      </c>
      <c r="AB191" s="73">
        <v>1119435</v>
      </c>
      <c r="AC191" s="73">
        <v>217900</v>
      </c>
      <c r="AD191" s="340">
        <v>1550372</v>
      </c>
      <c r="AE191" s="340">
        <v>12120</v>
      </c>
      <c r="AF191" s="340">
        <v>880</v>
      </c>
      <c r="AG191" s="340">
        <v>383998.42</v>
      </c>
      <c r="AH191" s="340">
        <v>21551.8</v>
      </c>
      <c r="AM191" s="264">
        <f t="shared" si="19"/>
        <v>681489.58000000007</v>
      </c>
      <c r="AN191" s="265">
        <f t="shared" si="20"/>
        <v>-26828.22</v>
      </c>
      <c r="AO191" s="289">
        <f t="shared" si="21"/>
        <v>708317.8</v>
      </c>
      <c r="AP191" s="284">
        <f t="shared" si="22"/>
        <v>2279373.75</v>
      </c>
      <c r="AQ191" s="292">
        <f t="shared" si="23"/>
        <v>1968922.22</v>
      </c>
      <c r="AR191" s="266">
        <f t="shared" si="18"/>
        <v>310451.53000000003</v>
      </c>
    </row>
    <row r="192" spans="1:45" ht="14.4" thickBot="1" x14ac:dyDescent="0.3">
      <c r="A192" s="254" t="s">
        <v>334</v>
      </c>
      <c r="B192" s="254" t="s">
        <v>51</v>
      </c>
      <c r="C192" s="293">
        <v>5633</v>
      </c>
      <c r="D192" s="294" t="s">
        <v>993</v>
      </c>
      <c r="E192" s="251" t="s">
        <v>2772</v>
      </c>
      <c r="F192" s="89">
        <v>493527.9</v>
      </c>
      <c r="G192" s="89">
        <v>4700</v>
      </c>
      <c r="H192" s="89">
        <v>55879.07</v>
      </c>
      <c r="K192" s="251">
        <v>2211609.64</v>
      </c>
      <c r="L192" s="251">
        <v>258919.05</v>
      </c>
      <c r="O192" s="232">
        <v>0</v>
      </c>
      <c r="P192" s="232">
        <v>26396</v>
      </c>
      <c r="R192" s="232">
        <v>11507.04</v>
      </c>
      <c r="V192" s="251">
        <v>109583.7</v>
      </c>
      <c r="W192" s="44">
        <v>2920045.89</v>
      </c>
      <c r="X192" s="73">
        <v>1508396.03</v>
      </c>
      <c r="Y192" s="73">
        <v>166550</v>
      </c>
      <c r="Z192" s="73">
        <v>362.4</v>
      </c>
      <c r="AB192" s="73">
        <v>1723522.5</v>
      </c>
      <c r="AC192" s="73">
        <v>437150</v>
      </c>
      <c r="AD192" s="340">
        <v>2613645.0699999998</v>
      </c>
      <c r="AE192" s="340">
        <v>1040</v>
      </c>
      <c r="AF192" s="340">
        <v>3660</v>
      </c>
      <c r="AG192" s="340">
        <v>944666.08</v>
      </c>
      <c r="AH192" s="340">
        <v>315866.75</v>
      </c>
      <c r="AM192" s="264">
        <f t="shared" si="19"/>
        <v>554106.97</v>
      </c>
      <c r="AN192" s="265">
        <f t="shared" si="20"/>
        <v>37903.040000000001</v>
      </c>
      <c r="AO192" s="289">
        <f t="shared" si="21"/>
        <v>516203.93</v>
      </c>
      <c r="AP192" s="284">
        <f t="shared" si="22"/>
        <v>3835980.9299999997</v>
      </c>
      <c r="AQ192" s="292">
        <f t="shared" si="23"/>
        <v>3878877.9</v>
      </c>
      <c r="AR192" s="266">
        <f t="shared" si="18"/>
        <v>-42896.970000000205</v>
      </c>
    </row>
    <row r="193" spans="1:44" ht="14.4" thickBot="1" x14ac:dyDescent="0.3">
      <c r="A193" s="254" t="s">
        <v>334</v>
      </c>
      <c r="B193" s="254" t="s">
        <v>51</v>
      </c>
      <c r="C193" s="293">
        <v>1850</v>
      </c>
      <c r="D193" s="294" t="s">
        <v>994</v>
      </c>
      <c r="E193" s="251" t="s">
        <v>2773</v>
      </c>
      <c r="F193" s="89">
        <v>586310.99</v>
      </c>
      <c r="G193" s="89">
        <v>4038</v>
      </c>
      <c r="H193" s="89">
        <v>30181.41</v>
      </c>
      <c r="K193" s="251">
        <v>378592.41</v>
      </c>
      <c r="L193" s="251">
        <v>286736.92</v>
      </c>
      <c r="O193" s="232">
        <v>2000</v>
      </c>
      <c r="P193" s="232">
        <v>-137400</v>
      </c>
      <c r="R193" s="232">
        <v>506</v>
      </c>
      <c r="V193" s="251">
        <v>-1402686.74</v>
      </c>
      <c r="W193" s="44">
        <v>2662416.9900000002</v>
      </c>
      <c r="X193" s="73">
        <v>999740.55</v>
      </c>
      <c r="Z193" s="73">
        <v>425</v>
      </c>
      <c r="AB193" s="73">
        <v>804420</v>
      </c>
      <c r="AC193" s="73">
        <v>18000</v>
      </c>
      <c r="AD193" s="340">
        <v>1145502</v>
      </c>
      <c r="AF193" s="340">
        <v>900</v>
      </c>
      <c r="AG193" s="340">
        <v>325973.90999999997</v>
      </c>
      <c r="AH193" s="340">
        <v>162991.20000000001</v>
      </c>
      <c r="AL193" s="340">
        <v>26194.959999999999</v>
      </c>
      <c r="AM193" s="264">
        <f t="shared" si="19"/>
        <v>620530.4</v>
      </c>
      <c r="AN193" s="265">
        <f t="shared" si="20"/>
        <v>-134894</v>
      </c>
      <c r="AO193" s="289">
        <f t="shared" si="21"/>
        <v>755424.4</v>
      </c>
      <c r="AP193" s="284">
        <f t="shared" si="22"/>
        <v>1822585.55</v>
      </c>
      <c r="AQ193" s="292">
        <f t="shared" si="23"/>
        <v>1661562.0699999998</v>
      </c>
      <c r="AR193" s="266">
        <f t="shared" si="18"/>
        <v>161023.48000000021</v>
      </c>
    </row>
    <row r="194" spans="1:44" ht="14.4" thickBot="1" x14ac:dyDescent="0.3">
      <c r="A194" s="254" t="s">
        <v>334</v>
      </c>
      <c r="B194" s="254" t="s">
        <v>51</v>
      </c>
      <c r="C194" s="293">
        <v>3330</v>
      </c>
      <c r="D194" s="294" t="s">
        <v>995</v>
      </c>
      <c r="E194" s="251" t="s">
        <v>2774</v>
      </c>
      <c r="F194" s="89">
        <v>874819.95</v>
      </c>
      <c r="G194" s="89">
        <v>423312.54</v>
      </c>
      <c r="H194" s="89">
        <v>8069.82</v>
      </c>
      <c r="K194" s="251">
        <v>72136.28</v>
      </c>
      <c r="L194" s="251">
        <v>217544.38</v>
      </c>
      <c r="O194" s="232">
        <v>-3500</v>
      </c>
      <c r="P194" s="232">
        <v>-22969.99</v>
      </c>
      <c r="R194" s="232">
        <v>98.9</v>
      </c>
      <c r="T194" s="251">
        <v>12420</v>
      </c>
      <c r="U194" s="251">
        <v>18000</v>
      </c>
      <c r="V194" s="251">
        <v>-1381393.96</v>
      </c>
      <c r="W194" s="44">
        <v>2577037.9500000002</v>
      </c>
      <c r="X194" s="73">
        <v>1377965.72</v>
      </c>
      <c r="Z194" s="73">
        <v>959.67</v>
      </c>
      <c r="AB194" s="73">
        <v>773351</v>
      </c>
      <c r="AC194" s="73">
        <v>110200</v>
      </c>
      <c r="AD194" s="340">
        <v>1075279</v>
      </c>
      <c r="AE194" s="340">
        <v>6080</v>
      </c>
      <c r="AF194" s="340">
        <v>2844</v>
      </c>
      <c r="AG194" s="340">
        <v>603249.05000000005</v>
      </c>
      <c r="AH194" s="340">
        <v>171864.27</v>
      </c>
      <c r="AL194" s="340">
        <v>6970</v>
      </c>
      <c r="AM194" s="264">
        <f t="shared" si="19"/>
        <v>1306202.31</v>
      </c>
      <c r="AN194" s="265">
        <f t="shared" si="20"/>
        <v>-26371.09</v>
      </c>
      <c r="AO194" s="289">
        <f t="shared" si="21"/>
        <v>1332573.4000000001</v>
      </c>
      <c r="AP194" s="284">
        <f t="shared" si="22"/>
        <v>2262476.3899999997</v>
      </c>
      <c r="AQ194" s="292">
        <f t="shared" si="23"/>
        <v>1866286.32</v>
      </c>
      <c r="AR194" s="266">
        <f t="shared" si="18"/>
        <v>396190.0699999996</v>
      </c>
    </row>
    <row r="195" spans="1:44" ht="14.4" thickBot="1" x14ac:dyDescent="0.3">
      <c r="A195" s="254" t="s">
        <v>342</v>
      </c>
      <c r="B195" s="254" t="s">
        <v>52</v>
      </c>
      <c r="C195" s="293">
        <v>3397</v>
      </c>
      <c r="D195" s="294" t="s">
        <v>996</v>
      </c>
      <c r="E195" s="251" t="s">
        <v>2775</v>
      </c>
      <c r="F195" s="89">
        <v>831356.06</v>
      </c>
      <c r="G195" s="89">
        <v>48435</v>
      </c>
      <c r="H195" s="89">
        <v>114001.32</v>
      </c>
      <c r="K195" s="251">
        <v>480048.19</v>
      </c>
      <c r="L195" s="251">
        <v>479948.12</v>
      </c>
      <c r="P195" s="232">
        <v>35400</v>
      </c>
      <c r="R195" s="232">
        <v>43.35</v>
      </c>
      <c r="V195" s="251">
        <v>-619134.17000000004</v>
      </c>
      <c r="W195" s="44">
        <v>2987149.95</v>
      </c>
      <c r="X195" s="73">
        <v>1261707.24</v>
      </c>
      <c r="Z195" s="73">
        <v>1384.02</v>
      </c>
      <c r="AB195" s="73">
        <v>705100</v>
      </c>
      <c r="AC195" s="73">
        <v>70800</v>
      </c>
      <c r="AD195" s="340">
        <v>1168249</v>
      </c>
      <c r="AE195" s="340">
        <v>49010</v>
      </c>
      <c r="AF195" s="340">
        <v>3780</v>
      </c>
      <c r="AG195" s="340">
        <v>959600.06</v>
      </c>
      <c r="AH195" s="340">
        <v>308022.64</v>
      </c>
      <c r="AM195" s="264">
        <f t="shared" si="19"/>
        <v>993792.38000000012</v>
      </c>
      <c r="AN195" s="265">
        <f t="shared" si="20"/>
        <v>35443.35</v>
      </c>
      <c r="AO195" s="289">
        <f t="shared" si="21"/>
        <v>958349.03000000014</v>
      </c>
      <c r="AP195" s="284">
        <f t="shared" si="22"/>
        <v>2038991.26</v>
      </c>
      <c r="AQ195" s="292">
        <f t="shared" si="23"/>
        <v>2488661.7000000002</v>
      </c>
      <c r="AR195" s="266">
        <f t="shared" si="18"/>
        <v>-449670.44000000018</v>
      </c>
    </row>
    <row r="196" spans="1:44" ht="14.4" thickBot="1" x14ac:dyDescent="0.3">
      <c r="A196" s="254" t="s">
        <v>342</v>
      </c>
      <c r="B196" s="254" t="s">
        <v>52</v>
      </c>
      <c r="C196" s="293">
        <v>2599</v>
      </c>
      <c r="D196" s="294" t="s">
        <v>997</v>
      </c>
      <c r="E196" s="251" t="s">
        <v>2776</v>
      </c>
      <c r="F196" s="89">
        <v>606275.53</v>
      </c>
      <c r="G196" s="89">
        <v>39110.080000000002</v>
      </c>
      <c r="H196" s="89">
        <v>6593</v>
      </c>
      <c r="K196" s="251">
        <v>3283595.45</v>
      </c>
      <c r="L196" s="251">
        <v>537601.47</v>
      </c>
      <c r="O196" s="232">
        <v>0</v>
      </c>
      <c r="P196" s="232">
        <v>4123.71</v>
      </c>
      <c r="R196" s="232">
        <v>0</v>
      </c>
      <c r="V196" s="251">
        <v>1559696.05</v>
      </c>
      <c r="W196" s="44">
        <v>2987149.95</v>
      </c>
      <c r="X196" s="73">
        <v>948868.9</v>
      </c>
      <c r="Z196" s="73">
        <v>922.95</v>
      </c>
      <c r="AB196" s="73">
        <v>1742000</v>
      </c>
      <c r="AC196" s="73">
        <v>75709</v>
      </c>
      <c r="AD196" s="340">
        <v>2045473</v>
      </c>
      <c r="AE196" s="340">
        <v>3000</v>
      </c>
      <c r="AG196" s="340">
        <v>789557.33</v>
      </c>
      <c r="AH196" s="340">
        <v>5905.9</v>
      </c>
      <c r="AL196" s="340">
        <v>1358.8</v>
      </c>
      <c r="AM196" s="264">
        <f t="shared" si="19"/>
        <v>651978.61</v>
      </c>
      <c r="AN196" s="265">
        <f t="shared" si="20"/>
        <v>4123.71</v>
      </c>
      <c r="AO196" s="289">
        <f t="shared" si="21"/>
        <v>647854.9</v>
      </c>
      <c r="AP196" s="284">
        <f t="shared" si="22"/>
        <v>2767500.85</v>
      </c>
      <c r="AQ196" s="292">
        <f t="shared" si="23"/>
        <v>2845295.03</v>
      </c>
      <c r="AR196" s="266">
        <f t="shared" si="18"/>
        <v>-77794.179999999702</v>
      </c>
    </row>
    <row r="197" spans="1:44" ht="14.4" thickBot="1" x14ac:dyDescent="0.3">
      <c r="A197" s="254" t="s">
        <v>342</v>
      </c>
      <c r="B197" s="254" t="s">
        <v>52</v>
      </c>
      <c r="C197" s="293">
        <v>3184</v>
      </c>
      <c r="D197" s="294" t="s">
        <v>998</v>
      </c>
      <c r="E197" s="251" t="s">
        <v>2777</v>
      </c>
      <c r="F197" s="89">
        <v>581921.84</v>
      </c>
      <c r="G197" s="89">
        <v>10909.5</v>
      </c>
      <c r="H197" s="89">
        <v>36667.870000000003</v>
      </c>
      <c r="K197" s="251">
        <v>535532.62</v>
      </c>
      <c r="L197" s="251">
        <v>352457.32</v>
      </c>
      <c r="O197" s="232">
        <v>0</v>
      </c>
      <c r="P197" s="232">
        <v>50249</v>
      </c>
      <c r="R197" s="232">
        <v>0</v>
      </c>
      <c r="T197" s="251">
        <v>882</v>
      </c>
      <c r="V197" s="251">
        <v>-368875.87</v>
      </c>
      <c r="W197" s="44">
        <v>2090614.96</v>
      </c>
      <c r="X197" s="73">
        <v>992436.44</v>
      </c>
      <c r="Y197" s="73">
        <v>54800</v>
      </c>
      <c r="Z197" s="73">
        <v>935.56</v>
      </c>
      <c r="AB197" s="73">
        <v>1353875</v>
      </c>
      <c r="AC197" s="73">
        <v>81350</v>
      </c>
      <c r="AD197" s="340">
        <v>1948662</v>
      </c>
      <c r="AE197" s="340">
        <v>21076</v>
      </c>
      <c r="AG197" s="340">
        <v>588683.03</v>
      </c>
      <c r="AH197" s="340">
        <v>178798.91</v>
      </c>
      <c r="AL197" s="340">
        <v>1558</v>
      </c>
      <c r="AM197" s="264">
        <f t="shared" si="19"/>
        <v>629499.21</v>
      </c>
      <c r="AN197" s="265">
        <f t="shared" si="20"/>
        <v>50249</v>
      </c>
      <c r="AO197" s="289">
        <f t="shared" si="21"/>
        <v>579250.21</v>
      </c>
      <c r="AP197" s="284">
        <f t="shared" si="22"/>
        <v>2483397</v>
      </c>
      <c r="AQ197" s="292">
        <f t="shared" si="23"/>
        <v>2738777.9400000004</v>
      </c>
      <c r="AR197" s="266">
        <f t="shared" ref="AR197:AR222" si="24">AP197-AQ197</f>
        <v>-255380.94000000041</v>
      </c>
    </row>
    <row r="198" spans="1:44" ht="14.4" thickBot="1" x14ac:dyDescent="0.3">
      <c r="A198" s="254" t="s">
        <v>342</v>
      </c>
      <c r="B198" s="254" t="s">
        <v>52</v>
      </c>
      <c r="C198" s="293">
        <v>4760</v>
      </c>
      <c r="D198" s="294" t="s">
        <v>999</v>
      </c>
      <c r="E198" s="251" t="s">
        <v>2778</v>
      </c>
      <c r="F198" s="89">
        <v>581040.61</v>
      </c>
      <c r="G198" s="89">
        <v>415222.88</v>
      </c>
      <c r="H198" s="89">
        <v>-10365.41</v>
      </c>
      <c r="K198" s="251">
        <v>673927.49</v>
      </c>
      <c r="L198" s="251">
        <v>641834.23</v>
      </c>
      <c r="P198" s="232">
        <v>135835</v>
      </c>
      <c r="Q198" s="232">
        <v>109</v>
      </c>
      <c r="R198" s="232">
        <v>95</v>
      </c>
      <c r="V198" s="251">
        <v>1938900.79</v>
      </c>
      <c r="W198" s="44">
        <v>433496.95</v>
      </c>
      <c r="X198" s="73">
        <v>1205056.94</v>
      </c>
      <c r="Y198" s="73">
        <v>160150</v>
      </c>
      <c r="Z198" s="73">
        <v>1013.33</v>
      </c>
      <c r="AB198" s="73">
        <v>1372200</v>
      </c>
      <c r="AC198" s="73">
        <v>82200</v>
      </c>
      <c r="AD198" s="340">
        <v>1776331</v>
      </c>
      <c r="AE198" s="340">
        <v>30460</v>
      </c>
      <c r="AG198" s="340">
        <v>1003417.02</v>
      </c>
      <c r="AH198" s="340">
        <v>217189.19</v>
      </c>
      <c r="AM198" s="264">
        <f t="shared" si="19"/>
        <v>985898.08</v>
      </c>
      <c r="AN198" s="265">
        <f t="shared" si="20"/>
        <v>136039</v>
      </c>
      <c r="AO198" s="289">
        <f t="shared" si="21"/>
        <v>849859.08</v>
      </c>
      <c r="AP198" s="284">
        <f t="shared" si="22"/>
        <v>2820620.27</v>
      </c>
      <c r="AQ198" s="292">
        <f t="shared" si="23"/>
        <v>3027397.21</v>
      </c>
      <c r="AR198" s="266">
        <f t="shared" si="24"/>
        <v>-206776.93999999994</v>
      </c>
    </row>
    <row r="199" spans="1:44" ht="14.4" thickBot="1" x14ac:dyDescent="0.3">
      <c r="A199" s="254" t="s">
        <v>345</v>
      </c>
      <c r="B199" s="254" t="s">
        <v>53</v>
      </c>
      <c r="C199" s="293">
        <v>3288</v>
      </c>
      <c r="D199" s="294" t="s">
        <v>1000</v>
      </c>
      <c r="E199" s="251" t="s">
        <v>2779</v>
      </c>
      <c r="F199" s="89">
        <v>644185.99</v>
      </c>
      <c r="G199" s="89">
        <v>21000</v>
      </c>
      <c r="H199" s="89">
        <v>36347.1</v>
      </c>
      <c r="K199" s="251">
        <v>437394.34</v>
      </c>
      <c r="L199" s="251">
        <v>-1443462.16</v>
      </c>
      <c r="O199" s="232">
        <v>52500</v>
      </c>
      <c r="P199" s="232">
        <v>164030.65</v>
      </c>
      <c r="Q199" s="232">
        <v>7640</v>
      </c>
      <c r="R199" s="232">
        <v>-1708</v>
      </c>
      <c r="U199" s="251">
        <v>-8100056.1100000003</v>
      </c>
      <c r="V199" s="251">
        <v>4403388.1399999997</v>
      </c>
      <c r="W199" s="44">
        <v>4047651.72</v>
      </c>
      <c r="X199" s="73">
        <v>1086883.31</v>
      </c>
      <c r="Y199" s="73">
        <v>65000</v>
      </c>
      <c r="Z199" s="73">
        <v>1386.09</v>
      </c>
      <c r="AB199" s="73">
        <v>1431640</v>
      </c>
      <c r="AD199" s="340">
        <v>1796399</v>
      </c>
      <c r="AE199" s="340">
        <v>23626</v>
      </c>
      <c r="AG199" s="340">
        <v>840783.81</v>
      </c>
      <c r="AH199" s="340">
        <v>800581.72</v>
      </c>
      <c r="AL199" s="340">
        <v>1500</v>
      </c>
      <c r="AM199" s="264">
        <f t="shared" si="19"/>
        <v>701533.09</v>
      </c>
      <c r="AN199" s="265">
        <f t="shared" si="20"/>
        <v>222462.65</v>
      </c>
      <c r="AO199" s="289">
        <f t="shared" si="21"/>
        <v>479070.43999999994</v>
      </c>
      <c r="AP199" s="284">
        <f t="shared" si="22"/>
        <v>2584909.4000000004</v>
      </c>
      <c r="AQ199" s="292">
        <f t="shared" si="23"/>
        <v>3462890.5300000003</v>
      </c>
      <c r="AR199" s="266">
        <f t="shared" si="24"/>
        <v>-877981.12999999989</v>
      </c>
    </row>
    <row r="200" spans="1:44" ht="14.4" thickBot="1" x14ac:dyDescent="0.3">
      <c r="A200" s="254" t="s">
        <v>345</v>
      </c>
      <c r="B200" s="254" t="s">
        <v>53</v>
      </c>
      <c r="C200" s="293">
        <v>2561</v>
      </c>
      <c r="D200" s="294" t="s">
        <v>1001</v>
      </c>
      <c r="E200" s="251" t="s">
        <v>2780</v>
      </c>
      <c r="F200" s="89">
        <v>654158.06999999995</v>
      </c>
      <c r="G200" s="89">
        <v>31180</v>
      </c>
      <c r="H200" s="89">
        <v>-41751.019999999997</v>
      </c>
      <c r="K200" s="251">
        <v>680990.89</v>
      </c>
      <c r="L200" s="251">
        <v>212656.93</v>
      </c>
      <c r="O200" s="232">
        <v>8900</v>
      </c>
      <c r="P200" s="232">
        <v>78650.73</v>
      </c>
      <c r="R200" s="232">
        <v>994</v>
      </c>
      <c r="U200" s="251">
        <v>327749.2</v>
      </c>
      <c r="V200" s="251">
        <v>466500.24</v>
      </c>
      <c r="W200" s="44">
        <v>769808.6</v>
      </c>
      <c r="X200" s="73">
        <v>672120.45</v>
      </c>
      <c r="Y200" s="73">
        <v>67863</v>
      </c>
      <c r="AB200" s="73">
        <v>799543.5</v>
      </c>
      <c r="AD200" s="340">
        <v>906789.5</v>
      </c>
      <c r="AE200" s="340">
        <v>14727</v>
      </c>
      <c r="AG200" s="340">
        <v>583004.94999999995</v>
      </c>
      <c r="AH200" s="340">
        <v>150373.4</v>
      </c>
      <c r="AM200" s="264">
        <f t="shared" si="19"/>
        <v>643587.04999999993</v>
      </c>
      <c r="AN200" s="265">
        <f t="shared" si="20"/>
        <v>88544.73</v>
      </c>
      <c r="AO200" s="289">
        <f t="shared" si="21"/>
        <v>555042.31999999995</v>
      </c>
      <c r="AP200" s="284">
        <f t="shared" si="22"/>
        <v>1539526.95</v>
      </c>
      <c r="AQ200" s="292">
        <f t="shared" si="23"/>
        <v>1654894.8499999999</v>
      </c>
      <c r="AR200" s="266">
        <f t="shared" si="24"/>
        <v>-115367.89999999991</v>
      </c>
    </row>
    <row r="201" spans="1:44" ht="14.4" thickBot="1" x14ac:dyDescent="0.3">
      <c r="A201" s="254" t="s">
        <v>345</v>
      </c>
      <c r="B201" s="254" t="s">
        <v>53</v>
      </c>
      <c r="C201" s="293">
        <v>3118</v>
      </c>
      <c r="D201" s="294" t="s">
        <v>1002</v>
      </c>
      <c r="E201" s="251" t="s">
        <v>2781</v>
      </c>
      <c r="F201" s="89">
        <v>370658.78</v>
      </c>
      <c r="G201" s="89">
        <v>0</v>
      </c>
      <c r="H201" s="89">
        <v>66264.98</v>
      </c>
      <c r="K201" s="251">
        <v>839482.38</v>
      </c>
      <c r="L201" s="251">
        <v>111918.68</v>
      </c>
      <c r="O201" s="232">
        <v>13000</v>
      </c>
      <c r="P201" s="232">
        <v>2700</v>
      </c>
      <c r="Q201" s="232">
        <v>57679</v>
      </c>
      <c r="R201" s="232">
        <v>9111</v>
      </c>
      <c r="W201" s="44">
        <v>1268762.8700000001</v>
      </c>
      <c r="X201" s="73">
        <v>1221142.46</v>
      </c>
      <c r="Z201" s="73">
        <v>630.89</v>
      </c>
      <c r="AB201" s="73">
        <v>1022840</v>
      </c>
      <c r="AD201" s="340">
        <v>1319236</v>
      </c>
      <c r="AF201" s="340">
        <v>41292</v>
      </c>
      <c r="AG201" s="340">
        <v>712367.55</v>
      </c>
      <c r="AH201" s="340">
        <v>134645.85</v>
      </c>
      <c r="AM201" s="264">
        <f t="shared" si="19"/>
        <v>436923.76</v>
      </c>
      <c r="AN201" s="265">
        <f t="shared" si="20"/>
        <v>82490</v>
      </c>
      <c r="AO201" s="289">
        <f t="shared" si="21"/>
        <v>354433.76</v>
      </c>
      <c r="AP201" s="284">
        <f t="shared" si="22"/>
        <v>2244613.3499999996</v>
      </c>
      <c r="AQ201" s="292">
        <f t="shared" si="23"/>
        <v>2207541.4</v>
      </c>
      <c r="AR201" s="266">
        <f t="shared" si="24"/>
        <v>37071.949999999721</v>
      </c>
    </row>
    <row r="202" spans="1:44" ht="14.4" thickBot="1" x14ac:dyDescent="0.3">
      <c r="A202" s="254" t="s">
        <v>345</v>
      </c>
      <c r="B202" s="254" t="s">
        <v>53</v>
      </c>
      <c r="C202" s="293">
        <v>1408</v>
      </c>
      <c r="D202" s="294" t="s">
        <v>1003</v>
      </c>
      <c r="E202" s="251" t="s">
        <v>2782</v>
      </c>
      <c r="F202" s="89">
        <v>282987.53999999998</v>
      </c>
      <c r="G202" s="89">
        <v>16348.35</v>
      </c>
      <c r="H202" s="89">
        <v>85350.06</v>
      </c>
      <c r="K202" s="251">
        <v>814317.8</v>
      </c>
      <c r="L202" s="251">
        <v>62724.28</v>
      </c>
      <c r="O202" s="232">
        <v>3500</v>
      </c>
      <c r="P202" s="232">
        <v>19200</v>
      </c>
      <c r="R202" s="232">
        <v>-11988</v>
      </c>
      <c r="V202" s="251">
        <v>-1195063.25</v>
      </c>
      <c r="W202" s="44">
        <v>2464354.4300000002</v>
      </c>
      <c r="X202" s="73">
        <v>740046.45</v>
      </c>
      <c r="Y202" s="73">
        <v>118915</v>
      </c>
      <c r="Z202" s="73">
        <v>555.63</v>
      </c>
      <c r="AB202" s="73">
        <v>425400</v>
      </c>
      <c r="AD202" s="340">
        <v>624720</v>
      </c>
      <c r="AE202" s="340">
        <v>23092</v>
      </c>
      <c r="AG202" s="340">
        <v>356123.33</v>
      </c>
      <c r="AH202" s="340">
        <v>299256.90000000002</v>
      </c>
      <c r="AM202" s="264">
        <f t="shared" si="19"/>
        <v>384685.94999999995</v>
      </c>
      <c r="AN202" s="265">
        <f t="shared" si="20"/>
        <v>10712</v>
      </c>
      <c r="AO202" s="289">
        <f t="shared" si="21"/>
        <v>373973.94999999995</v>
      </c>
      <c r="AP202" s="284">
        <f t="shared" si="22"/>
        <v>1284917.08</v>
      </c>
      <c r="AQ202" s="292">
        <f t="shared" si="23"/>
        <v>1303192.23</v>
      </c>
      <c r="AR202" s="266">
        <f t="shared" si="24"/>
        <v>-18275.149999999907</v>
      </c>
    </row>
    <row r="203" spans="1:44" ht="14.4" thickBot="1" x14ac:dyDescent="0.3">
      <c r="A203" s="254" t="s">
        <v>345</v>
      </c>
      <c r="B203" s="254" t="s">
        <v>53</v>
      </c>
      <c r="C203" s="293">
        <v>1888</v>
      </c>
      <c r="D203" s="294" t="s">
        <v>1004</v>
      </c>
      <c r="E203" s="251" t="s">
        <v>2783</v>
      </c>
      <c r="F203" s="89">
        <v>369002.14</v>
      </c>
      <c r="G203" s="89">
        <v>0</v>
      </c>
      <c r="H203" s="89">
        <v>253485.04</v>
      </c>
      <c r="K203" s="251">
        <v>1170728.55</v>
      </c>
      <c r="L203" s="251">
        <v>71268.78</v>
      </c>
      <c r="O203" s="232">
        <v>0</v>
      </c>
      <c r="P203" s="232">
        <v>225310.02</v>
      </c>
      <c r="R203" s="232">
        <v>448173</v>
      </c>
      <c r="U203" s="251">
        <v>-759421.69</v>
      </c>
      <c r="V203" s="251">
        <v>948632.65</v>
      </c>
      <c r="W203" s="44">
        <v>1488605.78</v>
      </c>
      <c r="X203" s="73">
        <v>480402.78</v>
      </c>
      <c r="AB203" s="73">
        <v>1375600</v>
      </c>
      <c r="AC203" s="73">
        <v>-18400</v>
      </c>
      <c r="AD203" s="340">
        <v>1660462</v>
      </c>
      <c r="AE203" s="340">
        <v>21440</v>
      </c>
      <c r="AG203" s="340">
        <v>365966.86</v>
      </c>
      <c r="AH203" s="340">
        <v>276549.17</v>
      </c>
      <c r="AM203" s="264">
        <f t="shared" ref="AM203:AM222" si="25">SUM(F203:I203)</f>
        <v>622487.18000000005</v>
      </c>
      <c r="AN203" s="265">
        <f t="shared" ref="AN203:AN222" si="26">SUM(O203:S203)</f>
        <v>673483.02</v>
      </c>
      <c r="AO203" s="289">
        <f t="shared" ref="AO203:AO222" si="27">AM203-AN203</f>
        <v>-50995.839999999967</v>
      </c>
      <c r="AP203" s="284">
        <f t="shared" ref="AP203:AP222" si="28">SUM(X203:AC203)</f>
        <v>1837602.78</v>
      </c>
      <c r="AQ203" s="292">
        <f t="shared" ref="AQ203:AQ222" si="29">SUM(AD203:AL203)</f>
        <v>2324418.0299999998</v>
      </c>
      <c r="AR203" s="266">
        <f t="shared" si="24"/>
        <v>-486815.24999999977</v>
      </c>
    </row>
    <row r="204" spans="1:44" ht="14.4" thickBot="1" x14ac:dyDescent="0.3">
      <c r="A204" s="254" t="s">
        <v>345</v>
      </c>
      <c r="B204" s="254" t="s">
        <v>53</v>
      </c>
      <c r="C204" s="293">
        <v>1058</v>
      </c>
      <c r="D204" s="294" t="s">
        <v>1005</v>
      </c>
      <c r="E204" s="251" t="s">
        <v>2784</v>
      </c>
      <c r="F204" s="89">
        <v>548355.87</v>
      </c>
      <c r="G204" s="89">
        <v>66780.25</v>
      </c>
      <c r="H204" s="89">
        <v>14619.3</v>
      </c>
      <c r="K204" s="251">
        <v>222915.1</v>
      </c>
      <c r="L204" s="251">
        <v>101019.21</v>
      </c>
      <c r="O204" s="232">
        <v>55550</v>
      </c>
      <c r="P204" s="232">
        <v>21440.21</v>
      </c>
      <c r="Q204" s="232">
        <v>400</v>
      </c>
      <c r="R204" s="232">
        <v>1170</v>
      </c>
      <c r="V204" s="251">
        <v>-1581451.04</v>
      </c>
      <c r="W204" s="44">
        <v>2328715.77</v>
      </c>
      <c r="X204" s="73">
        <v>691449.2</v>
      </c>
      <c r="Z204" s="73">
        <v>604.9</v>
      </c>
      <c r="AB204" s="73">
        <v>1043700</v>
      </c>
      <c r="AD204" s="340">
        <v>1115702</v>
      </c>
      <c r="AE204" s="340">
        <v>49482</v>
      </c>
      <c r="AG204" s="340">
        <v>393721.21</v>
      </c>
      <c r="AH204" s="340">
        <v>48984.1</v>
      </c>
      <c r="AM204" s="264">
        <f t="shared" si="25"/>
        <v>629755.42000000004</v>
      </c>
      <c r="AN204" s="265">
        <f t="shared" si="26"/>
        <v>78560.209999999992</v>
      </c>
      <c r="AO204" s="289">
        <f t="shared" si="27"/>
        <v>551195.21000000008</v>
      </c>
      <c r="AP204" s="284">
        <f t="shared" si="28"/>
        <v>1735754.1</v>
      </c>
      <c r="AQ204" s="292">
        <f t="shared" si="29"/>
        <v>1607889.31</v>
      </c>
      <c r="AR204" s="266">
        <f t="shared" si="24"/>
        <v>127864.79000000004</v>
      </c>
    </row>
    <row r="205" spans="1:44" ht="14.4" thickBot="1" x14ac:dyDescent="0.3">
      <c r="A205" s="254" t="s">
        <v>345</v>
      </c>
      <c r="B205" s="254" t="s">
        <v>53</v>
      </c>
      <c r="C205" s="293">
        <v>3487</v>
      </c>
      <c r="D205" s="294" t="s">
        <v>1006</v>
      </c>
      <c r="E205" s="251" t="s">
        <v>2785</v>
      </c>
      <c r="F205" s="89">
        <v>1049996.68</v>
      </c>
      <c r="G205" s="89">
        <v>0</v>
      </c>
      <c r="H205" s="89">
        <v>54905.279999999999</v>
      </c>
      <c r="K205" s="251">
        <v>2260779.2599999998</v>
      </c>
      <c r="L205" s="251">
        <v>332461</v>
      </c>
      <c r="O205" s="232">
        <v>13500</v>
      </c>
      <c r="P205" s="232">
        <v>-21540</v>
      </c>
      <c r="R205" s="232">
        <v>-2301</v>
      </c>
      <c r="V205" s="251">
        <v>-444362.9</v>
      </c>
      <c r="W205" s="44">
        <v>4119895.74</v>
      </c>
      <c r="X205" s="73">
        <v>632291.18000000005</v>
      </c>
      <c r="Y205" s="73">
        <v>182237</v>
      </c>
      <c r="Z205" s="73">
        <v>1240.8800000000001</v>
      </c>
      <c r="AB205" s="73">
        <v>1107120</v>
      </c>
      <c r="AD205" s="340">
        <v>1315467</v>
      </c>
      <c r="AF205" s="340">
        <v>30652</v>
      </c>
      <c r="AG205" s="340">
        <v>470608.2</v>
      </c>
      <c r="AH205" s="340">
        <v>73211.48</v>
      </c>
      <c r="AM205" s="264">
        <f t="shared" si="25"/>
        <v>1104901.96</v>
      </c>
      <c r="AN205" s="265">
        <f t="shared" si="26"/>
        <v>-10341</v>
      </c>
      <c r="AO205" s="289">
        <f t="shared" si="27"/>
        <v>1115242.96</v>
      </c>
      <c r="AP205" s="284">
        <f t="shared" si="28"/>
        <v>1922889.06</v>
      </c>
      <c r="AQ205" s="292">
        <f t="shared" si="29"/>
        <v>1889938.68</v>
      </c>
      <c r="AR205" s="266">
        <f t="shared" si="24"/>
        <v>32950.380000000121</v>
      </c>
    </row>
    <row r="206" spans="1:44" ht="14.4" thickBot="1" x14ac:dyDescent="0.3">
      <c r="A206" s="254" t="s">
        <v>345</v>
      </c>
      <c r="B206" s="254" t="s">
        <v>53</v>
      </c>
      <c r="C206" s="255">
        <v>2685</v>
      </c>
      <c r="D206" s="256" t="s">
        <v>1007</v>
      </c>
      <c r="E206" s="251" t="s">
        <v>2809</v>
      </c>
      <c r="F206" s="89">
        <v>986797.88</v>
      </c>
      <c r="G206" s="89">
        <v>154293.75</v>
      </c>
      <c r="H206" s="89">
        <v>204240.45</v>
      </c>
      <c r="K206" s="251">
        <v>520257.29</v>
      </c>
      <c r="L206" s="251">
        <v>-25250.33</v>
      </c>
      <c r="O206" s="232">
        <v>55616</v>
      </c>
      <c r="P206" s="232">
        <v>53835.59</v>
      </c>
      <c r="R206" s="232">
        <v>-9460</v>
      </c>
      <c r="V206" s="251">
        <v>-1420100.65</v>
      </c>
      <c r="W206" s="44">
        <v>2992215.82</v>
      </c>
      <c r="X206" s="73">
        <v>785858.32</v>
      </c>
      <c r="Y206" s="73">
        <v>144950</v>
      </c>
      <c r="Z206" s="73">
        <v>149</v>
      </c>
      <c r="AB206" s="73">
        <v>1341790</v>
      </c>
      <c r="AD206" s="340">
        <v>1541803</v>
      </c>
      <c r="AE206" s="340">
        <v>23120</v>
      </c>
      <c r="AG206" s="340">
        <v>386148.57</v>
      </c>
      <c r="AH206" s="340">
        <v>153443.47</v>
      </c>
      <c r="AM206" s="264">
        <f t="shared" si="25"/>
        <v>1345332.0799999998</v>
      </c>
      <c r="AN206" s="265">
        <f t="shared" si="26"/>
        <v>99991.59</v>
      </c>
      <c r="AO206" s="289">
        <f t="shared" si="27"/>
        <v>1245340.4899999998</v>
      </c>
      <c r="AP206" s="284">
        <f t="shared" si="28"/>
        <v>2272747.3199999998</v>
      </c>
      <c r="AQ206" s="292">
        <f t="shared" si="29"/>
        <v>2104515.04</v>
      </c>
      <c r="AR206" s="266">
        <f t="shared" si="24"/>
        <v>168232.2799999998</v>
      </c>
    </row>
    <row r="207" spans="1:44" s="276" customFormat="1" ht="14.4" thickBot="1" x14ac:dyDescent="0.3">
      <c r="A207" s="257" t="s">
        <v>345</v>
      </c>
      <c r="B207" s="257" t="s">
        <v>53</v>
      </c>
      <c r="C207" s="258">
        <v>996</v>
      </c>
      <c r="D207" s="259" t="s">
        <v>1008</v>
      </c>
      <c r="E207" s="251" t="s">
        <v>2820</v>
      </c>
      <c r="F207" s="89">
        <v>293870.5</v>
      </c>
      <c r="G207" s="89">
        <v>0</v>
      </c>
      <c r="H207" s="89">
        <v>141362.57</v>
      </c>
      <c r="I207" s="89"/>
      <c r="J207" s="251"/>
      <c r="K207" s="251">
        <v>1107698.73</v>
      </c>
      <c r="L207" s="251">
        <v>168246.72</v>
      </c>
      <c r="M207" s="251"/>
      <c r="N207" s="251"/>
      <c r="O207" s="232">
        <v>0</v>
      </c>
      <c r="P207" s="232">
        <v>16212.02</v>
      </c>
      <c r="Q207" s="232"/>
      <c r="R207" s="232"/>
      <c r="S207" s="232"/>
      <c r="T207" s="251"/>
      <c r="U207" s="251"/>
      <c r="V207" s="251">
        <v>745708.59</v>
      </c>
      <c r="W207" s="44">
        <v>889745.48</v>
      </c>
      <c r="X207" s="73">
        <v>502612.6</v>
      </c>
      <c r="Y207" s="73"/>
      <c r="Z207" s="73">
        <v>349.38</v>
      </c>
      <c r="AA207" s="73"/>
      <c r="AB207" s="73">
        <v>6000</v>
      </c>
      <c r="AC207" s="73"/>
      <c r="AD207" s="340">
        <v>92000</v>
      </c>
      <c r="AE207" s="340">
        <v>12740</v>
      </c>
      <c r="AF207" s="340">
        <v>2460</v>
      </c>
      <c r="AG207" s="340">
        <v>254261</v>
      </c>
      <c r="AH207" s="340">
        <v>87988.55</v>
      </c>
      <c r="AI207" s="340"/>
      <c r="AJ207" s="340"/>
      <c r="AK207" s="340"/>
      <c r="AL207" s="340"/>
      <c r="AM207" s="264">
        <f t="shared" si="25"/>
        <v>435233.07</v>
      </c>
      <c r="AN207" s="265">
        <f t="shared" si="26"/>
        <v>16212.02</v>
      </c>
      <c r="AO207" s="289">
        <f t="shared" si="27"/>
        <v>419021.05</v>
      </c>
      <c r="AP207" s="284">
        <f t="shared" si="28"/>
        <v>508961.98</v>
      </c>
      <c r="AQ207" s="292">
        <f t="shared" si="29"/>
        <v>449449.55</v>
      </c>
      <c r="AR207" s="295">
        <f t="shared" si="24"/>
        <v>59512.429999999993</v>
      </c>
    </row>
    <row r="208" spans="1:44" ht="14.4" thickBot="1" x14ac:dyDescent="0.3">
      <c r="A208" s="254" t="s">
        <v>39</v>
      </c>
      <c r="B208" s="254" t="s">
        <v>40</v>
      </c>
      <c r="C208" s="255">
        <v>3443</v>
      </c>
      <c r="D208" s="256" t="s">
        <v>1009</v>
      </c>
      <c r="E208" s="251" t="s">
        <v>2786</v>
      </c>
      <c r="F208" s="89">
        <v>419015.9</v>
      </c>
      <c r="G208" s="89">
        <v>26051</v>
      </c>
      <c r="H208" s="89">
        <v>78953.509999999995</v>
      </c>
      <c r="K208" s="251">
        <v>1789155.64</v>
      </c>
      <c r="L208" s="251">
        <v>237108.33</v>
      </c>
      <c r="P208" s="232">
        <v>16840</v>
      </c>
      <c r="Q208" s="232">
        <v>34750</v>
      </c>
      <c r="R208" s="232">
        <v>0</v>
      </c>
      <c r="V208" s="251">
        <v>2284130.2000000002</v>
      </c>
      <c r="W208" s="44">
        <v>574807.30000000005</v>
      </c>
      <c r="X208" s="73">
        <v>1803101.86</v>
      </c>
      <c r="Y208" s="73">
        <v>91900</v>
      </c>
      <c r="Z208" s="73">
        <v>1174.3499999999999</v>
      </c>
      <c r="AB208" s="73">
        <v>1464582.5</v>
      </c>
      <c r="AC208" s="73">
        <v>140400</v>
      </c>
      <c r="AD208" s="340">
        <v>1832223.5</v>
      </c>
      <c r="AE208" s="340">
        <v>33760</v>
      </c>
      <c r="AG208" s="340">
        <v>1636425.37</v>
      </c>
      <c r="AH208" s="340">
        <v>257858.96</v>
      </c>
      <c r="AL208" s="340">
        <v>101134</v>
      </c>
      <c r="AM208" s="264">
        <f t="shared" si="25"/>
        <v>524020.41000000003</v>
      </c>
      <c r="AN208" s="265">
        <f t="shared" si="26"/>
        <v>51590</v>
      </c>
      <c r="AO208" s="289">
        <f t="shared" si="27"/>
        <v>472430.41000000003</v>
      </c>
      <c r="AP208" s="284">
        <f t="shared" si="28"/>
        <v>3501158.71</v>
      </c>
      <c r="AQ208" s="292">
        <f t="shared" si="29"/>
        <v>3861401.83</v>
      </c>
      <c r="AR208" s="266">
        <f t="shared" si="24"/>
        <v>-360243.12000000011</v>
      </c>
    </row>
    <row r="209" spans="1:44" ht="14.4" thickBot="1" x14ac:dyDescent="0.3">
      <c r="A209" s="254" t="s">
        <v>39</v>
      </c>
      <c r="B209" s="254" t="s">
        <v>40</v>
      </c>
      <c r="C209" s="255">
        <v>2891</v>
      </c>
      <c r="D209" s="256" t="s">
        <v>1010</v>
      </c>
      <c r="E209" s="251" t="s">
        <v>2787</v>
      </c>
      <c r="F209" s="89">
        <v>450678.44</v>
      </c>
      <c r="G209" s="89">
        <v>0</v>
      </c>
      <c r="H209" s="89">
        <v>101480.16</v>
      </c>
      <c r="K209" s="251">
        <v>810105.81</v>
      </c>
      <c r="L209" s="251">
        <v>81546.960000000006</v>
      </c>
      <c r="O209" s="232">
        <v>22170</v>
      </c>
      <c r="P209" s="232">
        <v>74473.179999999993</v>
      </c>
      <c r="R209" s="232">
        <v>-234</v>
      </c>
      <c r="V209" s="251">
        <v>-884207.58</v>
      </c>
      <c r="W209" s="44">
        <v>2085517.75</v>
      </c>
      <c r="X209" s="73">
        <v>1280955.1299999999</v>
      </c>
      <c r="Z209" s="73">
        <v>553.9</v>
      </c>
      <c r="AB209" s="73">
        <v>444053.5</v>
      </c>
      <c r="AC209" s="73">
        <v>278566.01</v>
      </c>
      <c r="AD209" s="340">
        <v>906082.5</v>
      </c>
      <c r="AE209" s="340">
        <v>25680</v>
      </c>
      <c r="AF209" s="340">
        <v>5050</v>
      </c>
      <c r="AG209" s="340">
        <v>792322.72</v>
      </c>
      <c r="AH209" s="340">
        <v>77904.3</v>
      </c>
      <c r="AL209" s="340">
        <v>50997</v>
      </c>
      <c r="AM209" s="264">
        <f t="shared" si="25"/>
        <v>552158.6</v>
      </c>
      <c r="AN209" s="265">
        <f t="shared" si="26"/>
        <v>96409.18</v>
      </c>
      <c r="AO209" s="289">
        <f t="shared" si="27"/>
        <v>455749.42</v>
      </c>
      <c r="AP209" s="284">
        <f t="shared" si="28"/>
        <v>2004128.5399999998</v>
      </c>
      <c r="AQ209" s="292">
        <f t="shared" si="29"/>
        <v>1858036.52</v>
      </c>
      <c r="AR209" s="266">
        <f t="shared" si="24"/>
        <v>146092.01999999979</v>
      </c>
    </row>
    <row r="210" spans="1:44" ht="14.4" thickBot="1" x14ac:dyDescent="0.3">
      <c r="A210" s="254" t="s">
        <v>39</v>
      </c>
      <c r="B210" s="254" t="s">
        <v>40</v>
      </c>
      <c r="C210" s="255">
        <v>5426</v>
      </c>
      <c r="D210" s="256" t="s">
        <v>1011</v>
      </c>
      <c r="E210" s="251" t="s">
        <v>2788</v>
      </c>
      <c r="F210" s="89">
        <v>1295001.1399999999</v>
      </c>
      <c r="G210" s="89">
        <v>122817</v>
      </c>
      <c r="H210" s="89">
        <v>192277.61</v>
      </c>
      <c r="K210" s="251">
        <v>761634.58</v>
      </c>
      <c r="L210" s="251">
        <v>394139.21</v>
      </c>
      <c r="O210" s="232">
        <v>0</v>
      </c>
      <c r="P210" s="232">
        <v>73907.490000000005</v>
      </c>
      <c r="R210" s="232">
        <v>0</v>
      </c>
      <c r="T210" s="251">
        <v>22800</v>
      </c>
      <c r="V210" s="251">
        <v>-360181.64</v>
      </c>
      <c r="W210" s="44">
        <v>2982894.62</v>
      </c>
      <c r="X210" s="73">
        <v>2249873.5099999998</v>
      </c>
      <c r="Z210" s="73">
        <v>2018.2</v>
      </c>
      <c r="AB210" s="73">
        <v>2345265</v>
      </c>
      <c r="AC210" s="73">
        <v>214700</v>
      </c>
      <c r="AD210" s="340">
        <v>2921039</v>
      </c>
      <c r="AE210" s="340">
        <v>54111</v>
      </c>
      <c r="AG210" s="340">
        <v>1428403.39</v>
      </c>
      <c r="AH210" s="340">
        <v>253414.25</v>
      </c>
      <c r="AI210" s="340">
        <v>83000</v>
      </c>
      <c r="AL210" s="340">
        <v>25440</v>
      </c>
      <c r="AM210" s="264">
        <f t="shared" si="25"/>
        <v>1610095.75</v>
      </c>
      <c r="AN210" s="265">
        <f t="shared" si="26"/>
        <v>73907.490000000005</v>
      </c>
      <c r="AO210" s="289">
        <f t="shared" si="27"/>
        <v>1536188.26</v>
      </c>
      <c r="AP210" s="284">
        <f t="shared" si="28"/>
        <v>4811856.71</v>
      </c>
      <c r="AQ210" s="292">
        <f t="shared" si="29"/>
        <v>4765407.6399999997</v>
      </c>
      <c r="AR210" s="266">
        <f t="shared" si="24"/>
        <v>46449.070000000298</v>
      </c>
    </row>
    <row r="211" spans="1:44" ht="14.4" thickBot="1" x14ac:dyDescent="0.3">
      <c r="A211" s="254" t="s">
        <v>39</v>
      </c>
      <c r="B211" s="254" t="s">
        <v>40</v>
      </c>
      <c r="C211" s="293">
        <v>3183</v>
      </c>
      <c r="D211" s="294" t="s">
        <v>1012</v>
      </c>
      <c r="E211" s="251" t="s">
        <v>2812</v>
      </c>
      <c r="F211" s="89">
        <v>294263.57</v>
      </c>
      <c r="G211" s="89">
        <v>74034</v>
      </c>
      <c r="H211" s="89">
        <v>128724.33</v>
      </c>
      <c r="K211" s="251">
        <v>1944215.81</v>
      </c>
      <c r="L211" s="251">
        <v>791574.2</v>
      </c>
      <c r="P211" s="232">
        <v>35340</v>
      </c>
      <c r="R211" s="232">
        <v>-100</v>
      </c>
      <c r="U211" s="251">
        <v>-367441.95</v>
      </c>
      <c r="V211" s="251">
        <v>434201.38</v>
      </c>
      <c r="W211" s="44">
        <v>2454994.11</v>
      </c>
      <c r="X211" s="73">
        <v>2193285.38</v>
      </c>
      <c r="Y211" s="73">
        <v>181300</v>
      </c>
      <c r="Z211" s="73">
        <v>615.76</v>
      </c>
      <c r="AB211" s="73">
        <v>1314571.5</v>
      </c>
      <c r="AC211" s="73">
        <v>148200</v>
      </c>
      <c r="AD211" s="340">
        <v>1827204.5</v>
      </c>
      <c r="AE211" s="340">
        <v>18955</v>
      </c>
      <c r="AG211" s="340">
        <v>991131.96</v>
      </c>
      <c r="AH211" s="340">
        <v>313526.81</v>
      </c>
      <c r="AL211" s="340">
        <v>11336</v>
      </c>
      <c r="AM211" s="264">
        <f t="shared" si="25"/>
        <v>497021.9</v>
      </c>
      <c r="AN211" s="265">
        <f t="shared" si="26"/>
        <v>35240</v>
      </c>
      <c r="AO211" s="289">
        <f t="shared" si="27"/>
        <v>461781.9</v>
      </c>
      <c r="AP211" s="284">
        <f t="shared" si="28"/>
        <v>3837972.6399999997</v>
      </c>
      <c r="AQ211" s="292">
        <f t="shared" si="29"/>
        <v>3162154.27</v>
      </c>
      <c r="AR211" s="266">
        <f t="shared" si="24"/>
        <v>675818.36999999965</v>
      </c>
    </row>
    <row r="212" spans="1:44" ht="14.4" thickBot="1" x14ac:dyDescent="0.3">
      <c r="A212" s="254" t="s">
        <v>353</v>
      </c>
      <c r="B212" s="254" t="s">
        <v>54</v>
      </c>
      <c r="C212" s="293">
        <v>3850</v>
      </c>
      <c r="D212" s="294" t="s">
        <v>1013</v>
      </c>
      <c r="E212" s="251" t="s">
        <v>2789</v>
      </c>
      <c r="F212" s="89">
        <v>1273506.82</v>
      </c>
      <c r="G212" s="89">
        <v>394814.83</v>
      </c>
      <c r="H212" s="89">
        <v>149601.24</v>
      </c>
      <c r="K212" s="251">
        <v>1277965.3799999999</v>
      </c>
      <c r="L212" s="251">
        <v>400031.97</v>
      </c>
      <c r="O212" s="232">
        <v>13040</v>
      </c>
      <c r="P212" s="232">
        <v>32135.48</v>
      </c>
      <c r="R212" s="232">
        <v>2956.34</v>
      </c>
      <c r="V212" s="251">
        <v>-80699.23</v>
      </c>
      <c r="W212" s="44">
        <v>3281871.5</v>
      </c>
      <c r="X212" s="73">
        <v>1513669.39</v>
      </c>
      <c r="Y212" s="73">
        <v>126800</v>
      </c>
      <c r="Z212" s="73">
        <v>1253.26</v>
      </c>
      <c r="AB212" s="73">
        <v>1062260</v>
      </c>
      <c r="AC212" s="73">
        <v>20000</v>
      </c>
      <c r="AD212" s="340">
        <v>1425602</v>
      </c>
      <c r="AE212" s="340">
        <v>17780</v>
      </c>
      <c r="AG212" s="340">
        <v>770919.74</v>
      </c>
      <c r="AH212" s="340">
        <v>190528.74</v>
      </c>
      <c r="AJ212" s="340">
        <v>72536.02</v>
      </c>
      <c r="AM212" s="264">
        <f t="shared" si="25"/>
        <v>1817922.8900000001</v>
      </c>
      <c r="AN212" s="265">
        <f t="shared" si="26"/>
        <v>48131.819999999992</v>
      </c>
      <c r="AO212" s="289">
        <f t="shared" si="27"/>
        <v>1769791.07</v>
      </c>
      <c r="AP212" s="284">
        <f t="shared" si="28"/>
        <v>2723982.65</v>
      </c>
      <c r="AQ212" s="292">
        <f t="shared" si="29"/>
        <v>2477366.5000000005</v>
      </c>
      <c r="AR212" s="266">
        <f t="shared" si="24"/>
        <v>246616.14999999944</v>
      </c>
    </row>
    <row r="213" spans="1:44" ht="14.4" thickBot="1" x14ac:dyDescent="0.3">
      <c r="A213" s="254" t="s">
        <v>353</v>
      </c>
      <c r="B213" s="254" t="s">
        <v>54</v>
      </c>
      <c r="C213" s="293">
        <v>3381</v>
      </c>
      <c r="D213" s="294" t="s">
        <v>1014</v>
      </c>
      <c r="E213" s="251" t="s">
        <v>2790</v>
      </c>
      <c r="F213" s="89">
        <v>840530.07</v>
      </c>
      <c r="G213" s="89">
        <v>14385</v>
      </c>
      <c r="H213" s="89">
        <v>300908.14</v>
      </c>
      <c r="K213" s="251">
        <v>730391.83</v>
      </c>
      <c r="L213" s="251">
        <v>129696.64</v>
      </c>
      <c r="P213" s="232">
        <v>336328</v>
      </c>
      <c r="R213" s="232">
        <v>2199</v>
      </c>
      <c r="V213" s="251">
        <v>-293599.99</v>
      </c>
      <c r="W213" s="44">
        <v>1733966.78</v>
      </c>
      <c r="X213" s="73">
        <v>245187.65</v>
      </c>
      <c r="Y213" s="73">
        <v>63000</v>
      </c>
      <c r="Z213" s="73">
        <v>633.28</v>
      </c>
      <c r="AB213" s="73">
        <v>981200</v>
      </c>
      <c r="AC213" s="73">
        <v>987768.89</v>
      </c>
      <c r="AD213" s="340">
        <v>1395875</v>
      </c>
      <c r="AE213" s="340">
        <v>12620</v>
      </c>
      <c r="AG213" s="340">
        <v>504378.21</v>
      </c>
      <c r="AH213" s="340">
        <v>109160.22</v>
      </c>
      <c r="AJ213" s="340">
        <v>18738.5</v>
      </c>
      <c r="AM213" s="264">
        <f t="shared" si="25"/>
        <v>1155823.21</v>
      </c>
      <c r="AN213" s="265">
        <f t="shared" si="26"/>
        <v>338527</v>
      </c>
      <c r="AO213" s="289">
        <f t="shared" si="27"/>
        <v>817296.21</v>
      </c>
      <c r="AP213" s="284">
        <f t="shared" si="28"/>
        <v>2277789.8200000003</v>
      </c>
      <c r="AQ213" s="292">
        <f t="shared" si="29"/>
        <v>2040771.93</v>
      </c>
      <c r="AR213" s="266">
        <f t="shared" si="24"/>
        <v>237017.89000000036</v>
      </c>
    </row>
    <row r="214" spans="1:44" ht="14.4" thickBot="1" x14ac:dyDescent="0.3">
      <c r="A214" s="254" t="s">
        <v>353</v>
      </c>
      <c r="B214" s="254" t="s">
        <v>54</v>
      </c>
      <c r="C214" s="293">
        <v>2640</v>
      </c>
      <c r="D214" s="294" t="s">
        <v>1015</v>
      </c>
      <c r="E214" s="251" t="s">
        <v>2791</v>
      </c>
      <c r="F214" s="89">
        <v>795456.1</v>
      </c>
      <c r="G214" s="89">
        <v>317857.5</v>
      </c>
      <c r="H214" s="89">
        <v>49412.5</v>
      </c>
      <c r="K214" s="251">
        <v>1719921.02</v>
      </c>
      <c r="L214" s="251">
        <v>160748.29999999999</v>
      </c>
      <c r="O214" s="232">
        <v>0</v>
      </c>
      <c r="P214" s="232">
        <v>259028.73</v>
      </c>
      <c r="R214" s="232">
        <v>412.35</v>
      </c>
      <c r="V214" s="251">
        <v>147247.62</v>
      </c>
      <c r="W214" s="44">
        <v>2788476.86</v>
      </c>
      <c r="X214" s="73">
        <v>1090000.71</v>
      </c>
      <c r="AB214" s="73">
        <v>827665</v>
      </c>
      <c r="AD214" s="340">
        <v>1462159</v>
      </c>
      <c r="AE214" s="340">
        <v>15160</v>
      </c>
      <c r="AG214" s="340">
        <v>421139.36</v>
      </c>
      <c r="AH214" s="340">
        <v>170977.49</v>
      </c>
      <c r="AM214" s="264">
        <f t="shared" si="25"/>
        <v>1162726.1000000001</v>
      </c>
      <c r="AN214" s="265">
        <f t="shared" si="26"/>
        <v>259441.08000000002</v>
      </c>
      <c r="AO214" s="289">
        <f t="shared" si="27"/>
        <v>903285.02</v>
      </c>
      <c r="AP214" s="284">
        <f t="shared" si="28"/>
        <v>1917665.71</v>
      </c>
      <c r="AQ214" s="292">
        <f t="shared" si="29"/>
        <v>2069435.8499999999</v>
      </c>
      <c r="AR214" s="266">
        <f t="shared" si="24"/>
        <v>-151770.1399999999</v>
      </c>
    </row>
    <row r="215" spans="1:44" ht="14.4" thickBot="1" x14ac:dyDescent="0.3">
      <c r="A215" s="254" t="s">
        <v>353</v>
      </c>
      <c r="B215" s="254" t="s">
        <v>54</v>
      </c>
      <c r="C215" s="293">
        <v>5792</v>
      </c>
      <c r="D215" s="294" t="s">
        <v>1016</v>
      </c>
      <c r="E215" s="251" t="s">
        <v>2792</v>
      </c>
      <c r="F215" s="89">
        <v>1285511.57</v>
      </c>
      <c r="G215" s="89">
        <v>85220.5</v>
      </c>
      <c r="H215" s="89">
        <v>124985.54</v>
      </c>
      <c r="K215" s="251">
        <v>508231.57</v>
      </c>
      <c r="L215" s="251">
        <v>1028708.86</v>
      </c>
      <c r="O215" s="232">
        <v>19710</v>
      </c>
      <c r="P215" s="232">
        <v>61991.33</v>
      </c>
      <c r="R215" s="232">
        <v>1932.09</v>
      </c>
      <c r="V215" s="251">
        <v>-2190232.64</v>
      </c>
      <c r="W215" s="44">
        <v>5060758.04</v>
      </c>
      <c r="X215" s="73">
        <v>2112416.09</v>
      </c>
      <c r="Y215" s="73">
        <v>80970</v>
      </c>
      <c r="Z215" s="73">
        <v>2396.33</v>
      </c>
      <c r="AB215" s="73">
        <v>1849100</v>
      </c>
      <c r="AC215" s="73">
        <v>64206.5</v>
      </c>
      <c r="AD215" s="340">
        <v>2734283.3</v>
      </c>
      <c r="AF215" s="340">
        <v>17677</v>
      </c>
      <c r="AG215" s="340">
        <v>1105740.6299999999</v>
      </c>
      <c r="AH215" s="340">
        <v>172888.77</v>
      </c>
      <c r="AM215" s="264">
        <f t="shared" si="25"/>
        <v>1495717.61</v>
      </c>
      <c r="AN215" s="265">
        <f t="shared" si="26"/>
        <v>83633.42</v>
      </c>
      <c r="AO215" s="289">
        <f t="shared" si="27"/>
        <v>1412084.1900000002</v>
      </c>
      <c r="AP215" s="284">
        <f t="shared" si="28"/>
        <v>4109088.92</v>
      </c>
      <c r="AQ215" s="292">
        <f t="shared" si="29"/>
        <v>4030589.6999999997</v>
      </c>
      <c r="AR215" s="266">
        <f t="shared" si="24"/>
        <v>78499.220000000205</v>
      </c>
    </row>
    <row r="216" spans="1:44" ht="14.4" thickBot="1" x14ac:dyDescent="0.3">
      <c r="A216" s="254" t="s">
        <v>353</v>
      </c>
      <c r="B216" s="254" t="s">
        <v>54</v>
      </c>
      <c r="C216" s="293">
        <v>1533</v>
      </c>
      <c r="D216" s="294" t="s">
        <v>1017</v>
      </c>
      <c r="E216" s="251" t="s">
        <v>2813</v>
      </c>
      <c r="F216" s="89">
        <v>600649.62</v>
      </c>
      <c r="G216" s="89">
        <v>43873.75</v>
      </c>
      <c r="H216" s="89">
        <v>84497.1</v>
      </c>
      <c r="K216" s="251">
        <v>142316.04999999999</v>
      </c>
      <c r="L216" s="251">
        <v>226492.31</v>
      </c>
      <c r="O216" s="232">
        <v>0</v>
      </c>
      <c r="P216" s="232">
        <v>30797.43</v>
      </c>
      <c r="R216" s="232">
        <v>1323.92</v>
      </c>
      <c r="V216" s="251">
        <v>-820725.62</v>
      </c>
      <c r="W216" s="44">
        <v>1741122.88</v>
      </c>
      <c r="X216" s="73">
        <v>928251.72</v>
      </c>
      <c r="Z216" s="73">
        <v>499.46</v>
      </c>
      <c r="AB216" s="73">
        <v>433320</v>
      </c>
      <c r="AC216" s="73">
        <v>140000.01</v>
      </c>
      <c r="AD216" s="340">
        <v>865384</v>
      </c>
      <c r="AE216" s="340">
        <v>18580</v>
      </c>
      <c r="AG216" s="340">
        <v>382210.3</v>
      </c>
      <c r="AH216" s="340">
        <v>89386.67</v>
      </c>
      <c r="AL216" s="340">
        <v>1200</v>
      </c>
      <c r="AM216" s="264">
        <f t="shared" si="25"/>
        <v>729020.47</v>
      </c>
      <c r="AN216" s="265">
        <f t="shared" si="26"/>
        <v>32121.35</v>
      </c>
      <c r="AO216" s="289">
        <f t="shared" si="27"/>
        <v>696899.12</v>
      </c>
      <c r="AP216" s="284">
        <f t="shared" si="28"/>
        <v>1502071.19</v>
      </c>
      <c r="AQ216" s="292">
        <f t="shared" si="29"/>
        <v>1356760.97</v>
      </c>
      <c r="AR216" s="266">
        <f t="shared" si="24"/>
        <v>145310.21999999997</v>
      </c>
    </row>
    <row r="217" spans="1:44" ht="14.4" thickBot="1" x14ac:dyDescent="0.3">
      <c r="A217" s="254" t="s">
        <v>356</v>
      </c>
      <c r="B217" s="254" t="s">
        <v>43</v>
      </c>
      <c r="C217" s="293">
        <v>6007</v>
      </c>
      <c r="D217" s="294" t="s">
        <v>1018</v>
      </c>
      <c r="E217" s="251" t="s">
        <v>2668</v>
      </c>
      <c r="F217" s="89">
        <v>753661.49</v>
      </c>
      <c r="G217" s="89">
        <v>25170.25</v>
      </c>
      <c r="H217" s="89">
        <v>76981.52</v>
      </c>
      <c r="I217" s="89">
        <v>0</v>
      </c>
      <c r="J217" s="251">
        <v>0</v>
      </c>
      <c r="K217" s="251">
        <v>740518.26</v>
      </c>
      <c r="L217" s="251">
        <v>483148.84</v>
      </c>
      <c r="M217" s="251">
        <v>0</v>
      </c>
      <c r="N217" s="251">
        <v>0</v>
      </c>
      <c r="O217" s="232">
        <v>0</v>
      </c>
      <c r="P217" s="232">
        <v>20025</v>
      </c>
      <c r="Q217" s="232">
        <v>0</v>
      </c>
      <c r="R217" s="232">
        <v>2634.82</v>
      </c>
      <c r="S217" s="232">
        <v>0</v>
      </c>
      <c r="T217" s="251">
        <v>0</v>
      </c>
      <c r="U217" s="251">
        <v>0</v>
      </c>
      <c r="V217" s="251">
        <v>-1943660.29</v>
      </c>
      <c r="W217" s="44">
        <v>3760347.17</v>
      </c>
      <c r="X217" s="73">
        <v>2075441.21</v>
      </c>
      <c r="Y217" s="73">
        <v>273600</v>
      </c>
      <c r="Z217" s="73">
        <v>1130</v>
      </c>
      <c r="AB217" s="73">
        <v>1239969</v>
      </c>
      <c r="AC217" s="73">
        <v>49600</v>
      </c>
      <c r="AD217" s="340">
        <v>1806904.92</v>
      </c>
      <c r="AG217" s="340">
        <v>990965.7</v>
      </c>
      <c r="AH217" s="340">
        <v>534154.43000000005</v>
      </c>
      <c r="AL217" s="340">
        <v>67581.5</v>
      </c>
      <c r="AM217" s="264">
        <f t="shared" si="25"/>
        <v>855813.26</v>
      </c>
      <c r="AN217" s="265">
        <f t="shared" si="26"/>
        <v>22659.82</v>
      </c>
      <c r="AO217" s="289">
        <f t="shared" si="27"/>
        <v>833153.44000000006</v>
      </c>
      <c r="AP217" s="284">
        <f t="shared" si="28"/>
        <v>3639740.21</v>
      </c>
      <c r="AQ217" s="292">
        <f t="shared" si="29"/>
        <v>3399606.5500000003</v>
      </c>
      <c r="AR217" s="266">
        <f t="shared" si="24"/>
        <v>240133.65999999968</v>
      </c>
    </row>
    <row r="218" spans="1:44" ht="14.4" thickBot="1" x14ac:dyDescent="0.3">
      <c r="A218" s="254" t="s">
        <v>356</v>
      </c>
      <c r="B218" s="254" t="s">
        <v>43</v>
      </c>
      <c r="C218" s="293">
        <v>2330</v>
      </c>
      <c r="D218" s="294" t="s">
        <v>1019</v>
      </c>
      <c r="E218" s="251" t="s">
        <v>2671</v>
      </c>
      <c r="F218" s="89">
        <v>686563.17</v>
      </c>
      <c r="G218" s="89">
        <v>52109</v>
      </c>
      <c r="H218" s="89">
        <v>48509.5</v>
      </c>
      <c r="K218" s="251">
        <v>-38704.870000000003</v>
      </c>
      <c r="L218" s="251">
        <v>76648.820000000007</v>
      </c>
      <c r="O218" s="232">
        <v>2600</v>
      </c>
      <c r="P218" s="232">
        <v>21431.98</v>
      </c>
      <c r="R218" s="232">
        <v>2204.29</v>
      </c>
      <c r="V218" s="251">
        <v>-1630504.47</v>
      </c>
      <c r="W218" s="44">
        <v>2267172.48</v>
      </c>
      <c r="X218" s="73">
        <v>1146976.3500000001</v>
      </c>
      <c r="Y218" s="73">
        <v>115745</v>
      </c>
      <c r="Z218" s="73">
        <v>733.82</v>
      </c>
      <c r="AB218" s="73">
        <v>925275.58</v>
      </c>
      <c r="AC218" s="73">
        <v>39600</v>
      </c>
      <c r="AD218" s="340">
        <v>1248075.3600000001</v>
      </c>
      <c r="AE218" s="340">
        <v>13360</v>
      </c>
      <c r="AG218" s="340">
        <v>621411.73</v>
      </c>
      <c r="AH218" s="340">
        <v>98685.8</v>
      </c>
      <c r="AL218" s="340">
        <v>84576.52</v>
      </c>
      <c r="AM218" s="264">
        <f t="shared" si="25"/>
        <v>787181.67</v>
      </c>
      <c r="AN218" s="265">
        <f t="shared" si="26"/>
        <v>26236.27</v>
      </c>
      <c r="AO218" s="289">
        <f t="shared" si="27"/>
        <v>760945.4</v>
      </c>
      <c r="AP218" s="284">
        <f t="shared" si="28"/>
        <v>2228330.75</v>
      </c>
      <c r="AQ218" s="292">
        <f t="shared" si="29"/>
        <v>2066109.4100000001</v>
      </c>
      <c r="AR218" s="266">
        <f t="shared" si="24"/>
        <v>162221.33999999985</v>
      </c>
    </row>
    <row r="219" spans="1:44" ht="14.4" thickBot="1" x14ac:dyDescent="0.3">
      <c r="A219" s="254" t="s">
        <v>356</v>
      </c>
      <c r="B219" s="254" t="s">
        <v>43</v>
      </c>
      <c r="C219" s="293">
        <v>2684</v>
      </c>
      <c r="D219" s="294" t="s">
        <v>1020</v>
      </c>
      <c r="E219" s="251" t="s">
        <v>2672</v>
      </c>
      <c r="F219" s="89">
        <v>402860.73</v>
      </c>
      <c r="G219" s="89">
        <v>16753</v>
      </c>
      <c r="H219" s="89">
        <v>5939.02</v>
      </c>
      <c r="K219" s="251">
        <v>237606.08</v>
      </c>
      <c r="L219" s="251">
        <v>139321.92000000001</v>
      </c>
      <c r="O219" s="232">
        <v>30252</v>
      </c>
      <c r="P219" s="232">
        <v>31358.13</v>
      </c>
      <c r="R219" s="232">
        <v>47079.34</v>
      </c>
      <c r="T219" s="251">
        <v>1815</v>
      </c>
      <c r="V219" s="251">
        <v>-1052181.5900000001</v>
      </c>
      <c r="W219" s="44">
        <v>1870864.76</v>
      </c>
      <c r="X219" s="73">
        <v>1055667.6499999999</v>
      </c>
      <c r="Y219" s="73">
        <v>30000</v>
      </c>
      <c r="Z219" s="73">
        <v>477.17</v>
      </c>
      <c r="AB219" s="73">
        <v>1359638</v>
      </c>
      <c r="AC219" s="73">
        <v>1600</v>
      </c>
      <c r="AD219" s="340">
        <v>1647861.4</v>
      </c>
      <c r="AE219" s="340">
        <v>2500</v>
      </c>
      <c r="AF219" s="340">
        <v>6360</v>
      </c>
      <c r="AG219" s="340">
        <v>574474.13</v>
      </c>
      <c r="AH219" s="340">
        <v>236411.18</v>
      </c>
      <c r="AL219" s="340">
        <v>106483</v>
      </c>
      <c r="AM219" s="264">
        <f t="shared" si="25"/>
        <v>425552.75</v>
      </c>
      <c r="AN219" s="265">
        <f t="shared" si="26"/>
        <v>108689.47</v>
      </c>
      <c r="AO219" s="289">
        <f t="shared" si="27"/>
        <v>316863.28000000003</v>
      </c>
      <c r="AP219" s="284">
        <f t="shared" si="28"/>
        <v>2447382.8199999998</v>
      </c>
      <c r="AQ219" s="292">
        <f t="shared" si="29"/>
        <v>2574089.71</v>
      </c>
      <c r="AR219" s="266">
        <f t="shared" si="24"/>
        <v>-126706.89000000013</v>
      </c>
    </row>
    <row r="220" spans="1:44" ht="14.4" thickBot="1" x14ac:dyDescent="0.3">
      <c r="A220" s="254" t="s">
        <v>356</v>
      </c>
      <c r="B220" s="254" t="s">
        <v>43</v>
      </c>
      <c r="C220" s="293">
        <v>7170</v>
      </c>
      <c r="D220" s="294" t="s">
        <v>1021</v>
      </c>
      <c r="E220" s="251" t="s">
        <v>2676</v>
      </c>
      <c r="F220" s="89">
        <v>850104.31999999995</v>
      </c>
      <c r="G220" s="89">
        <v>23794.6</v>
      </c>
      <c r="H220" s="89">
        <v>216682.39</v>
      </c>
      <c r="K220" s="251">
        <v>203118.66</v>
      </c>
      <c r="L220" s="251">
        <v>670506.38</v>
      </c>
      <c r="O220" s="232">
        <v>17875</v>
      </c>
      <c r="P220" s="232">
        <v>17559.759999999998</v>
      </c>
      <c r="R220" s="232">
        <v>678.4</v>
      </c>
      <c r="T220" s="251">
        <v>1827</v>
      </c>
      <c r="V220" s="251">
        <v>-2314289.4700000002</v>
      </c>
      <c r="W220" s="44">
        <v>4524693.96</v>
      </c>
      <c r="X220" s="73">
        <v>2103671.35</v>
      </c>
      <c r="Y220" s="73">
        <v>-29400</v>
      </c>
      <c r="Z220" s="73">
        <v>963.43</v>
      </c>
      <c r="AB220" s="73">
        <v>1992626.2</v>
      </c>
      <c r="AC220" s="73">
        <v>141254</v>
      </c>
      <c r="AD220" s="340">
        <v>2765625.8</v>
      </c>
      <c r="AE220" s="340">
        <v>53464</v>
      </c>
      <c r="AF220" s="340">
        <v>3840</v>
      </c>
      <c r="AG220" s="340">
        <v>1124534.33</v>
      </c>
      <c r="AH220" s="340">
        <v>348375.92</v>
      </c>
      <c r="AL220" s="340">
        <v>197413.23</v>
      </c>
      <c r="AM220" s="264">
        <f t="shared" si="25"/>
        <v>1090581.31</v>
      </c>
      <c r="AN220" s="265">
        <f t="shared" si="26"/>
        <v>36113.159999999996</v>
      </c>
      <c r="AO220" s="289">
        <f t="shared" si="27"/>
        <v>1054468.1500000001</v>
      </c>
      <c r="AP220" s="284">
        <f t="shared" si="28"/>
        <v>4209114.9800000004</v>
      </c>
      <c r="AQ220" s="292">
        <f t="shared" si="29"/>
        <v>4493253.28</v>
      </c>
      <c r="AR220" s="266">
        <f t="shared" si="24"/>
        <v>-284138.29999999981</v>
      </c>
    </row>
    <row r="221" spans="1:44" x14ac:dyDescent="0.25">
      <c r="AM221" s="264">
        <f t="shared" si="25"/>
        <v>0</v>
      </c>
      <c r="AN221" s="265">
        <f t="shared" si="26"/>
        <v>0</v>
      </c>
      <c r="AO221" s="289">
        <f t="shared" si="27"/>
        <v>0</v>
      </c>
      <c r="AP221" s="284">
        <f t="shared" si="28"/>
        <v>0</v>
      </c>
      <c r="AQ221" s="292">
        <f t="shared" si="29"/>
        <v>0</v>
      </c>
      <c r="AR221" s="266">
        <f t="shared" si="24"/>
        <v>0</v>
      </c>
    </row>
    <row r="222" spans="1:44" x14ac:dyDescent="0.25">
      <c r="AM222" s="264">
        <f t="shared" si="25"/>
        <v>0</v>
      </c>
      <c r="AN222" s="265">
        <f t="shared" si="26"/>
        <v>0</v>
      </c>
      <c r="AO222" s="289">
        <f t="shared" si="27"/>
        <v>0</v>
      </c>
      <c r="AP222" s="284">
        <f t="shared" si="28"/>
        <v>0</v>
      </c>
      <c r="AQ222" s="292">
        <f t="shared" si="29"/>
        <v>0</v>
      </c>
      <c r="AR222" s="266">
        <f t="shared" si="24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L121" zoomScale="110" zoomScaleNormal="110" workbookViewId="0">
      <selection activeCell="A130" sqref="A130:N130"/>
    </sheetView>
  </sheetViews>
  <sheetFormatPr defaultColWidth="17.69921875" defaultRowHeight="13.8" x14ac:dyDescent="0.25"/>
  <cols>
    <col min="1" max="1" width="20.59765625" style="251" customWidth="1"/>
    <col min="2" max="4" width="17.69921875" style="89"/>
    <col min="5" max="6" width="17.69921875" style="251"/>
    <col min="7" max="10" width="17.69921875" style="232"/>
    <col min="11" max="14" width="17.69921875" style="251"/>
    <col min="15" max="20" width="17.69921875" style="73"/>
    <col min="21" max="27" width="17.69921875" style="90"/>
    <col min="28" max="28" width="33.09765625" style="90" bestFit="1" customWidth="1"/>
    <col min="29" max="16384" width="17.69921875" style="251"/>
  </cols>
  <sheetData>
    <row r="1" spans="1:28" x14ac:dyDescent="0.25">
      <c r="A1" s="251" t="s">
        <v>2458</v>
      </c>
      <c r="B1" s="89" t="s">
        <v>2459</v>
      </c>
      <c r="C1" s="89" t="s">
        <v>2460</v>
      </c>
      <c r="D1" s="89" t="s">
        <v>2461</v>
      </c>
      <c r="E1" s="251" t="s">
        <v>2463</v>
      </c>
      <c r="F1" s="251" t="s">
        <v>2464</v>
      </c>
      <c r="G1" s="232" t="s">
        <v>2466</v>
      </c>
      <c r="H1" s="232" t="s">
        <v>2467</v>
      </c>
      <c r="I1" s="232" t="s">
        <v>2469</v>
      </c>
      <c r="J1" s="232" t="s">
        <v>2470</v>
      </c>
      <c r="K1" s="251" t="s">
        <v>2471</v>
      </c>
      <c r="L1" s="251" t="s">
        <v>2472</v>
      </c>
      <c r="M1" s="251" t="s">
        <v>2473</v>
      </c>
      <c r="N1" s="251" t="s">
        <v>2474</v>
      </c>
      <c r="O1" s="73" t="s">
        <v>2477</v>
      </c>
      <c r="P1" s="73" t="s">
        <v>2478</v>
      </c>
      <c r="Q1" s="73" t="s">
        <v>2479</v>
      </c>
      <c r="R1" s="73" t="s">
        <v>2615</v>
      </c>
      <c r="S1" s="73" t="s">
        <v>2480</v>
      </c>
      <c r="T1" s="73" t="s">
        <v>2482</v>
      </c>
      <c r="U1" s="90" t="s">
        <v>2483</v>
      </c>
      <c r="V1" s="90" t="s">
        <v>2484</v>
      </c>
      <c r="W1" s="90" t="s">
        <v>2485</v>
      </c>
      <c r="X1" s="90" t="s">
        <v>2486</v>
      </c>
      <c r="Y1" s="90" t="s">
        <v>2487</v>
      </c>
      <c r="Z1" s="90" t="s">
        <v>2616</v>
      </c>
      <c r="AA1" s="90" t="s">
        <v>2617</v>
      </c>
      <c r="AB1" s="90" t="s">
        <v>2489</v>
      </c>
    </row>
    <row r="2" spans="1:28" x14ac:dyDescent="0.25">
      <c r="A2" s="251" t="s">
        <v>2490</v>
      </c>
      <c r="B2" s="89" t="s">
        <v>2491</v>
      </c>
      <c r="C2" s="89" t="s">
        <v>2492</v>
      </c>
      <c r="D2" s="89" t="s">
        <v>2493</v>
      </c>
      <c r="E2" s="251" t="s">
        <v>2495</v>
      </c>
      <c r="F2" s="251" t="s">
        <v>2496</v>
      </c>
      <c r="G2" s="232" t="s">
        <v>2498</v>
      </c>
      <c r="H2" s="232" t="s">
        <v>2499</v>
      </c>
      <c r="I2" s="232" t="s">
        <v>2501</v>
      </c>
      <c r="J2" s="232" t="s">
        <v>2502</v>
      </c>
      <c r="K2" s="251" t="s">
        <v>2503</v>
      </c>
      <c r="L2" s="251" t="s">
        <v>2504</v>
      </c>
      <c r="M2" s="251" t="s">
        <v>2505</v>
      </c>
      <c r="N2" s="251" t="s">
        <v>2506</v>
      </c>
      <c r="O2" s="73" t="s">
        <v>2509</v>
      </c>
      <c r="P2" s="73" t="s">
        <v>2510</v>
      </c>
      <c r="Q2" s="73" t="s">
        <v>2511</v>
      </c>
      <c r="R2" s="73" t="s">
        <v>2621</v>
      </c>
      <c r="S2" s="73" t="s">
        <v>2512</v>
      </c>
      <c r="T2" s="73" t="s">
        <v>2514</v>
      </c>
      <c r="U2" s="90" t="s">
        <v>2515</v>
      </c>
      <c r="V2" s="90" t="s">
        <v>2516</v>
      </c>
      <c r="W2" s="90" t="s">
        <v>2517</v>
      </c>
      <c r="X2" s="90" t="s">
        <v>2518</v>
      </c>
      <c r="Y2" s="90" t="s">
        <v>2519</v>
      </c>
      <c r="Z2" s="90" t="s">
        <v>2622</v>
      </c>
      <c r="AA2" s="90" t="s">
        <v>2623</v>
      </c>
      <c r="AB2" s="90" t="s">
        <v>2521</v>
      </c>
    </row>
    <row r="3" spans="1:28" x14ac:dyDescent="0.25">
      <c r="A3" s="251" t="s">
        <v>2522</v>
      </c>
      <c r="B3" s="89">
        <v>77767987.590000004</v>
      </c>
      <c r="C3" s="89">
        <v>2330535.21</v>
      </c>
      <c r="D3" s="89">
        <v>9586583.1099999994</v>
      </c>
      <c r="E3" s="251">
        <v>119146986.70999999</v>
      </c>
      <c r="F3" s="251">
        <v>29652892.280000001</v>
      </c>
      <c r="G3" s="232">
        <v>984113.1</v>
      </c>
      <c r="H3" s="232">
        <v>2678883.69</v>
      </c>
      <c r="I3" s="232">
        <v>6116492.3499999996</v>
      </c>
      <c r="J3" s="232">
        <v>159943.26999999999</v>
      </c>
      <c r="K3" s="251">
        <v>8223248.5300000003</v>
      </c>
      <c r="L3" s="251">
        <v>-134530.95000000001</v>
      </c>
      <c r="M3" s="251">
        <v>6170299.3499999996</v>
      </c>
      <c r="N3" s="251">
        <v>220838199.25999999</v>
      </c>
      <c r="O3" s="73">
        <v>124323167.8</v>
      </c>
      <c r="P3" s="73">
        <v>5678522.9800000004</v>
      </c>
      <c r="Q3" s="73">
        <v>95548.47</v>
      </c>
      <c r="R3" s="73">
        <v>4740</v>
      </c>
      <c r="S3" s="73">
        <v>143878620.38</v>
      </c>
      <c r="T3" s="73">
        <v>11390764.48</v>
      </c>
      <c r="U3" s="90">
        <v>187868404.52000001</v>
      </c>
      <c r="V3" s="90">
        <v>846122.6</v>
      </c>
      <c r="W3" s="90">
        <v>410850.59</v>
      </c>
      <c r="X3" s="90">
        <v>77778563.049999997</v>
      </c>
      <c r="Y3" s="90">
        <v>21640725.859999999</v>
      </c>
      <c r="Z3" s="90">
        <v>163564.35</v>
      </c>
      <c r="AA3" s="90">
        <v>25</v>
      </c>
      <c r="AB3" s="90">
        <v>3214771.84</v>
      </c>
    </row>
    <row r="4" spans="1:28" x14ac:dyDescent="0.25">
      <c r="A4" s="251" t="s">
        <v>2823</v>
      </c>
      <c r="B4" s="89">
        <v>1550789.43</v>
      </c>
      <c r="C4" s="89">
        <v>121813.5</v>
      </c>
      <c r="D4" s="89">
        <v>117666.55</v>
      </c>
      <c r="E4" s="251">
        <v>4693879.66</v>
      </c>
      <c r="F4" s="251">
        <v>622076.05000000005</v>
      </c>
      <c r="G4" s="232">
        <v>0</v>
      </c>
      <c r="H4" s="232">
        <v>3200</v>
      </c>
      <c r="J4" s="232">
        <v>957.42</v>
      </c>
      <c r="K4" s="251">
        <v>829859</v>
      </c>
      <c r="M4" s="251">
        <v>4580948.88</v>
      </c>
      <c r="N4" s="251">
        <v>1723269</v>
      </c>
      <c r="O4" s="73">
        <v>1742114.89</v>
      </c>
      <c r="P4" s="73">
        <v>1</v>
      </c>
      <c r="Q4" s="73">
        <v>2487.65</v>
      </c>
      <c r="S4" s="73">
        <v>1589591</v>
      </c>
      <c r="T4" s="73">
        <v>570250</v>
      </c>
      <c r="U4" s="90">
        <v>2253074.79</v>
      </c>
      <c r="V4" s="90">
        <v>39640</v>
      </c>
      <c r="W4" s="90">
        <v>45518</v>
      </c>
      <c r="X4" s="90">
        <v>1274633.07</v>
      </c>
      <c r="Y4" s="90">
        <v>288587.78999999998</v>
      </c>
      <c r="AB4" s="90">
        <v>35000</v>
      </c>
    </row>
    <row r="5" spans="1:28" x14ac:dyDescent="0.25">
      <c r="A5" s="251" t="s">
        <v>2824</v>
      </c>
      <c r="B5" s="89">
        <v>371743.78</v>
      </c>
      <c r="C5" s="89">
        <v>23316.9</v>
      </c>
      <c r="D5" s="89">
        <v>115309.57</v>
      </c>
      <c r="E5" s="251">
        <v>490484.8</v>
      </c>
      <c r="F5" s="251">
        <v>259003.45</v>
      </c>
      <c r="H5" s="232">
        <v>0</v>
      </c>
      <c r="J5" s="232">
        <v>480</v>
      </c>
      <c r="K5" s="251">
        <v>138995</v>
      </c>
      <c r="M5" s="251">
        <v>-623845.18999999994</v>
      </c>
      <c r="N5" s="251">
        <v>1740746.12</v>
      </c>
      <c r="O5" s="73">
        <v>784384.03</v>
      </c>
      <c r="Q5" s="73">
        <v>157.6</v>
      </c>
      <c r="S5" s="73">
        <v>1169189.1000000001</v>
      </c>
      <c r="T5" s="73">
        <v>146600</v>
      </c>
      <c r="U5" s="90">
        <v>1395175.1</v>
      </c>
      <c r="X5" s="90">
        <v>473711.05</v>
      </c>
      <c r="Y5" s="90">
        <v>223742.01</v>
      </c>
      <c r="AB5" s="90">
        <v>4220</v>
      </c>
    </row>
    <row r="6" spans="1:28" x14ac:dyDescent="0.25">
      <c r="A6" s="251" t="s">
        <v>2825</v>
      </c>
      <c r="B6" s="89">
        <v>955229.88</v>
      </c>
      <c r="C6" s="89">
        <v>38697</v>
      </c>
      <c r="D6" s="89">
        <v>134594.91</v>
      </c>
      <c r="E6" s="251">
        <v>488128.58</v>
      </c>
      <c r="F6" s="251">
        <v>369609.3</v>
      </c>
      <c r="G6" s="232">
        <v>0</v>
      </c>
      <c r="H6" s="232">
        <v>224.7</v>
      </c>
      <c r="I6" s="232">
        <v>253780</v>
      </c>
      <c r="J6" s="232">
        <v>307.72000000000003</v>
      </c>
      <c r="K6" s="251">
        <v>89300</v>
      </c>
      <c r="M6" s="251">
        <v>-369380.42</v>
      </c>
      <c r="N6" s="251">
        <v>2169071.4500000002</v>
      </c>
      <c r="O6" s="73">
        <v>1853972.92</v>
      </c>
      <c r="Q6" s="73">
        <v>694.68</v>
      </c>
      <c r="S6" s="73">
        <v>1881935.6</v>
      </c>
      <c r="T6" s="73">
        <v>343390</v>
      </c>
      <c r="U6" s="90">
        <v>2980482.6</v>
      </c>
      <c r="V6" s="90">
        <v>53135</v>
      </c>
      <c r="W6" s="90">
        <v>1288</v>
      </c>
      <c r="X6" s="90">
        <v>862552.53</v>
      </c>
      <c r="Y6" s="90">
        <v>167151.85</v>
      </c>
      <c r="AB6" s="90">
        <v>172427</v>
      </c>
    </row>
    <row r="7" spans="1:28" x14ac:dyDescent="0.25">
      <c r="A7" s="251" t="s">
        <v>2826</v>
      </c>
      <c r="B7" s="89">
        <v>722042.36</v>
      </c>
      <c r="C7" s="89">
        <v>29974</v>
      </c>
      <c r="D7" s="89">
        <v>218776.21</v>
      </c>
      <c r="E7" s="251">
        <v>342291.46</v>
      </c>
      <c r="F7" s="251">
        <v>303618.96000000002</v>
      </c>
      <c r="G7" s="232">
        <v>0</v>
      </c>
      <c r="H7" s="232">
        <v>0</v>
      </c>
      <c r="I7" s="232">
        <v>421069</v>
      </c>
      <c r="J7" s="232">
        <v>635.85</v>
      </c>
      <c r="M7" s="251">
        <v>1263840.8400000001</v>
      </c>
      <c r="N7" s="251">
        <v>235221.96</v>
      </c>
      <c r="O7" s="73">
        <v>1095574.0900000001</v>
      </c>
      <c r="Q7" s="73">
        <v>701.07</v>
      </c>
      <c r="S7" s="73">
        <v>1993253.7</v>
      </c>
      <c r="T7" s="73">
        <v>222354</v>
      </c>
      <c r="U7" s="90">
        <v>2222689.7000000002</v>
      </c>
      <c r="W7" s="90">
        <v>3832</v>
      </c>
      <c r="X7" s="90">
        <v>1189665.29</v>
      </c>
      <c r="Y7" s="90">
        <v>158220.53</v>
      </c>
      <c r="AB7" s="90">
        <v>41540</v>
      </c>
    </row>
    <row r="8" spans="1:28" x14ac:dyDescent="0.25">
      <c r="A8" s="251" t="s">
        <v>2827</v>
      </c>
      <c r="B8" s="89">
        <v>721483.64</v>
      </c>
      <c r="C8" s="89">
        <v>58343</v>
      </c>
      <c r="D8" s="89">
        <v>77966.600000000006</v>
      </c>
      <c r="E8" s="251">
        <v>30820.99</v>
      </c>
      <c r="F8" s="251">
        <v>152797.31</v>
      </c>
      <c r="G8" s="232">
        <v>4900</v>
      </c>
      <c r="H8" s="232">
        <v>56327.42</v>
      </c>
      <c r="I8" s="232">
        <v>442015</v>
      </c>
      <c r="J8" s="232">
        <v>78</v>
      </c>
      <c r="M8" s="251">
        <v>-1067775.55</v>
      </c>
      <c r="N8" s="251">
        <v>1649277.25</v>
      </c>
      <c r="O8" s="73">
        <v>1060468.99</v>
      </c>
      <c r="Q8" s="73">
        <v>906.26</v>
      </c>
      <c r="S8" s="73">
        <v>853327.6</v>
      </c>
      <c r="T8" s="73">
        <v>189260</v>
      </c>
      <c r="U8" s="90">
        <v>1035738.6</v>
      </c>
      <c r="X8" s="90">
        <v>1065560.5</v>
      </c>
      <c r="Y8" s="90">
        <v>46074.33</v>
      </c>
    </row>
    <row r="9" spans="1:28" x14ac:dyDescent="0.25">
      <c r="A9" s="251" t="s">
        <v>2828</v>
      </c>
      <c r="B9" s="89">
        <v>713018.93</v>
      </c>
      <c r="C9" s="89">
        <v>6350</v>
      </c>
      <c r="D9" s="89">
        <v>148191.66</v>
      </c>
      <c r="E9" s="251">
        <v>227661.53</v>
      </c>
      <c r="F9" s="251">
        <v>347902.32</v>
      </c>
      <c r="J9" s="232">
        <v>3</v>
      </c>
      <c r="K9" s="251">
        <v>61650</v>
      </c>
      <c r="M9" s="251">
        <v>126948.67</v>
      </c>
      <c r="N9" s="251">
        <v>991159.3</v>
      </c>
      <c r="O9" s="73">
        <v>948650.06</v>
      </c>
      <c r="P9" s="73">
        <v>46200</v>
      </c>
      <c r="Q9" s="73">
        <v>767.4</v>
      </c>
      <c r="S9" s="73">
        <v>1139076.8999999999</v>
      </c>
      <c r="T9" s="73">
        <v>214020</v>
      </c>
      <c r="U9" s="90">
        <v>1503150.9</v>
      </c>
      <c r="V9" s="90">
        <v>2000</v>
      </c>
      <c r="X9" s="90">
        <v>429437.18</v>
      </c>
      <c r="Y9" s="90">
        <v>110262.81</v>
      </c>
      <c r="AB9" s="90">
        <v>40500</v>
      </c>
    </row>
    <row r="10" spans="1:28" x14ac:dyDescent="0.25">
      <c r="A10" s="251" t="s">
        <v>2829</v>
      </c>
      <c r="B10" s="89">
        <v>426333.76</v>
      </c>
      <c r="C10" s="89">
        <v>39990</v>
      </c>
      <c r="D10" s="89">
        <v>113588.26</v>
      </c>
      <c r="E10" s="251">
        <v>803624.33</v>
      </c>
      <c r="F10" s="251">
        <v>36179.56</v>
      </c>
      <c r="H10" s="232">
        <v>2521.8200000000002</v>
      </c>
      <c r="J10" s="232">
        <v>415.5</v>
      </c>
      <c r="K10" s="251">
        <v>292620</v>
      </c>
      <c r="M10" s="251">
        <v>907291.98</v>
      </c>
      <c r="N10" s="251">
        <v>169383.81</v>
      </c>
      <c r="O10" s="73">
        <v>651481.73</v>
      </c>
      <c r="Q10" s="73">
        <v>530.19000000000005</v>
      </c>
      <c r="S10" s="73">
        <v>1615867.3</v>
      </c>
      <c r="T10" s="73">
        <v>167900</v>
      </c>
      <c r="U10" s="90">
        <v>1814467.3</v>
      </c>
      <c r="X10" s="90">
        <v>515494.82</v>
      </c>
      <c r="Y10" s="90">
        <v>57834.3</v>
      </c>
      <c r="AB10" s="90">
        <v>500</v>
      </c>
    </row>
    <row r="11" spans="1:28" x14ac:dyDescent="0.25">
      <c r="A11" s="251" t="s">
        <v>2830</v>
      </c>
      <c r="B11" s="89">
        <v>1260262.31</v>
      </c>
      <c r="C11" s="89">
        <v>49231</v>
      </c>
      <c r="D11" s="89">
        <v>43242.76</v>
      </c>
      <c r="E11" s="251">
        <v>705256.39</v>
      </c>
      <c r="F11" s="251">
        <v>933693.93</v>
      </c>
      <c r="J11" s="232">
        <v>4</v>
      </c>
      <c r="K11" s="251">
        <v>108300</v>
      </c>
      <c r="M11" s="251">
        <v>2354657.54</v>
      </c>
      <c r="N11" s="251">
        <v>668274.24</v>
      </c>
      <c r="O11" s="73">
        <v>1154838.31</v>
      </c>
      <c r="P11" s="73">
        <v>350450</v>
      </c>
      <c r="Q11" s="73">
        <v>2219.52</v>
      </c>
      <c r="S11" s="73">
        <v>2675476.2999999998</v>
      </c>
      <c r="T11" s="73">
        <v>457126</v>
      </c>
      <c r="U11" s="90">
        <v>3346604.3</v>
      </c>
      <c r="X11" s="90">
        <v>1195256.52</v>
      </c>
      <c r="Y11" s="90">
        <v>177798.7</v>
      </c>
      <c r="AB11" s="90">
        <v>60000</v>
      </c>
    </row>
    <row r="12" spans="1:28" x14ac:dyDescent="0.25">
      <c r="A12" s="251" t="s">
        <v>2831</v>
      </c>
      <c r="B12" s="89">
        <v>679931.19</v>
      </c>
      <c r="C12" s="89">
        <v>12858</v>
      </c>
      <c r="D12" s="89">
        <v>73529.3</v>
      </c>
      <c r="E12" s="251">
        <v>900135.13</v>
      </c>
      <c r="F12" s="251">
        <v>241802.09</v>
      </c>
      <c r="G12" s="232">
        <v>0</v>
      </c>
      <c r="I12" s="232">
        <v>29650</v>
      </c>
      <c r="J12" s="232">
        <v>1817.02</v>
      </c>
      <c r="K12" s="251">
        <v>8500</v>
      </c>
      <c r="M12" s="251">
        <v>-229681.66</v>
      </c>
      <c r="N12" s="251">
        <v>2102009.77</v>
      </c>
      <c r="O12" s="73">
        <v>856842.33</v>
      </c>
      <c r="Q12" s="73">
        <v>869.17</v>
      </c>
      <c r="S12" s="73">
        <v>1891916</v>
      </c>
      <c r="T12" s="73">
        <v>721228</v>
      </c>
      <c r="U12" s="90">
        <v>2827195</v>
      </c>
      <c r="X12" s="90">
        <v>385782.81</v>
      </c>
      <c r="Y12" s="90">
        <v>153917.10999999999</v>
      </c>
      <c r="AB12" s="90">
        <v>108000</v>
      </c>
    </row>
    <row r="13" spans="1:28" x14ac:dyDescent="0.25">
      <c r="A13" s="251" t="s">
        <v>2832</v>
      </c>
      <c r="B13" s="89">
        <v>1010619.21</v>
      </c>
      <c r="C13" s="89">
        <v>51043.75</v>
      </c>
      <c r="D13" s="89">
        <v>64716.05</v>
      </c>
      <c r="E13" s="251">
        <v>1106657.3</v>
      </c>
      <c r="F13" s="251">
        <v>284505.46999999997</v>
      </c>
      <c r="J13" s="232">
        <v>79</v>
      </c>
      <c r="K13" s="251">
        <v>3000</v>
      </c>
      <c r="M13" s="251">
        <v>1165360.6100000001</v>
      </c>
      <c r="N13" s="251">
        <v>1442563.02</v>
      </c>
      <c r="O13" s="73">
        <v>939588.82</v>
      </c>
      <c r="P13" s="73">
        <v>50311.5</v>
      </c>
      <c r="Q13" s="73">
        <v>1042.02</v>
      </c>
      <c r="S13" s="73">
        <v>1190468.8999999999</v>
      </c>
      <c r="T13" s="73">
        <v>275810</v>
      </c>
      <c r="U13" s="90">
        <v>1556788.9</v>
      </c>
      <c r="X13" s="90">
        <v>801626.22</v>
      </c>
      <c r="Y13" s="90">
        <v>159766.97</v>
      </c>
      <c r="AB13" s="90">
        <v>32500</v>
      </c>
    </row>
    <row r="14" spans="1:28" x14ac:dyDescent="0.25">
      <c r="A14" s="251" t="s">
        <v>2833</v>
      </c>
      <c r="B14" s="89">
        <v>357153.86</v>
      </c>
      <c r="C14" s="89">
        <v>2566</v>
      </c>
      <c r="D14" s="89">
        <v>35123.94</v>
      </c>
      <c r="E14" s="251">
        <v>937201.51</v>
      </c>
      <c r="F14" s="251">
        <v>226890.64</v>
      </c>
      <c r="H14" s="232">
        <v>0</v>
      </c>
      <c r="I14" s="232">
        <v>170490</v>
      </c>
      <c r="J14" s="232">
        <v>173</v>
      </c>
      <c r="K14" s="251">
        <v>150400</v>
      </c>
      <c r="M14" s="251">
        <v>911671.91</v>
      </c>
      <c r="N14" s="251">
        <v>484200</v>
      </c>
      <c r="O14" s="73">
        <v>833026.73</v>
      </c>
      <c r="P14" s="73">
        <v>44600</v>
      </c>
      <c r="Q14" s="73">
        <v>444.28</v>
      </c>
      <c r="S14" s="73">
        <v>1740268.1</v>
      </c>
      <c r="T14" s="73">
        <v>244650</v>
      </c>
      <c r="U14" s="90">
        <v>1971354.1</v>
      </c>
      <c r="X14" s="90">
        <v>936323.27</v>
      </c>
      <c r="Y14" s="90">
        <v>112810.7</v>
      </c>
      <c r="AB14" s="90">
        <v>500</v>
      </c>
    </row>
    <row r="15" spans="1:28" x14ac:dyDescent="0.25">
      <c r="A15" s="251" t="s">
        <v>2834</v>
      </c>
      <c r="B15" s="89">
        <v>1401807.04</v>
      </c>
      <c r="C15" s="89">
        <v>51382</v>
      </c>
      <c r="D15" s="89">
        <v>157397</v>
      </c>
      <c r="E15" s="251">
        <v>456240.34</v>
      </c>
      <c r="F15" s="251">
        <v>338106.82</v>
      </c>
      <c r="G15" s="232">
        <v>44885</v>
      </c>
      <c r="H15" s="232">
        <v>4878.67</v>
      </c>
      <c r="I15" s="232">
        <v>90000</v>
      </c>
      <c r="J15" s="232">
        <v>89</v>
      </c>
      <c r="K15" s="251">
        <v>221941</v>
      </c>
      <c r="M15" s="251">
        <v>251884.68</v>
      </c>
      <c r="N15" s="251">
        <v>1884119.29</v>
      </c>
      <c r="O15" s="73">
        <v>1567857.32</v>
      </c>
      <c r="Q15" s="73">
        <v>1521.65</v>
      </c>
      <c r="S15" s="73">
        <v>1847178</v>
      </c>
      <c r="T15" s="73">
        <v>244200</v>
      </c>
      <c r="U15" s="90">
        <v>2218579</v>
      </c>
      <c r="V15" s="90">
        <v>3240</v>
      </c>
      <c r="W15" s="90">
        <v>3218</v>
      </c>
      <c r="X15" s="90">
        <v>1312823.9099999999</v>
      </c>
      <c r="Y15" s="90">
        <v>125760.5</v>
      </c>
      <c r="AB15" s="90">
        <v>90000</v>
      </c>
    </row>
    <row r="16" spans="1:28" x14ac:dyDescent="0.25">
      <c r="A16" s="251" t="s">
        <v>2835</v>
      </c>
      <c r="B16" s="89">
        <v>392312.6</v>
      </c>
      <c r="C16" s="89">
        <v>0</v>
      </c>
      <c r="D16" s="89">
        <v>63754</v>
      </c>
      <c r="E16" s="251">
        <v>600317.28</v>
      </c>
      <c r="F16" s="251">
        <v>248780.34</v>
      </c>
      <c r="J16" s="232">
        <v>144.52000000000001</v>
      </c>
      <c r="K16" s="251">
        <v>190115</v>
      </c>
      <c r="M16" s="251">
        <v>-1126754.45</v>
      </c>
      <c r="N16" s="251">
        <v>2403607</v>
      </c>
      <c r="O16" s="73">
        <v>747855.24</v>
      </c>
      <c r="Q16" s="73">
        <v>427.58</v>
      </c>
      <c r="S16" s="73">
        <v>2058142.8</v>
      </c>
      <c r="T16" s="73">
        <v>200676</v>
      </c>
      <c r="U16" s="90">
        <v>2347601.7999999998</v>
      </c>
      <c r="V16" s="90">
        <v>19000</v>
      </c>
      <c r="X16" s="90">
        <v>625189.88</v>
      </c>
      <c r="Y16" s="90">
        <v>151757.79</v>
      </c>
      <c r="AB16" s="90">
        <v>25500</v>
      </c>
    </row>
    <row r="17" spans="1:28" x14ac:dyDescent="0.25">
      <c r="A17" s="251" t="s">
        <v>2836</v>
      </c>
      <c r="B17" s="89">
        <v>1054325.0900000001</v>
      </c>
      <c r="C17" s="89">
        <v>0</v>
      </c>
      <c r="D17" s="89">
        <v>234283.64</v>
      </c>
      <c r="E17" s="251">
        <v>356424.57</v>
      </c>
      <c r="F17" s="251">
        <v>335870.48</v>
      </c>
      <c r="H17" s="232">
        <v>3</v>
      </c>
      <c r="J17" s="232">
        <v>77</v>
      </c>
      <c r="K17" s="251">
        <v>281635</v>
      </c>
      <c r="M17" s="251">
        <v>-864109.94</v>
      </c>
      <c r="N17" s="251">
        <v>2696435.34</v>
      </c>
      <c r="O17" s="73">
        <v>917854.1</v>
      </c>
      <c r="P17" s="73">
        <v>150000</v>
      </c>
      <c r="Q17" s="73">
        <v>1372.77</v>
      </c>
      <c r="S17" s="73">
        <v>2040897.2</v>
      </c>
      <c r="T17" s="73">
        <v>224439</v>
      </c>
      <c r="U17" s="90">
        <v>2349737.2000000002</v>
      </c>
      <c r="X17" s="90">
        <v>819592.81</v>
      </c>
      <c r="Y17" s="90">
        <v>156685.07999999999</v>
      </c>
      <c r="AB17" s="90">
        <v>141684.6</v>
      </c>
    </row>
    <row r="18" spans="1:28" x14ac:dyDescent="0.25">
      <c r="A18" s="251" t="s">
        <v>2837</v>
      </c>
      <c r="B18" s="89">
        <v>499171.24</v>
      </c>
      <c r="C18" s="89">
        <v>44650</v>
      </c>
      <c r="D18" s="89">
        <v>96084.49</v>
      </c>
      <c r="E18" s="251">
        <v>751329.9</v>
      </c>
      <c r="F18" s="251">
        <v>383668.35</v>
      </c>
      <c r="G18" s="232">
        <v>0</v>
      </c>
      <c r="H18" s="232">
        <v>7780</v>
      </c>
      <c r="I18" s="232">
        <v>125000</v>
      </c>
      <c r="J18" s="232">
        <v>1643.46</v>
      </c>
      <c r="K18" s="251">
        <v>123370</v>
      </c>
      <c r="M18" s="251">
        <v>-658708.49</v>
      </c>
      <c r="N18" s="251">
        <v>2510757.66</v>
      </c>
      <c r="O18" s="73">
        <v>1109445.1399999999</v>
      </c>
      <c r="P18" s="73">
        <v>165720</v>
      </c>
      <c r="Q18" s="73">
        <v>657.04</v>
      </c>
      <c r="S18" s="73">
        <v>2080789</v>
      </c>
      <c r="T18" s="73">
        <v>418930</v>
      </c>
      <c r="U18" s="90">
        <v>2717440</v>
      </c>
      <c r="W18" s="90">
        <v>192</v>
      </c>
      <c r="X18" s="90">
        <v>1118407.27</v>
      </c>
      <c r="Y18" s="90">
        <v>248599.06</v>
      </c>
      <c r="AB18" s="90">
        <v>25841.5</v>
      </c>
    </row>
    <row r="19" spans="1:28" x14ac:dyDescent="0.25">
      <c r="A19" s="251" t="s">
        <v>2838</v>
      </c>
      <c r="B19" s="89">
        <v>1363430.51</v>
      </c>
      <c r="C19" s="89">
        <v>7870.75</v>
      </c>
      <c r="D19" s="89">
        <v>66318.539999999994</v>
      </c>
      <c r="E19" s="251">
        <v>990359.22</v>
      </c>
      <c r="F19" s="251">
        <v>917084.4</v>
      </c>
      <c r="G19" s="232">
        <v>0</v>
      </c>
      <c r="I19" s="232">
        <v>381747</v>
      </c>
      <c r="J19" s="232">
        <v>3619.65</v>
      </c>
      <c r="K19" s="251">
        <v>361453</v>
      </c>
      <c r="M19" s="251">
        <v>2276460.4</v>
      </c>
      <c r="N19" s="251">
        <v>684118.79</v>
      </c>
      <c r="O19" s="73">
        <v>792657.36</v>
      </c>
      <c r="Q19" s="73">
        <v>1377.45</v>
      </c>
      <c r="S19" s="73">
        <v>978495</v>
      </c>
      <c r="T19" s="73">
        <v>330790</v>
      </c>
      <c r="U19" s="90">
        <v>1339428</v>
      </c>
      <c r="V19" s="90">
        <v>19230</v>
      </c>
      <c r="W19" s="90">
        <v>24035</v>
      </c>
      <c r="X19" s="90">
        <v>723980.13</v>
      </c>
      <c r="Y19" s="90">
        <v>289982.09999999998</v>
      </c>
      <c r="AB19" s="90">
        <v>69000</v>
      </c>
    </row>
    <row r="20" spans="1:28" x14ac:dyDescent="0.25">
      <c r="A20" s="251" t="s">
        <v>2839</v>
      </c>
      <c r="B20" s="89">
        <v>450646.57</v>
      </c>
      <c r="C20" s="89">
        <v>3745</v>
      </c>
      <c r="D20" s="89">
        <v>109752.27</v>
      </c>
      <c r="E20" s="251">
        <v>402874.64</v>
      </c>
      <c r="F20" s="251">
        <v>122010.41</v>
      </c>
      <c r="I20" s="232">
        <v>81495</v>
      </c>
      <c r="J20" s="232">
        <v>77.349999999999994</v>
      </c>
      <c r="M20" s="251">
        <v>-9063.74</v>
      </c>
      <c r="N20" s="251">
        <v>865361.67</v>
      </c>
      <c r="O20" s="73">
        <v>810327.67</v>
      </c>
      <c r="P20" s="73">
        <v>168225</v>
      </c>
      <c r="Q20" s="73">
        <v>403.76</v>
      </c>
      <c r="S20" s="73">
        <v>1419864</v>
      </c>
      <c r="T20" s="73">
        <v>159700</v>
      </c>
      <c r="U20" s="90">
        <v>1696145</v>
      </c>
      <c r="V20" s="90">
        <v>560</v>
      </c>
      <c r="W20" s="90">
        <v>4448</v>
      </c>
      <c r="X20" s="90">
        <v>616377.36</v>
      </c>
      <c r="Y20" s="90">
        <v>89331.46</v>
      </c>
      <c r="AB20" s="90">
        <v>500</v>
      </c>
    </row>
    <row r="21" spans="1:28" x14ac:dyDescent="0.25">
      <c r="A21" s="251" t="s">
        <v>2840</v>
      </c>
      <c r="B21" s="89">
        <v>507553.04</v>
      </c>
      <c r="C21" s="89">
        <v>29239.25</v>
      </c>
      <c r="D21" s="89">
        <v>59754.71</v>
      </c>
      <c r="E21" s="251">
        <v>446602.91</v>
      </c>
      <c r="F21" s="251">
        <v>351375.65</v>
      </c>
      <c r="J21" s="232">
        <v>75</v>
      </c>
      <c r="K21" s="251">
        <v>53700</v>
      </c>
      <c r="M21" s="251">
        <v>-296631.08</v>
      </c>
      <c r="N21" s="251">
        <v>1709584.67</v>
      </c>
      <c r="O21" s="73">
        <v>576222.41</v>
      </c>
      <c r="P21" s="73">
        <v>26900</v>
      </c>
      <c r="Q21" s="73">
        <v>538.9</v>
      </c>
      <c r="S21" s="73">
        <v>1458529</v>
      </c>
      <c r="T21" s="73">
        <v>112160</v>
      </c>
      <c r="U21" s="90">
        <v>1684669</v>
      </c>
      <c r="X21" s="90">
        <v>364805.64</v>
      </c>
      <c r="Y21" s="90">
        <v>176578.7</v>
      </c>
      <c r="AB21" s="90">
        <v>20500</v>
      </c>
    </row>
    <row r="22" spans="1:28" x14ac:dyDescent="0.25">
      <c r="A22" s="251" t="s">
        <v>2944</v>
      </c>
      <c r="B22" s="89">
        <v>754464.77</v>
      </c>
      <c r="C22" s="89">
        <v>37300.75</v>
      </c>
      <c r="D22" s="89">
        <v>121726.37</v>
      </c>
      <c r="E22" s="251">
        <v>561723.37</v>
      </c>
      <c r="F22" s="251">
        <v>287918.88</v>
      </c>
      <c r="G22" s="232">
        <v>0</v>
      </c>
      <c r="H22" s="232">
        <v>0</v>
      </c>
      <c r="I22" s="232">
        <v>280442</v>
      </c>
      <c r="J22" s="232">
        <v>228.8</v>
      </c>
      <c r="M22" s="251">
        <v>-937366.48</v>
      </c>
      <c r="N22" s="251">
        <v>2287426.9300000002</v>
      </c>
      <c r="O22" s="73">
        <v>786132.12</v>
      </c>
      <c r="Q22" s="73">
        <v>358.2</v>
      </c>
      <c r="S22" s="73">
        <v>1018126</v>
      </c>
      <c r="T22" s="73">
        <v>184010</v>
      </c>
      <c r="U22" s="90">
        <v>1182636</v>
      </c>
      <c r="W22" s="90">
        <v>15296.59</v>
      </c>
      <c r="X22" s="90">
        <v>468555.62</v>
      </c>
      <c r="Y22" s="90">
        <v>189735.22</v>
      </c>
    </row>
    <row r="23" spans="1:28" x14ac:dyDescent="0.25">
      <c r="A23" s="251" t="s">
        <v>2841</v>
      </c>
      <c r="B23" s="89">
        <v>241154.33</v>
      </c>
      <c r="C23" s="89">
        <v>0</v>
      </c>
      <c r="D23" s="89">
        <v>45656.97</v>
      </c>
      <c r="E23" s="251">
        <v>676499.07</v>
      </c>
      <c r="F23" s="251">
        <v>218757.9</v>
      </c>
      <c r="G23" s="232">
        <v>0</v>
      </c>
      <c r="I23" s="232">
        <v>80000</v>
      </c>
      <c r="J23" s="232">
        <v>385</v>
      </c>
      <c r="K23" s="251">
        <v>54450</v>
      </c>
      <c r="M23" s="251">
        <v>-942162.13</v>
      </c>
      <c r="N23" s="251">
        <v>2091979.99</v>
      </c>
      <c r="O23" s="73">
        <v>543917.17000000004</v>
      </c>
      <c r="Q23" s="73">
        <v>347.74</v>
      </c>
      <c r="S23" s="73">
        <v>502938.5</v>
      </c>
      <c r="T23" s="73">
        <v>84800</v>
      </c>
      <c r="U23" s="90">
        <v>664404.1</v>
      </c>
      <c r="X23" s="90">
        <v>363840.41</v>
      </c>
      <c r="Y23" s="90">
        <v>206343.49</v>
      </c>
    </row>
    <row r="24" spans="1:28" x14ac:dyDescent="0.25">
      <c r="A24" s="251" t="s">
        <v>2842</v>
      </c>
      <c r="B24" s="89">
        <v>1159682.18</v>
      </c>
      <c r="C24" s="89">
        <v>0</v>
      </c>
      <c r="D24" s="89">
        <v>38131.33</v>
      </c>
      <c r="E24" s="251">
        <v>552255.06000000006</v>
      </c>
      <c r="F24" s="251">
        <v>138251.67000000001</v>
      </c>
      <c r="G24" s="232">
        <v>0</v>
      </c>
      <c r="I24" s="232">
        <v>27744</v>
      </c>
      <c r="J24" s="232">
        <v>290.60000000000002</v>
      </c>
      <c r="K24" s="251">
        <v>179212.75</v>
      </c>
      <c r="M24" s="251">
        <v>1453767.72</v>
      </c>
      <c r="O24" s="73">
        <v>1015427.99</v>
      </c>
      <c r="Q24" s="73">
        <v>1220.71</v>
      </c>
      <c r="S24" s="73">
        <v>1521454.6</v>
      </c>
      <c r="T24" s="73">
        <v>458056.65</v>
      </c>
      <c r="U24" s="90">
        <v>1772962.46</v>
      </c>
      <c r="V24" s="90">
        <v>1400</v>
      </c>
      <c r="X24" s="90">
        <v>791781.19</v>
      </c>
      <c r="Y24" s="90">
        <v>198932.13</v>
      </c>
      <c r="AB24" s="90">
        <v>3779</v>
      </c>
    </row>
    <row r="25" spans="1:28" x14ac:dyDescent="0.25">
      <c r="A25" s="251" t="s">
        <v>2843</v>
      </c>
      <c r="B25" s="89">
        <v>138773.1</v>
      </c>
      <c r="C25" s="89">
        <v>21840</v>
      </c>
      <c r="D25" s="89">
        <v>28734.33</v>
      </c>
      <c r="E25" s="251">
        <v>928015.79</v>
      </c>
      <c r="F25" s="251">
        <v>182362.5</v>
      </c>
      <c r="G25" s="232">
        <v>0</v>
      </c>
      <c r="J25" s="232">
        <v>828.5</v>
      </c>
      <c r="M25" s="251">
        <v>-360815.86</v>
      </c>
      <c r="N25" s="251">
        <v>1967042.37</v>
      </c>
      <c r="O25" s="73">
        <v>669233.43999999994</v>
      </c>
      <c r="Q25" s="73">
        <v>251.18</v>
      </c>
      <c r="S25" s="73">
        <v>2003615</v>
      </c>
      <c r="T25" s="73">
        <v>15000</v>
      </c>
      <c r="U25" s="90">
        <v>2430645</v>
      </c>
      <c r="W25" s="90">
        <v>17420</v>
      </c>
      <c r="X25" s="90">
        <v>386977.65</v>
      </c>
      <c r="Y25" s="90">
        <v>159691.26</v>
      </c>
      <c r="AB25" s="90">
        <v>695</v>
      </c>
    </row>
    <row r="26" spans="1:28" x14ac:dyDescent="0.25">
      <c r="A26" s="251" t="s">
        <v>2844</v>
      </c>
      <c r="B26" s="89">
        <v>200684.39</v>
      </c>
      <c r="C26" s="89">
        <v>0</v>
      </c>
      <c r="D26" s="89">
        <v>17849.169999999998</v>
      </c>
      <c r="E26" s="251">
        <v>484599.61</v>
      </c>
      <c r="F26" s="251">
        <v>94851.17</v>
      </c>
      <c r="G26" s="232">
        <v>0</v>
      </c>
      <c r="J26" s="232">
        <v>478.2</v>
      </c>
      <c r="M26" s="251">
        <v>-91293.68</v>
      </c>
      <c r="N26" s="251">
        <v>1301651.56</v>
      </c>
      <c r="O26" s="73">
        <v>574500.07999999996</v>
      </c>
      <c r="Q26" s="73">
        <v>525.45000000000005</v>
      </c>
      <c r="S26" s="73">
        <v>113170</v>
      </c>
      <c r="T26" s="73">
        <v>27500</v>
      </c>
      <c r="U26" s="90">
        <v>335725.3</v>
      </c>
      <c r="X26" s="90">
        <v>594571.28</v>
      </c>
      <c r="Y26" s="90">
        <v>183697.09</v>
      </c>
      <c r="AB26" s="90">
        <v>14553.6</v>
      </c>
    </row>
    <row r="27" spans="1:28" x14ac:dyDescent="0.25">
      <c r="A27" s="251" t="s">
        <v>2845</v>
      </c>
      <c r="B27" s="89">
        <v>361449.77</v>
      </c>
      <c r="C27" s="89">
        <v>0</v>
      </c>
      <c r="D27" s="89">
        <v>8186.36</v>
      </c>
      <c r="E27" s="251">
        <v>1600151.72</v>
      </c>
      <c r="F27" s="251">
        <v>253648.75</v>
      </c>
      <c r="J27" s="232">
        <v>791.35</v>
      </c>
      <c r="K27" s="251">
        <v>127857</v>
      </c>
      <c r="M27" s="251">
        <v>591833.99</v>
      </c>
      <c r="N27" s="251">
        <v>1776680.82</v>
      </c>
      <c r="O27" s="73">
        <v>609567.16</v>
      </c>
      <c r="P27" s="73">
        <v>22260</v>
      </c>
      <c r="Q27" s="73">
        <v>507.55</v>
      </c>
      <c r="S27" s="73">
        <v>1015509.8</v>
      </c>
      <c r="T27" s="73">
        <v>87300</v>
      </c>
      <c r="U27" s="90">
        <v>1269934.8799999999</v>
      </c>
      <c r="W27" s="90">
        <v>1416</v>
      </c>
      <c r="X27" s="90">
        <v>498811.07</v>
      </c>
      <c r="Y27" s="90">
        <v>237189.12</v>
      </c>
      <c r="AB27" s="90">
        <v>1520</v>
      </c>
    </row>
    <row r="28" spans="1:28" x14ac:dyDescent="0.25">
      <c r="A28" s="251" t="s">
        <v>2846</v>
      </c>
      <c r="B28" s="89">
        <v>987974.61</v>
      </c>
      <c r="C28" s="89">
        <v>38517</v>
      </c>
      <c r="D28" s="89">
        <v>53520.79</v>
      </c>
      <c r="E28" s="251">
        <v>1101467.1499999999</v>
      </c>
      <c r="F28" s="251">
        <v>398227.54</v>
      </c>
      <c r="G28" s="232">
        <v>1800</v>
      </c>
      <c r="H28" s="232">
        <v>68732.05</v>
      </c>
      <c r="I28" s="232">
        <v>106350</v>
      </c>
      <c r="J28" s="232">
        <v>441.76</v>
      </c>
      <c r="K28" s="251">
        <v>328742.82</v>
      </c>
      <c r="M28" s="251">
        <v>191585.02</v>
      </c>
      <c r="N28" s="251">
        <v>2074982.75</v>
      </c>
      <c r="O28" s="73">
        <v>1605084.66</v>
      </c>
      <c r="P28" s="73">
        <v>13650</v>
      </c>
      <c r="Q28" s="73">
        <v>1191.76</v>
      </c>
      <c r="S28" s="73">
        <v>2749815.4</v>
      </c>
      <c r="T28" s="73">
        <v>34500</v>
      </c>
      <c r="U28" s="90">
        <v>3353351.4</v>
      </c>
      <c r="V28" s="90">
        <v>1020</v>
      </c>
      <c r="W28" s="90">
        <v>1304</v>
      </c>
      <c r="X28" s="90">
        <v>846562.82</v>
      </c>
      <c r="Y28" s="90">
        <v>364530.91</v>
      </c>
      <c r="AB28" s="90">
        <v>30400</v>
      </c>
    </row>
    <row r="29" spans="1:28" x14ac:dyDescent="0.25">
      <c r="A29" s="251" t="s">
        <v>2847</v>
      </c>
      <c r="B29" s="89">
        <v>595684.28</v>
      </c>
      <c r="C29" s="89">
        <v>8878.5</v>
      </c>
      <c r="D29" s="89">
        <v>95883.31</v>
      </c>
      <c r="E29" s="251">
        <v>574703.72</v>
      </c>
      <c r="F29" s="251">
        <v>185270.51</v>
      </c>
      <c r="H29" s="232">
        <v>26052.63</v>
      </c>
      <c r="I29" s="232">
        <v>134020.16</v>
      </c>
      <c r="J29" s="232">
        <v>156</v>
      </c>
      <c r="M29" s="251">
        <v>-522276.99</v>
      </c>
      <c r="N29" s="251">
        <v>1942599.48</v>
      </c>
      <c r="O29" s="73">
        <v>731860.85</v>
      </c>
      <c r="Q29" s="73">
        <v>737.02</v>
      </c>
      <c r="S29" s="73">
        <v>840800</v>
      </c>
      <c r="T29" s="73">
        <v>21000</v>
      </c>
      <c r="U29" s="90">
        <v>1038800</v>
      </c>
      <c r="X29" s="90">
        <v>378654.28</v>
      </c>
      <c r="Y29" s="90">
        <v>284824.55</v>
      </c>
      <c r="AB29" s="90">
        <v>12250</v>
      </c>
    </row>
    <row r="30" spans="1:28" x14ac:dyDescent="0.25">
      <c r="A30" s="251" t="s">
        <v>2848</v>
      </c>
      <c r="B30" s="89">
        <v>1058159.32</v>
      </c>
      <c r="C30" s="89">
        <v>7206</v>
      </c>
      <c r="D30" s="89">
        <v>44397.56</v>
      </c>
      <c r="E30" s="251">
        <v>765378.32</v>
      </c>
      <c r="F30" s="251">
        <v>189507.3</v>
      </c>
      <c r="G30" s="232">
        <v>0</v>
      </c>
      <c r="H30" s="232">
        <v>23013.42</v>
      </c>
      <c r="J30" s="232">
        <v>192.9</v>
      </c>
      <c r="K30" s="251">
        <v>208600</v>
      </c>
      <c r="M30" s="251">
        <v>467499.48</v>
      </c>
      <c r="N30" s="251">
        <v>1357301.45</v>
      </c>
      <c r="O30" s="73">
        <v>1009153.46</v>
      </c>
      <c r="Q30" s="73">
        <v>1116.1099999999999</v>
      </c>
      <c r="S30" s="73">
        <v>1084606.1000000001</v>
      </c>
      <c r="T30" s="73">
        <v>33800</v>
      </c>
      <c r="U30" s="90">
        <v>1342278.1</v>
      </c>
      <c r="X30" s="90">
        <v>575497.39</v>
      </c>
      <c r="Y30" s="90">
        <v>187357.93</v>
      </c>
      <c r="AA30" s="90">
        <v>1</v>
      </c>
      <c r="AB30" s="90">
        <v>15500</v>
      </c>
    </row>
    <row r="31" spans="1:28" x14ac:dyDescent="0.25">
      <c r="A31" s="251" t="s">
        <v>2849</v>
      </c>
      <c r="B31" s="89">
        <v>696988.81</v>
      </c>
      <c r="C31" s="89">
        <v>0</v>
      </c>
      <c r="D31" s="89">
        <v>65621.87</v>
      </c>
      <c r="E31" s="251">
        <v>406380.09</v>
      </c>
      <c r="F31" s="251">
        <v>372368.13</v>
      </c>
      <c r="G31" s="232">
        <v>0</v>
      </c>
      <c r="H31" s="232">
        <v>29740.44</v>
      </c>
      <c r="I31" s="232">
        <v>0.19</v>
      </c>
      <c r="J31" s="232">
        <v>95.62</v>
      </c>
      <c r="K31" s="251">
        <v>9040.66</v>
      </c>
      <c r="M31" s="251">
        <v>-248480.3</v>
      </c>
      <c r="N31" s="251">
        <v>1339755.76</v>
      </c>
      <c r="O31" s="73">
        <v>1303203.46</v>
      </c>
      <c r="P31" s="73">
        <v>86900</v>
      </c>
      <c r="Q31" s="73">
        <v>942.41</v>
      </c>
      <c r="S31" s="73">
        <v>1624936.66</v>
      </c>
      <c r="T31" s="73">
        <v>232710</v>
      </c>
      <c r="U31" s="90">
        <v>1987659.66</v>
      </c>
      <c r="V31" s="90">
        <v>2000</v>
      </c>
      <c r="W31" s="90">
        <v>2048</v>
      </c>
      <c r="X31" s="90">
        <v>729785.69</v>
      </c>
      <c r="Y31" s="90">
        <v>96992.65</v>
      </c>
      <c r="AB31" s="90">
        <v>19000</v>
      </c>
    </row>
    <row r="32" spans="1:28" x14ac:dyDescent="0.25">
      <c r="A32" s="251" t="s">
        <v>2850</v>
      </c>
      <c r="B32" s="89">
        <v>451676.38</v>
      </c>
      <c r="C32" s="89">
        <v>459</v>
      </c>
      <c r="D32" s="89">
        <v>38073.99</v>
      </c>
      <c r="E32" s="251">
        <v>842954.23</v>
      </c>
      <c r="F32" s="251">
        <v>446257.83</v>
      </c>
      <c r="G32" s="232">
        <v>0</v>
      </c>
      <c r="H32" s="232">
        <v>22729.55</v>
      </c>
      <c r="J32" s="232">
        <v>326.02999999999997</v>
      </c>
      <c r="K32" s="251">
        <v>60000</v>
      </c>
      <c r="M32" s="251">
        <v>-264287.99</v>
      </c>
      <c r="N32" s="251">
        <v>2103448.6</v>
      </c>
      <c r="O32" s="73">
        <v>1051395.3799999999</v>
      </c>
      <c r="Q32" s="73">
        <v>640.84</v>
      </c>
      <c r="S32" s="73">
        <v>1257819</v>
      </c>
      <c r="T32" s="73">
        <v>267800</v>
      </c>
      <c r="U32" s="90">
        <v>1612276</v>
      </c>
      <c r="V32" s="90">
        <v>197640</v>
      </c>
      <c r="W32" s="90">
        <v>31366</v>
      </c>
      <c r="X32" s="90">
        <v>456921.51</v>
      </c>
      <c r="Y32" s="90">
        <v>422026.47</v>
      </c>
      <c r="AB32" s="90">
        <v>220</v>
      </c>
    </row>
    <row r="33" spans="1:28" x14ac:dyDescent="0.25">
      <c r="A33" s="251" t="s">
        <v>2851</v>
      </c>
      <c r="B33" s="89">
        <v>655445</v>
      </c>
      <c r="C33" s="89">
        <v>0</v>
      </c>
      <c r="D33" s="89">
        <v>79978.2</v>
      </c>
      <c r="E33" s="251">
        <v>234431.54</v>
      </c>
      <c r="F33" s="251">
        <v>21.7</v>
      </c>
      <c r="G33" s="232">
        <v>0</v>
      </c>
      <c r="H33" s="232">
        <v>25860.51</v>
      </c>
      <c r="J33" s="232">
        <v>209.75</v>
      </c>
      <c r="K33" s="251">
        <v>103809.81</v>
      </c>
      <c r="M33" s="251">
        <v>-568338.25</v>
      </c>
      <c r="N33" s="251">
        <v>1634028.2</v>
      </c>
      <c r="O33" s="73">
        <v>1100831.43</v>
      </c>
      <c r="Q33" s="73">
        <v>918.47</v>
      </c>
      <c r="S33" s="73">
        <v>848492.7</v>
      </c>
      <c r="T33" s="73">
        <v>12000</v>
      </c>
      <c r="U33" s="90">
        <v>1058063.7</v>
      </c>
      <c r="V33" s="90">
        <v>4400</v>
      </c>
      <c r="W33" s="90">
        <v>14790</v>
      </c>
      <c r="X33" s="90">
        <v>393331.96</v>
      </c>
      <c r="Y33" s="90">
        <v>704223.52</v>
      </c>
      <c r="AA33" s="90">
        <v>8</v>
      </c>
      <c r="AB33" s="90">
        <v>13119</v>
      </c>
    </row>
    <row r="34" spans="1:28" x14ac:dyDescent="0.25">
      <c r="A34" s="251" t="s">
        <v>2852</v>
      </c>
      <c r="B34" s="89">
        <v>413284.7</v>
      </c>
      <c r="C34" s="89">
        <v>4264</v>
      </c>
      <c r="D34" s="89">
        <v>12116.76</v>
      </c>
      <c r="E34" s="251">
        <v>505367.29</v>
      </c>
      <c r="F34" s="251">
        <v>274310.84000000003</v>
      </c>
      <c r="G34" s="232">
        <v>0</v>
      </c>
      <c r="J34" s="232">
        <v>160.32</v>
      </c>
      <c r="M34" s="251">
        <v>794357.65</v>
      </c>
      <c r="N34" s="251">
        <v>391756.52</v>
      </c>
      <c r="O34" s="73">
        <v>773910.29</v>
      </c>
      <c r="Q34" s="73">
        <v>514.74</v>
      </c>
      <c r="S34" s="73">
        <v>2315538.9</v>
      </c>
      <c r="T34" s="73">
        <v>51100</v>
      </c>
      <c r="U34" s="90">
        <v>2563533.56</v>
      </c>
      <c r="V34" s="90">
        <v>10566.5</v>
      </c>
      <c r="W34" s="90">
        <v>5663.5</v>
      </c>
      <c r="X34" s="90">
        <v>369393.49</v>
      </c>
      <c r="Y34" s="90">
        <v>157009.78</v>
      </c>
      <c r="AB34" s="90">
        <v>11828</v>
      </c>
    </row>
    <row r="35" spans="1:28" x14ac:dyDescent="0.25">
      <c r="A35" s="251" t="s">
        <v>2853</v>
      </c>
      <c r="B35" s="89">
        <v>599149.31000000006</v>
      </c>
      <c r="C35" s="89">
        <v>430</v>
      </c>
      <c r="D35" s="89">
        <v>43046.5</v>
      </c>
      <c r="E35" s="251">
        <v>399729.37</v>
      </c>
      <c r="F35" s="251">
        <v>280396.59000000003</v>
      </c>
      <c r="G35" s="232">
        <v>17400</v>
      </c>
      <c r="H35" s="232">
        <v>0</v>
      </c>
      <c r="J35" s="232">
        <v>483.12</v>
      </c>
      <c r="K35" s="251">
        <v>200475</v>
      </c>
      <c r="M35" s="251">
        <v>667461.55000000005</v>
      </c>
      <c r="N35" s="251">
        <v>459399.49</v>
      </c>
      <c r="O35" s="73">
        <v>548505.05000000005</v>
      </c>
      <c r="Q35" s="73">
        <v>581.5</v>
      </c>
      <c r="S35" s="73">
        <v>337615</v>
      </c>
      <c r="U35" s="90">
        <v>514115</v>
      </c>
      <c r="V35" s="90">
        <v>5080</v>
      </c>
      <c r="W35" s="90">
        <v>717</v>
      </c>
      <c r="X35" s="90">
        <v>293241.15000000002</v>
      </c>
      <c r="Y35" s="90">
        <v>80815.789999999994</v>
      </c>
      <c r="AB35" s="90">
        <v>15200</v>
      </c>
    </row>
    <row r="36" spans="1:28" x14ac:dyDescent="0.25">
      <c r="A36" s="251" t="s">
        <v>2854</v>
      </c>
      <c r="B36" s="89">
        <v>517794.28</v>
      </c>
      <c r="C36" s="89">
        <v>15926.13</v>
      </c>
      <c r="D36" s="89">
        <v>60506.49</v>
      </c>
      <c r="E36" s="251">
        <v>719712.27</v>
      </c>
      <c r="F36" s="251">
        <v>350736.67</v>
      </c>
      <c r="G36" s="232">
        <v>0</v>
      </c>
      <c r="H36" s="232">
        <v>0</v>
      </c>
      <c r="J36" s="232">
        <v>279.29000000000002</v>
      </c>
      <c r="K36" s="251">
        <v>78761.100000000006</v>
      </c>
      <c r="M36" s="251">
        <v>771649.6</v>
      </c>
      <c r="N36" s="251">
        <v>556569.79</v>
      </c>
      <c r="O36" s="73">
        <v>929935.98</v>
      </c>
      <c r="Q36" s="73">
        <v>486.01</v>
      </c>
      <c r="S36" s="73">
        <v>1029940</v>
      </c>
      <c r="T36" s="73">
        <v>29190</v>
      </c>
      <c r="U36" s="90">
        <v>1223390</v>
      </c>
      <c r="X36" s="90">
        <v>340706.7</v>
      </c>
      <c r="Y36" s="90">
        <v>152839.23000000001</v>
      </c>
      <c r="AB36" s="90">
        <v>15200</v>
      </c>
    </row>
    <row r="37" spans="1:28" x14ac:dyDescent="0.25">
      <c r="A37" s="251" t="s">
        <v>2855</v>
      </c>
      <c r="B37" s="89">
        <v>589726.47</v>
      </c>
      <c r="C37" s="89">
        <v>487</v>
      </c>
      <c r="D37" s="89">
        <v>146991.67999999999</v>
      </c>
      <c r="E37" s="251">
        <v>349208.02</v>
      </c>
      <c r="F37" s="251">
        <v>127713.02</v>
      </c>
      <c r="G37" s="232">
        <v>0</v>
      </c>
      <c r="H37" s="232">
        <v>25151.38</v>
      </c>
      <c r="J37" s="232">
        <v>198.83</v>
      </c>
      <c r="K37" s="251">
        <v>120000</v>
      </c>
      <c r="M37" s="251">
        <v>-648946.22</v>
      </c>
      <c r="N37" s="251">
        <v>1714982.69</v>
      </c>
      <c r="O37" s="73">
        <v>877364.19</v>
      </c>
      <c r="Q37" s="73">
        <v>631.69000000000005</v>
      </c>
      <c r="S37" s="73">
        <v>1385961.1</v>
      </c>
      <c r="T37" s="73">
        <v>19600</v>
      </c>
      <c r="U37" s="90">
        <v>1624560.1</v>
      </c>
      <c r="X37" s="90">
        <v>482182.96</v>
      </c>
      <c r="Y37" s="90">
        <v>158793.41</v>
      </c>
      <c r="AB37" s="90">
        <v>15281</v>
      </c>
    </row>
    <row r="38" spans="1:28" x14ac:dyDescent="0.25">
      <c r="A38" s="251" t="s">
        <v>2856</v>
      </c>
      <c r="B38" s="89">
        <v>311525.63</v>
      </c>
      <c r="C38" s="89">
        <v>15840</v>
      </c>
      <c r="D38" s="89">
        <v>79186</v>
      </c>
      <c r="E38" s="251">
        <v>726266.43</v>
      </c>
      <c r="F38" s="251">
        <v>243847.4</v>
      </c>
      <c r="H38" s="232">
        <v>15530</v>
      </c>
      <c r="J38" s="232">
        <v>-191</v>
      </c>
      <c r="K38" s="251">
        <v>149900</v>
      </c>
      <c r="M38" s="251">
        <v>-878975.08</v>
      </c>
      <c r="N38" s="251">
        <v>2179663.7000000002</v>
      </c>
      <c r="O38" s="73">
        <v>859635.09</v>
      </c>
      <c r="Q38" s="73">
        <v>367</v>
      </c>
      <c r="S38" s="73">
        <v>763995</v>
      </c>
      <c r="T38" s="73">
        <v>118000</v>
      </c>
      <c r="U38" s="90">
        <v>1110280</v>
      </c>
      <c r="V38" s="90">
        <v>11128</v>
      </c>
      <c r="X38" s="90">
        <v>480509.96</v>
      </c>
      <c r="Y38" s="90">
        <v>214132.29</v>
      </c>
      <c r="AA38" s="90">
        <v>9</v>
      </c>
      <c r="AB38" s="90">
        <v>15200</v>
      </c>
    </row>
    <row r="39" spans="1:28" x14ac:dyDescent="0.25">
      <c r="A39" s="251" t="s">
        <v>2857</v>
      </c>
      <c r="B39" s="89">
        <v>965230.7</v>
      </c>
      <c r="C39" s="89">
        <v>520</v>
      </c>
      <c r="D39" s="89">
        <v>24457.439999999999</v>
      </c>
      <c r="E39" s="251">
        <v>299149.19</v>
      </c>
      <c r="F39" s="251">
        <v>389036.09</v>
      </c>
      <c r="J39" s="232">
        <v>140</v>
      </c>
      <c r="M39" s="251">
        <v>-258245.06</v>
      </c>
      <c r="N39" s="251">
        <v>1994257.35</v>
      </c>
      <c r="O39" s="73">
        <v>904366.19</v>
      </c>
      <c r="Q39" s="73">
        <v>1295.01</v>
      </c>
      <c r="S39" s="73">
        <v>1040514.6</v>
      </c>
      <c r="T39" s="73">
        <v>10500</v>
      </c>
      <c r="U39" s="90">
        <v>1260243.6000000001</v>
      </c>
      <c r="X39" s="90">
        <v>440335.02</v>
      </c>
      <c r="Y39" s="90">
        <v>298656.05</v>
      </c>
      <c r="AB39" s="90">
        <v>15200</v>
      </c>
    </row>
    <row r="40" spans="1:28" x14ac:dyDescent="0.25">
      <c r="A40" s="251" t="s">
        <v>2858</v>
      </c>
      <c r="B40" s="89">
        <v>734880.34</v>
      </c>
      <c r="C40" s="89">
        <v>6734</v>
      </c>
      <c r="D40" s="89">
        <v>55901.77</v>
      </c>
      <c r="E40" s="251">
        <v>553842.01</v>
      </c>
      <c r="F40" s="251">
        <v>358256.62</v>
      </c>
      <c r="H40" s="232">
        <v>27530.36</v>
      </c>
      <c r="I40" s="232">
        <v>310540</v>
      </c>
      <c r="J40" s="232">
        <v>174.9</v>
      </c>
      <c r="K40" s="251">
        <v>276910</v>
      </c>
      <c r="M40" s="251">
        <v>-199999.53</v>
      </c>
      <c r="N40" s="251">
        <v>1560653.49</v>
      </c>
      <c r="O40" s="73">
        <v>1060396.95</v>
      </c>
      <c r="Q40" s="73">
        <v>767.69</v>
      </c>
      <c r="S40" s="73">
        <v>1653094.5</v>
      </c>
      <c r="T40" s="73">
        <v>17206</v>
      </c>
      <c r="U40" s="90">
        <v>2011084.5</v>
      </c>
      <c r="X40" s="90">
        <v>698100.68</v>
      </c>
      <c r="Y40" s="90">
        <v>273274.44</v>
      </c>
      <c r="AB40" s="90">
        <v>15200</v>
      </c>
    </row>
    <row r="41" spans="1:28" x14ac:dyDescent="0.25">
      <c r="A41" s="251" t="s">
        <v>2937</v>
      </c>
      <c r="B41" s="89">
        <v>548291.80000000005</v>
      </c>
      <c r="C41" s="89">
        <v>21800</v>
      </c>
      <c r="D41" s="89">
        <v>51380.639999999999</v>
      </c>
      <c r="E41" s="251">
        <v>444368.82</v>
      </c>
      <c r="F41" s="251">
        <v>319371.74</v>
      </c>
      <c r="G41" s="232">
        <v>0</v>
      </c>
      <c r="H41" s="232">
        <v>15982</v>
      </c>
      <c r="I41" s="232">
        <v>35000</v>
      </c>
      <c r="J41" s="232">
        <v>3499.39</v>
      </c>
      <c r="K41" s="251">
        <v>72600</v>
      </c>
      <c r="M41" s="251">
        <v>-101955.3</v>
      </c>
      <c r="N41" s="251">
        <v>1367149.29</v>
      </c>
      <c r="O41" s="73">
        <v>822867.93</v>
      </c>
      <c r="Q41" s="73">
        <v>722.73</v>
      </c>
      <c r="S41" s="73">
        <v>1612052.7</v>
      </c>
      <c r="T41" s="73">
        <v>24200</v>
      </c>
      <c r="U41" s="90">
        <v>1856925.7</v>
      </c>
      <c r="X41" s="90">
        <v>407041.15</v>
      </c>
      <c r="Y41" s="90">
        <v>187738.89</v>
      </c>
      <c r="AB41" s="90">
        <v>15200</v>
      </c>
    </row>
    <row r="42" spans="1:28" x14ac:dyDescent="0.25">
      <c r="A42" s="251" t="s">
        <v>2859</v>
      </c>
      <c r="B42" s="89">
        <v>531814.62</v>
      </c>
      <c r="C42" s="89">
        <v>15840</v>
      </c>
      <c r="D42" s="89">
        <v>60062.7</v>
      </c>
      <c r="E42" s="251">
        <v>731596.95</v>
      </c>
      <c r="F42" s="251">
        <v>256003.38</v>
      </c>
      <c r="H42" s="232">
        <v>21700</v>
      </c>
      <c r="J42" s="232">
        <v>8552.8700000000008</v>
      </c>
      <c r="K42" s="251">
        <v>199837.49</v>
      </c>
      <c r="M42" s="251">
        <v>-627915.72</v>
      </c>
      <c r="N42" s="251">
        <v>1747176.74</v>
      </c>
      <c r="O42" s="73">
        <v>1523954.76</v>
      </c>
      <c r="P42" s="73">
        <v>33187.620000000003</v>
      </c>
      <c r="Q42" s="73">
        <v>519.49</v>
      </c>
      <c r="S42" s="73">
        <v>1000794.9</v>
      </c>
      <c r="T42" s="73">
        <v>61370</v>
      </c>
      <c r="U42" s="90">
        <v>1772505.9</v>
      </c>
      <c r="V42" s="90">
        <v>25740</v>
      </c>
      <c r="W42" s="90">
        <v>5890</v>
      </c>
      <c r="X42" s="90">
        <v>411382.74</v>
      </c>
      <c r="Y42" s="90">
        <v>126350.02</v>
      </c>
      <c r="AB42" s="90">
        <v>31991.84</v>
      </c>
    </row>
    <row r="43" spans="1:28" x14ac:dyDescent="0.25">
      <c r="A43" s="251" t="s">
        <v>2860</v>
      </c>
      <c r="B43" s="89">
        <v>758442.18</v>
      </c>
      <c r="C43" s="89">
        <v>0</v>
      </c>
      <c r="D43" s="89">
        <v>272958.13</v>
      </c>
      <c r="E43" s="251">
        <v>333756.2</v>
      </c>
      <c r="F43" s="251">
        <v>176211</v>
      </c>
      <c r="G43" s="232">
        <v>0</v>
      </c>
      <c r="H43" s="232">
        <v>43092.52</v>
      </c>
      <c r="J43" s="232">
        <v>200</v>
      </c>
      <c r="M43" s="251">
        <v>-1246572.51</v>
      </c>
      <c r="N43" s="251">
        <v>2580473.12</v>
      </c>
      <c r="O43" s="73">
        <v>2412265.7000000002</v>
      </c>
      <c r="P43" s="73">
        <v>110000</v>
      </c>
      <c r="Q43" s="73">
        <v>964.71</v>
      </c>
      <c r="S43" s="73">
        <v>1350620</v>
      </c>
      <c r="T43" s="73">
        <v>22590</v>
      </c>
      <c r="U43" s="90">
        <v>1906001</v>
      </c>
      <c r="V43" s="90">
        <v>18260</v>
      </c>
      <c r="W43" s="90">
        <v>5050</v>
      </c>
      <c r="X43" s="90">
        <v>1476536.45</v>
      </c>
      <c r="Y43" s="90">
        <v>99301.58</v>
      </c>
      <c r="AB43" s="90">
        <v>227117</v>
      </c>
    </row>
    <row r="44" spans="1:28" x14ac:dyDescent="0.25">
      <c r="A44" s="251" t="s">
        <v>2861</v>
      </c>
      <c r="B44" s="89">
        <v>765744.29</v>
      </c>
      <c r="C44" s="89">
        <v>0</v>
      </c>
      <c r="D44" s="89">
        <v>110324.52</v>
      </c>
      <c r="E44" s="251">
        <v>112604.52</v>
      </c>
      <c r="F44" s="251">
        <v>253047.39</v>
      </c>
      <c r="G44" s="232">
        <v>0</v>
      </c>
      <c r="H44" s="232">
        <v>25557.93</v>
      </c>
      <c r="J44" s="232">
        <v>0</v>
      </c>
      <c r="M44" s="251">
        <v>-523556.41</v>
      </c>
      <c r="N44" s="251">
        <v>1682922.85</v>
      </c>
      <c r="O44" s="73">
        <v>1479261.4</v>
      </c>
      <c r="Q44" s="73">
        <v>1183.1400000000001</v>
      </c>
      <c r="S44" s="73">
        <v>1182147</v>
      </c>
      <c r="T44" s="73">
        <v>11760</v>
      </c>
      <c r="U44" s="90">
        <v>1926443</v>
      </c>
      <c r="V44" s="90">
        <v>1440</v>
      </c>
      <c r="W44" s="90">
        <v>1000</v>
      </c>
      <c r="X44" s="90">
        <v>530183.85</v>
      </c>
      <c r="Y44" s="90">
        <v>125796.34</v>
      </c>
      <c r="AB44" s="90">
        <v>32692</v>
      </c>
    </row>
    <row r="45" spans="1:28" x14ac:dyDescent="0.25">
      <c r="A45" s="251" t="s">
        <v>2862</v>
      </c>
      <c r="B45" s="89">
        <v>557037.47</v>
      </c>
      <c r="C45" s="89">
        <v>0</v>
      </c>
      <c r="D45" s="89">
        <v>132416.25</v>
      </c>
      <c r="E45" s="251">
        <v>565310.91</v>
      </c>
      <c r="F45" s="251">
        <v>186020.27</v>
      </c>
      <c r="G45" s="232">
        <v>0</v>
      </c>
      <c r="H45" s="232">
        <v>16500</v>
      </c>
      <c r="J45" s="232">
        <v>351</v>
      </c>
      <c r="M45" s="251">
        <v>-588595.67000000004</v>
      </c>
      <c r="N45" s="251">
        <v>1664645.88</v>
      </c>
      <c r="O45" s="73">
        <v>927402.78</v>
      </c>
      <c r="P45" s="73">
        <v>260075</v>
      </c>
      <c r="Q45" s="73">
        <v>828.21</v>
      </c>
      <c r="S45" s="73">
        <v>772792.9</v>
      </c>
      <c r="T45" s="73">
        <v>64930</v>
      </c>
      <c r="U45" s="90">
        <v>1192950.8999999999</v>
      </c>
      <c r="V45" s="90">
        <v>15840</v>
      </c>
      <c r="W45" s="90">
        <v>6880</v>
      </c>
      <c r="X45" s="90">
        <v>336480.11</v>
      </c>
      <c r="Y45" s="90">
        <v>125944.19</v>
      </c>
      <c r="AB45" s="90">
        <v>50</v>
      </c>
    </row>
    <row r="46" spans="1:28" x14ac:dyDescent="0.25">
      <c r="A46" s="251" t="s">
        <v>2863</v>
      </c>
      <c r="B46" s="89">
        <v>454189.96</v>
      </c>
      <c r="C46" s="89">
        <v>15840</v>
      </c>
      <c r="D46" s="89">
        <v>81392.3</v>
      </c>
      <c r="E46" s="251">
        <v>2780081.96</v>
      </c>
      <c r="F46" s="251">
        <v>556581.62</v>
      </c>
      <c r="G46" s="232">
        <v>0</v>
      </c>
      <c r="H46" s="232">
        <v>31910.98</v>
      </c>
      <c r="I46" s="232">
        <v>258000</v>
      </c>
      <c r="J46" s="232">
        <v>25270</v>
      </c>
      <c r="M46" s="251">
        <v>2861895.36</v>
      </c>
      <c r="N46" s="251">
        <v>349948.56</v>
      </c>
      <c r="O46" s="73">
        <v>1873465.94</v>
      </c>
      <c r="Q46" s="73">
        <v>678.52</v>
      </c>
      <c r="S46" s="73">
        <v>1315639.1000000001</v>
      </c>
      <c r="T46" s="73">
        <v>54660</v>
      </c>
      <c r="U46" s="90">
        <v>1906809.1</v>
      </c>
      <c r="V46" s="90">
        <v>23730</v>
      </c>
      <c r="W46" s="90">
        <v>2980</v>
      </c>
      <c r="X46" s="90">
        <v>636135.57999999996</v>
      </c>
      <c r="Y46" s="90">
        <v>285449.53999999998</v>
      </c>
      <c r="AB46" s="90">
        <v>28278.400000000001</v>
      </c>
    </row>
    <row r="47" spans="1:28" x14ac:dyDescent="0.25">
      <c r="A47" s="251" t="s">
        <v>2864</v>
      </c>
      <c r="B47" s="89">
        <v>693140.85</v>
      </c>
      <c r="C47" s="89">
        <v>0</v>
      </c>
      <c r="D47" s="89">
        <v>81708.11</v>
      </c>
      <c r="E47" s="251">
        <v>977424.49</v>
      </c>
      <c r="F47" s="251">
        <v>185621.15</v>
      </c>
      <c r="G47" s="232">
        <v>0</v>
      </c>
      <c r="H47" s="232">
        <v>21000</v>
      </c>
      <c r="J47" s="232">
        <v>3452.65</v>
      </c>
      <c r="M47" s="251">
        <v>132196.88</v>
      </c>
      <c r="N47" s="251">
        <v>1610762.41</v>
      </c>
      <c r="O47" s="73">
        <v>1238536.3</v>
      </c>
      <c r="P47" s="73">
        <v>181225</v>
      </c>
      <c r="Q47" s="73">
        <v>998.57</v>
      </c>
      <c r="S47" s="73">
        <v>1106456.1000000001</v>
      </c>
      <c r="T47" s="73">
        <v>12090</v>
      </c>
      <c r="U47" s="90">
        <v>1585174.1</v>
      </c>
      <c r="V47" s="90">
        <v>5340</v>
      </c>
      <c r="W47" s="90">
        <v>8600</v>
      </c>
      <c r="X47" s="90">
        <v>503657.76</v>
      </c>
      <c r="Y47" s="90">
        <v>253349.95</v>
      </c>
      <c r="AA47" s="90">
        <v>1</v>
      </c>
      <c r="AB47" s="90">
        <v>12700.5</v>
      </c>
    </row>
    <row r="48" spans="1:28" x14ac:dyDescent="0.25">
      <c r="A48" s="251" t="s">
        <v>2865</v>
      </c>
      <c r="B48" s="89">
        <v>758948.98</v>
      </c>
      <c r="C48" s="89">
        <v>0</v>
      </c>
      <c r="D48" s="89">
        <v>69124.02</v>
      </c>
      <c r="E48" s="251">
        <v>478148.8</v>
      </c>
      <c r="F48" s="251">
        <v>103457.99</v>
      </c>
      <c r="H48" s="232">
        <v>22342</v>
      </c>
      <c r="J48" s="232">
        <v>60</v>
      </c>
      <c r="M48" s="251">
        <v>-1461507.42</v>
      </c>
      <c r="N48" s="251">
        <v>2707380.46</v>
      </c>
      <c r="O48" s="73">
        <v>1309513.6000000001</v>
      </c>
      <c r="P48" s="73">
        <v>169100</v>
      </c>
      <c r="Q48" s="73">
        <v>924.52</v>
      </c>
      <c r="S48" s="73">
        <v>1157811.8999999999</v>
      </c>
      <c r="T48" s="73">
        <v>29059</v>
      </c>
      <c r="U48" s="90">
        <v>1833283.9</v>
      </c>
      <c r="V48" s="90">
        <v>8810</v>
      </c>
      <c r="W48" s="90">
        <v>9080</v>
      </c>
      <c r="X48" s="90">
        <v>522129.83</v>
      </c>
      <c r="Y48" s="90">
        <v>135929.14000000001</v>
      </c>
      <c r="AB48" s="90">
        <v>15771.4</v>
      </c>
    </row>
    <row r="49" spans="1:28" x14ac:dyDescent="0.25">
      <c r="A49" s="251" t="s">
        <v>2938</v>
      </c>
      <c r="B49" s="89">
        <v>640985.93000000005</v>
      </c>
      <c r="C49" s="89">
        <v>0</v>
      </c>
      <c r="D49" s="89">
        <v>19722.8</v>
      </c>
      <c r="E49" s="251">
        <v>373328.27</v>
      </c>
      <c r="F49" s="251">
        <v>218085.77</v>
      </c>
      <c r="H49" s="232">
        <v>14598.53</v>
      </c>
      <c r="J49" s="232">
        <v>45</v>
      </c>
      <c r="K49" s="251">
        <v>121415</v>
      </c>
      <c r="M49" s="251">
        <v>-1301618.24</v>
      </c>
      <c r="N49" s="251">
        <v>2321309.19</v>
      </c>
      <c r="O49" s="73">
        <v>760249.48</v>
      </c>
      <c r="Q49" s="73">
        <v>579.57000000000005</v>
      </c>
      <c r="S49" s="73">
        <v>444871.3</v>
      </c>
      <c r="T49" s="73">
        <v>54540</v>
      </c>
      <c r="U49" s="90">
        <v>701527.3</v>
      </c>
      <c r="V49" s="90">
        <v>320</v>
      </c>
      <c r="W49" s="90">
        <v>2610</v>
      </c>
      <c r="X49" s="90">
        <v>257632.16</v>
      </c>
      <c r="Y49" s="90">
        <v>169709.6</v>
      </c>
      <c r="AB49" s="90">
        <v>32068</v>
      </c>
    </row>
    <row r="50" spans="1:28" x14ac:dyDescent="0.25">
      <c r="A50" s="251" t="s">
        <v>2948</v>
      </c>
      <c r="B50" s="89">
        <v>687084.39</v>
      </c>
      <c r="C50" s="89">
        <v>0</v>
      </c>
      <c r="D50" s="89">
        <v>123126.44</v>
      </c>
      <c r="E50" s="251">
        <v>1269708.26</v>
      </c>
      <c r="F50" s="251">
        <v>197468.99</v>
      </c>
      <c r="H50" s="232">
        <v>17808.09</v>
      </c>
      <c r="J50" s="232">
        <v>0</v>
      </c>
      <c r="K50" s="251">
        <v>25900</v>
      </c>
      <c r="M50" s="251">
        <v>1091637.3500000001</v>
      </c>
      <c r="N50" s="251">
        <v>991778.49</v>
      </c>
      <c r="O50" s="73">
        <v>943671.4</v>
      </c>
      <c r="Q50" s="73">
        <v>736.91</v>
      </c>
      <c r="S50" s="73">
        <v>319258</v>
      </c>
      <c r="T50" s="73">
        <v>34574</v>
      </c>
      <c r="U50" s="90">
        <v>637045</v>
      </c>
      <c r="V50" s="90">
        <v>15240</v>
      </c>
      <c r="X50" s="90">
        <v>326614</v>
      </c>
      <c r="Y50" s="90">
        <v>144954.06</v>
      </c>
      <c r="AB50" s="90">
        <v>24123.1</v>
      </c>
    </row>
    <row r="51" spans="1:28" x14ac:dyDescent="0.25">
      <c r="A51" s="251" t="s">
        <v>2949</v>
      </c>
      <c r="B51" s="89">
        <v>615239.07999999996</v>
      </c>
      <c r="C51" s="89">
        <v>0</v>
      </c>
      <c r="D51" s="89">
        <v>94593.18</v>
      </c>
      <c r="E51" s="251">
        <v>2606575.94</v>
      </c>
      <c r="F51" s="251">
        <v>144365.84</v>
      </c>
      <c r="G51" s="232">
        <v>0</v>
      </c>
      <c r="H51" s="232">
        <v>12000</v>
      </c>
      <c r="I51" s="232">
        <v>500</v>
      </c>
      <c r="J51" s="232">
        <v>0</v>
      </c>
      <c r="K51" s="251">
        <v>88630</v>
      </c>
      <c r="M51" s="251">
        <v>2583801.3199999998</v>
      </c>
      <c r="N51" s="251">
        <v>667821.93000000005</v>
      </c>
      <c r="O51" s="73">
        <v>677921</v>
      </c>
      <c r="Q51" s="73">
        <v>510.98</v>
      </c>
      <c r="S51" s="73">
        <v>1164181.82</v>
      </c>
      <c r="T51" s="73">
        <v>47000</v>
      </c>
      <c r="U51" s="90">
        <v>1351380.82</v>
      </c>
      <c r="V51" s="90">
        <v>1080</v>
      </c>
      <c r="W51" s="90">
        <v>400</v>
      </c>
      <c r="X51" s="90">
        <v>234143.23</v>
      </c>
      <c r="Y51" s="90">
        <v>174981.54</v>
      </c>
      <c r="AB51" s="90">
        <v>19607.419999999998</v>
      </c>
    </row>
    <row r="52" spans="1:28" x14ac:dyDescent="0.25">
      <c r="A52" s="251" t="s">
        <v>2866</v>
      </c>
      <c r="B52" s="89">
        <v>556851.80000000005</v>
      </c>
      <c r="C52" s="89">
        <v>40936</v>
      </c>
      <c r="D52" s="89">
        <v>22954.94</v>
      </c>
      <c r="E52" s="251">
        <v>673477.91</v>
      </c>
      <c r="F52" s="251">
        <v>151014.17000000001</v>
      </c>
      <c r="G52" s="232">
        <v>12600</v>
      </c>
      <c r="H52" s="232">
        <v>29204.04</v>
      </c>
      <c r="J52" s="232">
        <v>4766.74</v>
      </c>
      <c r="M52" s="251">
        <v>-590983.57999999996</v>
      </c>
      <c r="N52" s="251">
        <v>2139773.89</v>
      </c>
      <c r="O52" s="73">
        <v>553172.56999999995</v>
      </c>
      <c r="Q52" s="73">
        <v>804.49</v>
      </c>
      <c r="S52" s="73">
        <v>652433.65</v>
      </c>
      <c r="T52" s="73">
        <v>110000</v>
      </c>
      <c r="U52" s="90">
        <v>735233.65</v>
      </c>
      <c r="X52" s="90">
        <v>521259.6</v>
      </c>
      <c r="Y52" s="90">
        <v>197999.73</v>
      </c>
      <c r="Z52" s="90">
        <v>2044</v>
      </c>
      <c r="AB52" s="90">
        <v>10000</v>
      </c>
    </row>
    <row r="53" spans="1:28" x14ac:dyDescent="0.25">
      <c r="A53" s="251" t="s">
        <v>2867</v>
      </c>
      <c r="B53" s="89">
        <v>579646.42000000004</v>
      </c>
      <c r="C53" s="89">
        <v>75108</v>
      </c>
      <c r="D53" s="89">
        <v>9736.85</v>
      </c>
      <c r="E53" s="251">
        <v>349696.91</v>
      </c>
      <c r="F53" s="251">
        <v>53124.83</v>
      </c>
      <c r="G53" s="232">
        <v>6500</v>
      </c>
      <c r="H53" s="232">
        <v>7807.76</v>
      </c>
      <c r="J53" s="232">
        <v>972</v>
      </c>
      <c r="M53" s="251">
        <v>672093.99</v>
      </c>
      <c r="N53" s="251">
        <v>293207.49</v>
      </c>
      <c r="O53" s="73">
        <v>571536.68000000005</v>
      </c>
      <c r="Q53" s="73">
        <v>660.63</v>
      </c>
      <c r="S53" s="73">
        <v>438370</v>
      </c>
      <c r="U53" s="90">
        <v>505370</v>
      </c>
      <c r="X53" s="90">
        <v>235730.86</v>
      </c>
      <c r="Y53" s="90">
        <v>83844.679999999993</v>
      </c>
      <c r="Z53" s="90">
        <v>18890</v>
      </c>
      <c r="AB53" s="90">
        <v>80000</v>
      </c>
    </row>
    <row r="54" spans="1:28" x14ac:dyDescent="0.25">
      <c r="A54" s="251" t="s">
        <v>2868</v>
      </c>
      <c r="B54" s="89">
        <v>423546.23</v>
      </c>
      <c r="C54" s="89">
        <v>78842</v>
      </c>
      <c r="D54" s="89">
        <v>47856.99</v>
      </c>
      <c r="E54" s="251">
        <v>681820.73</v>
      </c>
      <c r="F54" s="251">
        <v>132603.92000000001</v>
      </c>
      <c r="G54" s="232">
        <v>18428</v>
      </c>
      <c r="H54" s="232">
        <v>19827.79</v>
      </c>
      <c r="J54" s="232">
        <v>9188.23</v>
      </c>
      <c r="M54" s="251">
        <v>-657217.57999999996</v>
      </c>
      <c r="N54" s="251">
        <v>1946315.03</v>
      </c>
      <c r="O54" s="73">
        <v>1001123.98</v>
      </c>
      <c r="P54" s="73">
        <v>31250</v>
      </c>
      <c r="Q54" s="73">
        <v>361.94</v>
      </c>
      <c r="S54" s="73">
        <v>938520.5</v>
      </c>
      <c r="T54" s="73">
        <v>10000</v>
      </c>
      <c r="U54" s="90">
        <v>1230376.5</v>
      </c>
      <c r="V54" s="90">
        <v>1280</v>
      </c>
      <c r="W54" s="90">
        <v>300</v>
      </c>
      <c r="X54" s="90">
        <v>506659.07</v>
      </c>
      <c r="Y54" s="90">
        <v>191163.45</v>
      </c>
      <c r="Z54" s="90">
        <v>15970</v>
      </c>
      <c r="AB54" s="90">
        <v>7379</v>
      </c>
    </row>
    <row r="55" spans="1:28" ht="15" customHeight="1" x14ac:dyDescent="0.25">
      <c r="A55" s="251" t="s">
        <v>2869</v>
      </c>
      <c r="B55" s="89">
        <v>1026176.65</v>
      </c>
      <c r="C55" s="89">
        <v>81133.5</v>
      </c>
      <c r="D55" s="89">
        <v>96007.07</v>
      </c>
      <c r="E55" s="251">
        <v>765096.74</v>
      </c>
      <c r="F55" s="251">
        <v>284437.09999999998</v>
      </c>
      <c r="G55" s="232">
        <v>70379</v>
      </c>
      <c r="H55" s="232">
        <v>88374.55</v>
      </c>
      <c r="J55" s="232">
        <v>6227</v>
      </c>
      <c r="M55" s="251">
        <v>-186285.12</v>
      </c>
      <c r="N55" s="251">
        <v>2217512.62</v>
      </c>
      <c r="O55" s="73">
        <v>1153690.5</v>
      </c>
      <c r="Q55" s="73">
        <v>1614.66</v>
      </c>
      <c r="S55" s="73">
        <v>1475157</v>
      </c>
      <c r="U55" s="90">
        <v>1676162</v>
      </c>
      <c r="V55" s="90">
        <v>480</v>
      </c>
      <c r="W55" s="90">
        <v>590</v>
      </c>
      <c r="X55" s="90">
        <v>686558.3</v>
      </c>
      <c r="Y55" s="90">
        <v>159868.85</v>
      </c>
      <c r="Z55" s="90">
        <v>160</v>
      </c>
      <c r="AB55" s="90">
        <v>50000</v>
      </c>
    </row>
    <row r="56" spans="1:28" x14ac:dyDescent="0.25">
      <c r="A56" s="251" t="s">
        <v>2870</v>
      </c>
      <c r="B56" s="89">
        <v>684050.26</v>
      </c>
      <c r="C56" s="89">
        <v>31895.5</v>
      </c>
      <c r="D56" s="89">
        <v>63389.47</v>
      </c>
      <c r="E56" s="251">
        <v>592038.46</v>
      </c>
      <c r="F56" s="251">
        <v>100169.94</v>
      </c>
      <c r="G56" s="232">
        <v>5900</v>
      </c>
      <c r="H56" s="232">
        <v>24348.14</v>
      </c>
      <c r="J56" s="232">
        <v>7726.68</v>
      </c>
      <c r="M56" s="251">
        <v>-230514.45</v>
      </c>
      <c r="N56" s="251">
        <v>1921030.3</v>
      </c>
      <c r="O56" s="73">
        <v>1073210.25</v>
      </c>
      <c r="P56" s="73">
        <v>88815</v>
      </c>
      <c r="Q56" s="73">
        <v>1138.42</v>
      </c>
      <c r="S56" s="73">
        <v>1177337</v>
      </c>
      <c r="U56" s="90">
        <v>1404090</v>
      </c>
      <c r="V56" s="90">
        <v>3590</v>
      </c>
      <c r="W56" s="90">
        <v>600</v>
      </c>
      <c r="X56" s="90">
        <v>991817.33</v>
      </c>
      <c r="Y56" s="90">
        <v>195974.38</v>
      </c>
      <c r="Z56" s="90">
        <v>1376</v>
      </c>
    </row>
    <row r="57" spans="1:28" x14ac:dyDescent="0.25">
      <c r="A57" s="251" t="s">
        <v>2871</v>
      </c>
      <c r="B57" s="89">
        <v>506753.95</v>
      </c>
      <c r="C57" s="89">
        <v>8442</v>
      </c>
      <c r="D57" s="89">
        <v>54513.26</v>
      </c>
      <c r="E57" s="251">
        <v>572056.48</v>
      </c>
      <c r="F57" s="251">
        <v>108696.18</v>
      </c>
      <c r="G57" s="232">
        <v>12280</v>
      </c>
      <c r="H57" s="232">
        <v>21953.79</v>
      </c>
      <c r="J57" s="232">
        <v>1218</v>
      </c>
      <c r="M57" s="251">
        <v>-712113.26</v>
      </c>
      <c r="N57" s="251">
        <v>1915444.77</v>
      </c>
      <c r="O57" s="73">
        <v>1178937.3600000001</v>
      </c>
      <c r="P57" s="73">
        <v>47063.16</v>
      </c>
      <c r="Q57" s="73">
        <v>511.24</v>
      </c>
      <c r="S57" s="73">
        <v>981741.6</v>
      </c>
      <c r="U57" s="90">
        <v>1438013.6</v>
      </c>
      <c r="V57" s="90">
        <v>1900</v>
      </c>
      <c r="W57" s="90">
        <v>600</v>
      </c>
      <c r="X57" s="90">
        <v>572222.1</v>
      </c>
      <c r="Y57" s="90">
        <v>142553.09</v>
      </c>
      <c r="Z57" s="90">
        <v>22408.5</v>
      </c>
      <c r="AB57" s="90">
        <v>18877.5</v>
      </c>
    </row>
    <row r="58" spans="1:28" x14ac:dyDescent="0.25">
      <c r="A58" s="251" t="s">
        <v>2872</v>
      </c>
      <c r="B58" s="89">
        <v>515395.09</v>
      </c>
      <c r="C58" s="89">
        <v>46938</v>
      </c>
      <c r="D58" s="89">
        <v>18182</v>
      </c>
      <c r="E58" s="251">
        <v>528158.85</v>
      </c>
      <c r="F58" s="251">
        <v>100077.8</v>
      </c>
      <c r="G58" s="232">
        <v>12220</v>
      </c>
      <c r="H58" s="232">
        <v>20077.060000000001</v>
      </c>
      <c r="J58" s="232">
        <v>1809</v>
      </c>
      <c r="M58" s="251">
        <v>-524289.06999999995</v>
      </c>
      <c r="N58" s="251">
        <v>1650781.62</v>
      </c>
      <c r="O58" s="73">
        <v>1062197.3500000001</v>
      </c>
      <c r="P58" s="73">
        <v>19861.650000000001</v>
      </c>
      <c r="Q58" s="73">
        <v>547.66</v>
      </c>
      <c r="S58" s="73">
        <v>256560.7</v>
      </c>
      <c r="U58" s="90">
        <v>673731.7</v>
      </c>
      <c r="V58" s="90">
        <v>1280</v>
      </c>
      <c r="W58" s="90">
        <v>300</v>
      </c>
      <c r="X58" s="90">
        <v>449381.48</v>
      </c>
      <c r="Y58" s="90">
        <v>150611.04999999999</v>
      </c>
      <c r="Z58" s="90">
        <v>5242</v>
      </c>
      <c r="AB58" s="90">
        <v>10468</v>
      </c>
    </row>
    <row r="59" spans="1:28" x14ac:dyDescent="0.25">
      <c r="A59" s="251" t="s">
        <v>2873</v>
      </c>
      <c r="B59" s="89">
        <v>635950.39</v>
      </c>
      <c r="C59" s="89">
        <v>35170</v>
      </c>
      <c r="D59" s="89">
        <v>43230.87</v>
      </c>
      <c r="E59" s="251">
        <v>722656.24</v>
      </c>
      <c r="F59" s="251">
        <v>110565.16</v>
      </c>
      <c r="G59" s="232">
        <v>954</v>
      </c>
      <c r="H59" s="232">
        <v>49904.41</v>
      </c>
      <c r="J59" s="232">
        <v>1526</v>
      </c>
      <c r="M59" s="251">
        <v>-642616.03</v>
      </c>
      <c r="N59" s="251">
        <v>2032099.69</v>
      </c>
      <c r="O59" s="73">
        <v>869606.97</v>
      </c>
      <c r="P59" s="73">
        <v>91182.399999999994</v>
      </c>
      <c r="Q59" s="73">
        <v>512.02</v>
      </c>
      <c r="S59" s="73">
        <v>550797.69999999995</v>
      </c>
      <c r="U59" s="90">
        <v>774655.7</v>
      </c>
      <c r="V59" s="90">
        <v>4560</v>
      </c>
      <c r="W59" s="90">
        <v>600</v>
      </c>
      <c r="X59" s="90">
        <v>428245.07</v>
      </c>
      <c r="Y59" s="90">
        <v>175040.83</v>
      </c>
      <c r="Z59" s="90">
        <v>9308.9</v>
      </c>
      <c r="AB59" s="90">
        <v>13984</v>
      </c>
    </row>
    <row r="60" spans="1:28" x14ac:dyDescent="0.25">
      <c r="A60" s="251" t="s">
        <v>2874</v>
      </c>
      <c r="B60" s="89">
        <v>561204.56999999995</v>
      </c>
      <c r="C60" s="89">
        <v>132019</v>
      </c>
      <c r="D60" s="89">
        <v>54500</v>
      </c>
      <c r="E60" s="251">
        <v>1369526.9</v>
      </c>
      <c r="F60" s="251">
        <v>200023.64</v>
      </c>
      <c r="G60" s="232">
        <v>15300</v>
      </c>
      <c r="H60" s="232">
        <v>42735.9</v>
      </c>
      <c r="J60" s="232">
        <v>7337.98</v>
      </c>
      <c r="M60" s="251">
        <v>939456.97</v>
      </c>
      <c r="N60" s="251">
        <v>1174038.5</v>
      </c>
      <c r="O60" s="73">
        <v>2381511.5099999998</v>
      </c>
      <c r="P60" s="73">
        <v>151970</v>
      </c>
      <c r="Q60" s="73">
        <v>821.93</v>
      </c>
      <c r="S60" s="73">
        <v>1438074.9</v>
      </c>
      <c r="T60" s="73">
        <v>110583</v>
      </c>
      <c r="U60" s="90">
        <v>1769102.9</v>
      </c>
      <c r="V60" s="90">
        <v>10400</v>
      </c>
      <c r="W60" s="90">
        <v>8081.5</v>
      </c>
      <c r="X60" s="90">
        <v>1970970.27</v>
      </c>
      <c r="Y60" s="90">
        <v>143808.41</v>
      </c>
      <c r="Z60" s="90">
        <v>42193.5</v>
      </c>
    </row>
    <row r="61" spans="1:28" x14ac:dyDescent="0.25">
      <c r="A61" s="251" t="s">
        <v>2875</v>
      </c>
      <c r="B61" s="89">
        <v>1474724.84</v>
      </c>
      <c r="C61" s="89">
        <v>359375.1</v>
      </c>
      <c r="D61" s="89">
        <v>82277.289999999994</v>
      </c>
      <c r="E61" s="251">
        <v>746548.32</v>
      </c>
      <c r="F61" s="251">
        <v>439787.72</v>
      </c>
      <c r="G61" s="232">
        <v>14300</v>
      </c>
      <c r="H61" s="232">
        <v>39446.17</v>
      </c>
      <c r="J61" s="232">
        <v>7893</v>
      </c>
      <c r="M61" s="251">
        <v>-730717.77</v>
      </c>
      <c r="N61" s="251">
        <v>3795531.45</v>
      </c>
      <c r="O61" s="73">
        <v>2099166.4</v>
      </c>
      <c r="P61" s="73">
        <v>357595</v>
      </c>
      <c r="Q61" s="73">
        <v>2077.87</v>
      </c>
      <c r="S61" s="73">
        <v>1510405.4</v>
      </c>
      <c r="T61" s="73">
        <v>69800</v>
      </c>
      <c r="U61" s="90">
        <v>2037894.4</v>
      </c>
      <c r="V61" s="90">
        <v>4000</v>
      </c>
      <c r="W61" s="90">
        <v>1200</v>
      </c>
      <c r="X61" s="90">
        <v>1679244.02</v>
      </c>
      <c r="Y61" s="90">
        <v>325763.93</v>
      </c>
      <c r="Z61" s="90">
        <v>4681.8999999999996</v>
      </c>
      <c r="AB61" s="90">
        <v>10000</v>
      </c>
    </row>
    <row r="62" spans="1:28" x14ac:dyDescent="0.25">
      <c r="A62" s="251" t="s">
        <v>2876</v>
      </c>
      <c r="B62" s="89">
        <v>516011.24</v>
      </c>
      <c r="C62" s="89">
        <v>110498</v>
      </c>
      <c r="D62" s="89">
        <v>36899</v>
      </c>
      <c r="E62" s="251">
        <v>375835.22</v>
      </c>
      <c r="F62" s="251">
        <v>217016.86</v>
      </c>
      <c r="G62" s="232">
        <v>5820</v>
      </c>
      <c r="H62" s="232">
        <v>26121</v>
      </c>
      <c r="J62" s="232">
        <v>4532</v>
      </c>
      <c r="M62" s="251">
        <v>-510223.05</v>
      </c>
      <c r="N62" s="251">
        <v>1606269.64</v>
      </c>
      <c r="O62" s="73">
        <v>1018421.02</v>
      </c>
      <c r="Q62" s="73">
        <v>557.51</v>
      </c>
      <c r="S62" s="73">
        <v>918250.7</v>
      </c>
      <c r="T62" s="73">
        <v>120800</v>
      </c>
      <c r="U62" s="90">
        <v>1139283.54</v>
      </c>
      <c r="V62" s="90">
        <v>2560</v>
      </c>
      <c r="W62" s="90">
        <v>600</v>
      </c>
      <c r="X62" s="90">
        <v>622155.49</v>
      </c>
      <c r="Y62" s="90">
        <v>159689.47</v>
      </c>
      <c r="AB62" s="90">
        <v>10000</v>
      </c>
    </row>
    <row r="63" spans="1:28" x14ac:dyDescent="0.25">
      <c r="A63" s="251" t="s">
        <v>2877</v>
      </c>
      <c r="B63" s="89">
        <v>366904.48</v>
      </c>
      <c r="C63" s="89">
        <v>118790</v>
      </c>
      <c r="D63" s="89">
        <v>33650.85</v>
      </c>
      <c r="E63" s="251">
        <v>459414.85</v>
      </c>
      <c r="F63" s="251">
        <v>211314.72</v>
      </c>
      <c r="G63" s="232">
        <v>12200</v>
      </c>
      <c r="H63" s="232">
        <v>26507.360000000001</v>
      </c>
      <c r="J63" s="232">
        <v>11533.91</v>
      </c>
      <c r="M63" s="251">
        <v>-1637683.57</v>
      </c>
      <c r="N63" s="251">
        <v>2640334.33</v>
      </c>
      <c r="O63" s="73">
        <v>853642.62</v>
      </c>
      <c r="P63" s="73">
        <v>146642.4</v>
      </c>
      <c r="Q63" s="73">
        <v>495.26</v>
      </c>
      <c r="S63" s="73">
        <v>820930</v>
      </c>
      <c r="T63" s="73">
        <v>69800</v>
      </c>
      <c r="U63" s="90">
        <v>927930</v>
      </c>
      <c r="X63" s="90">
        <v>647854.51</v>
      </c>
      <c r="Y63" s="90">
        <v>106624.3</v>
      </c>
      <c r="Z63" s="90">
        <v>10330.6</v>
      </c>
      <c r="AB63" s="90">
        <v>61588</v>
      </c>
    </row>
    <row r="64" spans="1:28" x14ac:dyDescent="0.25">
      <c r="A64" s="251" t="s">
        <v>2939</v>
      </c>
      <c r="B64" s="89">
        <v>526619.29</v>
      </c>
      <c r="C64" s="89">
        <v>64572</v>
      </c>
      <c r="D64" s="89">
        <v>10337.27</v>
      </c>
      <c r="E64" s="251">
        <v>1362444.39</v>
      </c>
      <c r="F64" s="251">
        <v>47459.9</v>
      </c>
      <c r="G64" s="232">
        <v>7500</v>
      </c>
      <c r="H64" s="232">
        <v>21312.18</v>
      </c>
      <c r="J64" s="232">
        <v>2288</v>
      </c>
      <c r="M64" s="251">
        <v>-51273.54</v>
      </c>
      <c r="N64" s="251">
        <v>2029021.21</v>
      </c>
      <c r="O64" s="73">
        <v>875019.44</v>
      </c>
      <c r="P64" s="73">
        <v>66641</v>
      </c>
      <c r="Q64" s="73">
        <v>398.41</v>
      </c>
      <c r="S64" s="73">
        <v>653204.69999999995</v>
      </c>
      <c r="U64" s="90">
        <v>899364.22</v>
      </c>
      <c r="V64" s="90">
        <v>1280</v>
      </c>
      <c r="W64" s="90">
        <v>300</v>
      </c>
      <c r="X64" s="90">
        <v>463447.65</v>
      </c>
      <c r="Y64" s="90">
        <v>212909.68</v>
      </c>
      <c r="Z64" s="90">
        <v>15057</v>
      </c>
      <c r="AB64" s="90">
        <v>320</v>
      </c>
    </row>
    <row r="65" spans="1:28" x14ac:dyDescent="0.25">
      <c r="A65" s="251" t="s">
        <v>2878</v>
      </c>
      <c r="B65" s="89">
        <v>620034.81999999995</v>
      </c>
      <c r="C65" s="89">
        <v>0</v>
      </c>
      <c r="D65" s="89">
        <v>42401.760000000002</v>
      </c>
      <c r="E65" s="251">
        <v>2181673.4300000002</v>
      </c>
      <c r="F65" s="251">
        <v>17028</v>
      </c>
      <c r="G65" s="232">
        <v>14464</v>
      </c>
      <c r="H65" s="232">
        <v>26300</v>
      </c>
      <c r="J65" s="232">
        <v>0</v>
      </c>
      <c r="K65" s="251">
        <v>20900</v>
      </c>
      <c r="M65" s="251">
        <v>1939697.1</v>
      </c>
      <c r="N65" s="251">
        <v>849648.43</v>
      </c>
      <c r="O65" s="73">
        <v>727991.44</v>
      </c>
      <c r="Q65" s="73">
        <v>584.78</v>
      </c>
      <c r="S65" s="73">
        <v>1265429</v>
      </c>
      <c r="T65" s="73">
        <v>42000</v>
      </c>
      <c r="U65" s="90">
        <v>1477271</v>
      </c>
      <c r="V65" s="90">
        <v>7920</v>
      </c>
      <c r="W65" s="90">
        <v>2144</v>
      </c>
      <c r="X65" s="90">
        <v>419626.83</v>
      </c>
      <c r="Y65" s="90">
        <v>118914.91</v>
      </c>
    </row>
    <row r="66" spans="1:28" x14ac:dyDescent="0.25">
      <c r="A66" s="251" t="s">
        <v>2879</v>
      </c>
      <c r="B66" s="89">
        <v>751745.23</v>
      </c>
      <c r="C66" s="89">
        <v>0</v>
      </c>
      <c r="D66" s="89">
        <v>13784.82</v>
      </c>
      <c r="E66" s="251">
        <v>397375.12</v>
      </c>
      <c r="F66" s="251">
        <v>77563.66</v>
      </c>
      <c r="J66" s="232">
        <v>0</v>
      </c>
      <c r="K66" s="251">
        <v>77400</v>
      </c>
      <c r="M66" s="251">
        <v>951092.06</v>
      </c>
      <c r="N66" s="251">
        <v>236925.61</v>
      </c>
      <c r="O66" s="73">
        <v>618426.18999999994</v>
      </c>
      <c r="Q66" s="73">
        <v>754.62</v>
      </c>
      <c r="S66" s="73">
        <v>1151178</v>
      </c>
      <c r="T66" s="73">
        <v>42000</v>
      </c>
      <c r="U66" s="90">
        <v>1323971</v>
      </c>
      <c r="V66" s="90">
        <v>9000</v>
      </c>
      <c r="X66" s="90">
        <v>352064.88</v>
      </c>
      <c r="Y66" s="90">
        <v>152271.76999999999</v>
      </c>
    </row>
    <row r="67" spans="1:28" x14ac:dyDescent="0.25">
      <c r="A67" s="251" t="s">
        <v>2880</v>
      </c>
      <c r="B67" s="89">
        <v>643889.73</v>
      </c>
      <c r="C67" s="89">
        <v>0</v>
      </c>
      <c r="D67" s="89">
        <v>98301.24</v>
      </c>
      <c r="E67" s="251">
        <v>479998.12</v>
      </c>
      <c r="F67" s="251">
        <v>15863.89</v>
      </c>
      <c r="G67" s="232">
        <v>14760</v>
      </c>
      <c r="H67" s="232">
        <v>28545.98</v>
      </c>
      <c r="J67" s="232">
        <v>0</v>
      </c>
      <c r="K67" s="251">
        <v>54125</v>
      </c>
      <c r="M67" s="251">
        <v>-840377.3</v>
      </c>
      <c r="N67" s="251">
        <v>1982889.72</v>
      </c>
      <c r="O67" s="73">
        <v>778298.35</v>
      </c>
      <c r="Q67" s="73">
        <v>599.30999999999995</v>
      </c>
      <c r="S67" s="73">
        <v>1217725.5</v>
      </c>
      <c r="T67" s="73">
        <v>42000</v>
      </c>
      <c r="U67" s="90">
        <v>1428816.5</v>
      </c>
      <c r="V67" s="90">
        <v>8880</v>
      </c>
      <c r="W67" s="90">
        <v>840</v>
      </c>
      <c r="X67" s="90">
        <v>490994.6</v>
      </c>
      <c r="Y67" s="90">
        <v>110982.48</v>
      </c>
    </row>
    <row r="68" spans="1:28" x14ac:dyDescent="0.25">
      <c r="A68" s="251" t="s">
        <v>2881</v>
      </c>
      <c r="B68" s="89">
        <v>467041.72</v>
      </c>
      <c r="C68" s="89">
        <v>0</v>
      </c>
      <c r="D68" s="89">
        <v>73473.490000000005</v>
      </c>
      <c r="E68" s="251">
        <v>579233.22</v>
      </c>
      <c r="F68" s="251">
        <v>20005.97</v>
      </c>
      <c r="G68" s="232">
        <v>14011</v>
      </c>
      <c r="H68" s="232">
        <v>21467.9</v>
      </c>
      <c r="J68" s="232">
        <v>0</v>
      </c>
      <c r="K68" s="251">
        <v>110365</v>
      </c>
      <c r="M68" s="251">
        <v>-1205091.0900000001</v>
      </c>
      <c r="N68" s="251">
        <v>2283492.7400000002</v>
      </c>
      <c r="O68" s="73">
        <v>999458.46</v>
      </c>
      <c r="P68" s="73">
        <v>-28000</v>
      </c>
      <c r="Q68" s="73">
        <v>342.9</v>
      </c>
      <c r="S68" s="73">
        <v>1071264</v>
      </c>
      <c r="T68" s="73">
        <v>42000</v>
      </c>
      <c r="U68" s="90">
        <v>1540925</v>
      </c>
      <c r="V68" s="90">
        <v>4460</v>
      </c>
      <c r="W68" s="90">
        <v>5976</v>
      </c>
      <c r="X68" s="90">
        <v>450032.64000000001</v>
      </c>
      <c r="Y68" s="90">
        <v>149375.87</v>
      </c>
      <c r="AB68" s="90">
        <v>18787</v>
      </c>
    </row>
    <row r="69" spans="1:28" x14ac:dyDescent="0.25">
      <c r="A69" s="251" t="s">
        <v>2936</v>
      </c>
      <c r="B69" s="89">
        <v>422247.74</v>
      </c>
      <c r="C69" s="89">
        <v>15840</v>
      </c>
      <c r="D69" s="89">
        <v>39730.42</v>
      </c>
      <c r="E69" s="251">
        <v>466246.83</v>
      </c>
      <c r="F69" s="251">
        <v>36345.49</v>
      </c>
      <c r="G69" s="232">
        <v>29053</v>
      </c>
      <c r="H69" s="232">
        <v>15022.53</v>
      </c>
      <c r="K69" s="251">
        <v>50610</v>
      </c>
      <c r="M69" s="251">
        <v>510386.79</v>
      </c>
      <c r="N69" s="251">
        <v>355552.49</v>
      </c>
      <c r="O69" s="73">
        <v>545569.89</v>
      </c>
      <c r="Q69" s="73">
        <v>335.09</v>
      </c>
      <c r="S69" s="73">
        <v>800961.67</v>
      </c>
      <c r="T69" s="73">
        <v>37516</v>
      </c>
      <c r="U69" s="90">
        <v>873837.67</v>
      </c>
      <c r="V69" s="90">
        <v>2420</v>
      </c>
      <c r="W69" s="90">
        <v>4128</v>
      </c>
      <c r="X69" s="90">
        <v>368034.27</v>
      </c>
      <c r="Y69" s="90">
        <v>116177.04</v>
      </c>
    </row>
    <row r="70" spans="1:28" x14ac:dyDescent="0.25">
      <c r="A70" s="251" t="s">
        <v>2882</v>
      </c>
      <c r="B70" s="89">
        <v>144276.34</v>
      </c>
      <c r="C70" s="89">
        <v>27840</v>
      </c>
      <c r="D70" s="89">
        <v>30836.13</v>
      </c>
      <c r="E70" s="251">
        <v>155829.51</v>
      </c>
      <c r="F70" s="251">
        <v>165664.41</v>
      </c>
      <c r="G70" s="232">
        <v>0</v>
      </c>
      <c r="I70" s="232">
        <v>10000</v>
      </c>
      <c r="J70" s="232">
        <v>425.21</v>
      </c>
      <c r="M70" s="251">
        <v>81842.320000000007</v>
      </c>
      <c r="N70" s="251">
        <v>547255.34</v>
      </c>
      <c r="O70" s="73">
        <v>1009323.29</v>
      </c>
      <c r="P70" s="73">
        <v>65279</v>
      </c>
      <c r="Q70" s="73">
        <v>263.89</v>
      </c>
      <c r="S70" s="73">
        <v>1112884</v>
      </c>
      <c r="T70" s="73">
        <v>92950</v>
      </c>
      <c r="U70" s="90">
        <v>1238544</v>
      </c>
      <c r="V70" s="90">
        <v>1280</v>
      </c>
      <c r="W70" s="90">
        <v>344</v>
      </c>
      <c r="X70" s="90">
        <v>1054326.6200000001</v>
      </c>
      <c r="Y70" s="90">
        <v>82480.039999999994</v>
      </c>
      <c r="AB70" s="90">
        <v>18802</v>
      </c>
    </row>
    <row r="71" spans="1:28" x14ac:dyDescent="0.25">
      <c r="A71" s="251" t="s">
        <v>2883</v>
      </c>
      <c r="B71" s="89">
        <v>510237.38</v>
      </c>
      <c r="C71" s="89">
        <v>0</v>
      </c>
      <c r="D71" s="89">
        <v>48077.78</v>
      </c>
      <c r="E71" s="251">
        <v>581036.06999999995</v>
      </c>
      <c r="F71" s="251">
        <v>246300.97</v>
      </c>
      <c r="G71" s="232">
        <v>30500</v>
      </c>
      <c r="H71" s="232">
        <v>48166.03</v>
      </c>
      <c r="J71" s="232">
        <v>48.6</v>
      </c>
      <c r="M71" s="251">
        <v>-1288732.3500000001</v>
      </c>
      <c r="N71" s="251">
        <v>2767861</v>
      </c>
      <c r="O71" s="73">
        <v>1791822.95</v>
      </c>
      <c r="P71" s="73">
        <v>42000</v>
      </c>
      <c r="Q71" s="73">
        <v>951.74</v>
      </c>
      <c r="S71" s="73">
        <v>1676979.3</v>
      </c>
      <c r="T71" s="73">
        <v>30300</v>
      </c>
      <c r="U71" s="90">
        <v>2254999.14</v>
      </c>
      <c r="V71" s="90">
        <v>5040</v>
      </c>
      <c r="W71" s="90">
        <v>10200</v>
      </c>
      <c r="X71" s="90">
        <v>1101499.6599999999</v>
      </c>
      <c r="Y71" s="90">
        <v>163480.26999999999</v>
      </c>
      <c r="AB71" s="90">
        <v>179026</v>
      </c>
    </row>
    <row r="72" spans="1:28" x14ac:dyDescent="0.25">
      <c r="A72" s="251" t="s">
        <v>2884</v>
      </c>
      <c r="B72" s="89">
        <v>295129.45</v>
      </c>
      <c r="C72" s="89">
        <v>0</v>
      </c>
      <c r="D72" s="89">
        <v>36996.89</v>
      </c>
      <c r="E72" s="251">
        <v>51724.58</v>
      </c>
      <c r="F72" s="251">
        <v>67599.03</v>
      </c>
      <c r="G72" s="232">
        <v>32726</v>
      </c>
      <c r="H72" s="232">
        <v>28859.83</v>
      </c>
      <c r="I72" s="232">
        <v>6600</v>
      </c>
      <c r="J72" s="232">
        <v>731.05</v>
      </c>
      <c r="M72" s="251">
        <v>22094.17</v>
      </c>
      <c r="N72" s="251">
        <v>432862.99</v>
      </c>
      <c r="O72" s="73">
        <v>759308.75</v>
      </c>
      <c r="P72" s="73">
        <v>77154</v>
      </c>
      <c r="Q72" s="73">
        <v>458.13</v>
      </c>
      <c r="S72" s="73">
        <v>360972.5</v>
      </c>
      <c r="T72" s="73">
        <v>40500</v>
      </c>
      <c r="U72" s="90">
        <v>452872.5</v>
      </c>
      <c r="V72" s="90">
        <v>6320</v>
      </c>
      <c r="W72" s="90">
        <v>8846</v>
      </c>
      <c r="X72" s="90">
        <v>762965.89</v>
      </c>
      <c r="Y72" s="90">
        <v>67774.080000000002</v>
      </c>
      <c r="AB72" s="90">
        <v>12039</v>
      </c>
    </row>
    <row r="73" spans="1:28" x14ac:dyDescent="0.25">
      <c r="A73" s="251" t="s">
        <v>2885</v>
      </c>
      <c r="B73" s="89">
        <v>275453.78000000003</v>
      </c>
      <c r="C73" s="89">
        <v>15840</v>
      </c>
      <c r="D73" s="89">
        <v>19730.080000000002</v>
      </c>
      <c r="E73" s="251">
        <v>318229.49</v>
      </c>
      <c r="F73" s="251">
        <v>88618.41</v>
      </c>
      <c r="G73" s="232">
        <v>19100</v>
      </c>
      <c r="H73" s="232">
        <v>26871.07</v>
      </c>
      <c r="I73" s="232">
        <v>3300</v>
      </c>
      <c r="J73" s="232">
        <v>54.21</v>
      </c>
      <c r="M73" s="251">
        <v>-396698.2</v>
      </c>
      <c r="N73" s="251">
        <v>923490.75</v>
      </c>
      <c r="O73" s="73">
        <v>649070.52</v>
      </c>
      <c r="P73" s="73">
        <v>61700</v>
      </c>
      <c r="Q73" s="73">
        <v>253.46</v>
      </c>
      <c r="S73" s="73">
        <v>1284415.6000000001</v>
      </c>
      <c r="T73" s="73">
        <v>280841</v>
      </c>
      <c r="U73" s="90">
        <v>1428511.6</v>
      </c>
      <c r="V73" s="90">
        <v>2080</v>
      </c>
      <c r="W73" s="90">
        <v>5694</v>
      </c>
      <c r="X73" s="90">
        <v>617330.18999999994</v>
      </c>
      <c r="Y73" s="90">
        <v>77981.86</v>
      </c>
      <c r="AB73" s="90">
        <v>2929</v>
      </c>
    </row>
    <row r="74" spans="1:28" x14ac:dyDescent="0.25">
      <c r="A74" s="251" t="s">
        <v>2886</v>
      </c>
      <c r="B74" s="89">
        <v>483420.63</v>
      </c>
      <c r="C74" s="89">
        <v>0</v>
      </c>
      <c r="D74" s="89">
        <v>20935.3</v>
      </c>
      <c r="E74" s="251">
        <v>82353.66</v>
      </c>
      <c r="F74" s="251">
        <v>108882.25</v>
      </c>
      <c r="I74" s="232">
        <v>35000</v>
      </c>
      <c r="J74" s="232">
        <v>7650</v>
      </c>
      <c r="M74" s="251">
        <v>-265084.32</v>
      </c>
      <c r="N74" s="251">
        <v>606181.84</v>
      </c>
      <c r="O74" s="73">
        <v>861334.27</v>
      </c>
      <c r="Q74" s="73">
        <v>262.17</v>
      </c>
      <c r="S74" s="73">
        <v>1080859</v>
      </c>
      <c r="T74" s="73">
        <v>310560</v>
      </c>
      <c r="U74" s="90">
        <v>1214842.8400000001</v>
      </c>
      <c r="V74" s="90">
        <v>16330</v>
      </c>
      <c r="W74" s="90">
        <v>3688</v>
      </c>
      <c r="X74" s="90">
        <v>627195.72</v>
      </c>
      <c r="Y74" s="90">
        <v>66073.56</v>
      </c>
      <c r="Z74" s="90">
        <v>6236</v>
      </c>
      <c r="AB74" s="90">
        <v>6805</v>
      </c>
    </row>
    <row r="75" spans="1:28" x14ac:dyDescent="0.25">
      <c r="A75" s="251" t="s">
        <v>2887</v>
      </c>
      <c r="B75" s="89">
        <v>895810.01</v>
      </c>
      <c r="C75" s="89">
        <v>0</v>
      </c>
      <c r="D75" s="89">
        <v>46390.96</v>
      </c>
      <c r="E75" s="251">
        <v>268591.23</v>
      </c>
      <c r="F75" s="251">
        <v>238346.6</v>
      </c>
      <c r="G75" s="232">
        <v>6000</v>
      </c>
      <c r="H75" s="232">
        <v>45586.01</v>
      </c>
      <c r="I75" s="232">
        <v>70195</v>
      </c>
      <c r="J75" s="232">
        <v>965.51</v>
      </c>
      <c r="K75" s="251">
        <v>-24000</v>
      </c>
      <c r="M75" s="251">
        <v>-876215.59</v>
      </c>
      <c r="N75" s="251">
        <v>1832865.74</v>
      </c>
      <c r="O75" s="73">
        <v>1205059.1100000001</v>
      </c>
      <c r="P75" s="73">
        <v>138000</v>
      </c>
      <c r="Q75" s="73">
        <v>887.52</v>
      </c>
      <c r="S75" s="73">
        <v>1433191.8</v>
      </c>
      <c r="T75" s="73">
        <v>421177</v>
      </c>
      <c r="U75" s="90">
        <v>1674257.56</v>
      </c>
      <c r="V75" s="90">
        <v>15040</v>
      </c>
      <c r="W75" s="90">
        <v>4432</v>
      </c>
      <c r="X75" s="90">
        <v>979315.52</v>
      </c>
      <c r="Y75" s="90">
        <v>131458.22</v>
      </c>
      <c r="AB75" s="90">
        <v>70</v>
      </c>
    </row>
    <row r="76" spans="1:28" x14ac:dyDescent="0.25">
      <c r="A76" s="251" t="s">
        <v>2888</v>
      </c>
      <c r="B76" s="89">
        <v>449185.91</v>
      </c>
      <c r="C76" s="89">
        <v>-2906.48</v>
      </c>
      <c r="D76" s="89">
        <v>46278.48</v>
      </c>
      <c r="E76" s="251">
        <v>670702.31000000006</v>
      </c>
      <c r="F76" s="251">
        <v>-46336.49</v>
      </c>
      <c r="H76" s="232">
        <v>31288.26</v>
      </c>
      <c r="I76" s="232">
        <v>45200</v>
      </c>
      <c r="J76" s="232">
        <v>67.900000000000006</v>
      </c>
      <c r="M76" s="251">
        <v>-831598.64</v>
      </c>
      <c r="N76" s="251">
        <v>1701541.88</v>
      </c>
      <c r="O76" s="73">
        <v>740940.73</v>
      </c>
      <c r="P76" s="73">
        <v>74520</v>
      </c>
      <c r="Q76" s="73">
        <v>469.33</v>
      </c>
      <c r="S76" s="73">
        <v>354900</v>
      </c>
      <c r="T76" s="73">
        <v>5400</v>
      </c>
      <c r="U76" s="90">
        <v>557037.67000000004</v>
      </c>
      <c r="W76" s="90">
        <v>3422</v>
      </c>
      <c r="X76" s="90">
        <v>366110.32</v>
      </c>
      <c r="Y76" s="90">
        <v>73731.740000000005</v>
      </c>
      <c r="AB76" s="90">
        <v>5504</v>
      </c>
    </row>
    <row r="77" spans="1:28" x14ac:dyDescent="0.25">
      <c r="A77" s="251" t="s">
        <v>2889</v>
      </c>
      <c r="B77" s="89">
        <v>519243.1</v>
      </c>
      <c r="C77" s="89">
        <v>560649</v>
      </c>
      <c r="D77" s="89">
        <v>87135.76</v>
      </c>
      <c r="E77" s="251">
        <v>1105011.08</v>
      </c>
      <c r="F77" s="251">
        <v>100368.18</v>
      </c>
      <c r="G77" s="232">
        <v>-120300</v>
      </c>
      <c r="H77" s="232">
        <v>41971.12</v>
      </c>
      <c r="I77" s="232">
        <v>94775</v>
      </c>
      <c r="J77" s="232">
        <v>9.0500000000000007</v>
      </c>
      <c r="M77" s="251">
        <v>-619242.46</v>
      </c>
      <c r="N77" s="251">
        <v>2052419.41</v>
      </c>
      <c r="O77" s="73">
        <v>1690706.49</v>
      </c>
      <c r="P77" s="73">
        <v>92265</v>
      </c>
      <c r="Q77" s="73">
        <v>502.02</v>
      </c>
      <c r="S77" s="73">
        <v>12130</v>
      </c>
      <c r="T77" s="73">
        <v>2160</v>
      </c>
      <c r="U77" s="90">
        <v>266531.59000000003</v>
      </c>
      <c r="V77" s="90">
        <v>1660</v>
      </c>
      <c r="W77" s="90">
        <v>1520</v>
      </c>
      <c r="X77" s="90">
        <v>452278.56</v>
      </c>
      <c r="Y77" s="90">
        <v>13800.36</v>
      </c>
      <c r="AB77" s="90">
        <v>139198</v>
      </c>
    </row>
    <row r="78" spans="1:28" x14ac:dyDescent="0.25">
      <c r="A78" s="251" t="s">
        <v>2890</v>
      </c>
      <c r="B78" s="89">
        <v>370655.12</v>
      </c>
      <c r="C78" s="89">
        <v>22000</v>
      </c>
      <c r="D78" s="89">
        <v>37438.68</v>
      </c>
      <c r="E78" s="251">
        <v>267406.38</v>
      </c>
      <c r="F78" s="251">
        <v>55227.62</v>
      </c>
      <c r="G78" s="232">
        <v>0</v>
      </c>
      <c r="H78" s="232">
        <v>62428.74</v>
      </c>
      <c r="I78" s="232">
        <v>140525</v>
      </c>
      <c r="J78" s="232">
        <v>-224.22</v>
      </c>
      <c r="M78" s="251">
        <v>-1590730.31</v>
      </c>
      <c r="N78" s="251">
        <v>2038156.59</v>
      </c>
      <c r="O78" s="73">
        <v>748632.57</v>
      </c>
      <c r="P78" s="73">
        <v>238955</v>
      </c>
      <c r="Q78" s="73">
        <v>381.41</v>
      </c>
      <c r="S78" s="73">
        <v>679690</v>
      </c>
      <c r="T78" s="73">
        <v>103600</v>
      </c>
      <c r="U78" s="90">
        <v>1027914.33</v>
      </c>
      <c r="V78" s="90">
        <v>1360</v>
      </c>
      <c r="W78" s="90">
        <v>580</v>
      </c>
      <c r="X78" s="90">
        <v>557546.59</v>
      </c>
      <c r="Y78" s="90">
        <v>68832.06</v>
      </c>
      <c r="AB78" s="90">
        <v>12454</v>
      </c>
    </row>
    <row r="79" spans="1:28" x14ac:dyDescent="0.25">
      <c r="A79" s="251" t="s">
        <v>2891</v>
      </c>
      <c r="B79" s="89">
        <v>811842.53</v>
      </c>
      <c r="C79" s="89">
        <v>0</v>
      </c>
      <c r="D79" s="89">
        <v>120944.38</v>
      </c>
      <c r="E79" s="251">
        <v>679418.92</v>
      </c>
      <c r="F79" s="251">
        <v>34054.54</v>
      </c>
      <c r="H79" s="232">
        <v>64507.21</v>
      </c>
      <c r="I79" s="232">
        <v>57830</v>
      </c>
      <c r="J79" s="232">
        <v>291.89999999999998</v>
      </c>
      <c r="M79" s="251">
        <v>-630477.06999999995</v>
      </c>
      <c r="N79" s="251">
        <v>2089445.48</v>
      </c>
      <c r="O79" s="73">
        <v>825558.81</v>
      </c>
      <c r="Q79" s="73">
        <v>861.71</v>
      </c>
      <c r="S79" s="73">
        <v>1008810</v>
      </c>
      <c r="T79" s="73">
        <v>29700</v>
      </c>
      <c r="U79" s="90">
        <v>1238081</v>
      </c>
      <c r="W79" s="90">
        <v>540</v>
      </c>
      <c r="X79" s="90">
        <v>408999.45</v>
      </c>
      <c r="Y79" s="90">
        <v>140925.22</v>
      </c>
      <c r="AB79" s="90">
        <v>11722</v>
      </c>
    </row>
    <row r="80" spans="1:28" x14ac:dyDescent="0.25">
      <c r="A80" s="251" t="s">
        <v>2892</v>
      </c>
      <c r="B80" s="89">
        <v>445564.9</v>
      </c>
      <c r="C80" s="89">
        <v>53297</v>
      </c>
      <c r="D80" s="89">
        <v>10400.5</v>
      </c>
      <c r="E80" s="251">
        <v>258650.59</v>
      </c>
      <c r="F80" s="251">
        <v>108273.9</v>
      </c>
      <c r="G80" s="232">
        <v>-61300</v>
      </c>
      <c r="H80" s="232">
        <v>-40000</v>
      </c>
      <c r="J80" s="232">
        <v>651.58000000000004</v>
      </c>
      <c r="M80" s="251">
        <v>-476694.24</v>
      </c>
      <c r="N80" s="251">
        <v>1725194.64</v>
      </c>
      <c r="O80" s="73">
        <v>304750.73</v>
      </c>
      <c r="Q80" s="73">
        <v>1111.23</v>
      </c>
      <c r="T80" s="73">
        <v>167840</v>
      </c>
      <c r="U80" s="90">
        <v>191498</v>
      </c>
      <c r="V80" s="90">
        <v>2180</v>
      </c>
      <c r="W80" s="90">
        <v>1260</v>
      </c>
      <c r="X80" s="90">
        <v>449856.67</v>
      </c>
      <c r="Y80" s="90">
        <v>100572.38</v>
      </c>
    </row>
    <row r="81" spans="1:28" x14ac:dyDescent="0.25">
      <c r="A81" s="251" t="s">
        <v>2893</v>
      </c>
      <c r="B81" s="89">
        <v>756028.79</v>
      </c>
      <c r="C81" s="89">
        <v>0</v>
      </c>
      <c r="D81" s="89">
        <v>73683.19</v>
      </c>
      <c r="E81" s="251">
        <v>128119.4</v>
      </c>
      <c r="F81" s="251">
        <v>50508.76</v>
      </c>
      <c r="G81" s="232">
        <v>74500</v>
      </c>
      <c r="H81" s="232">
        <v>33432.39</v>
      </c>
      <c r="J81" s="232">
        <v>-321.16000000000003</v>
      </c>
      <c r="M81" s="251">
        <v>219920.02</v>
      </c>
      <c r="N81" s="251">
        <v>613262.28</v>
      </c>
      <c r="O81" s="73">
        <v>685001.92</v>
      </c>
      <c r="Q81" s="73">
        <v>827.8</v>
      </c>
      <c r="S81" s="73">
        <v>1245350</v>
      </c>
      <c r="U81" s="90">
        <v>1409112</v>
      </c>
      <c r="W81" s="90">
        <v>4200</v>
      </c>
      <c r="X81" s="90">
        <v>424037.96</v>
      </c>
      <c r="Y81" s="90">
        <v>21855.15</v>
      </c>
      <c r="AB81" s="90">
        <v>4428</v>
      </c>
    </row>
    <row r="82" spans="1:28" x14ac:dyDescent="0.25">
      <c r="A82" s="251" t="s">
        <v>2894</v>
      </c>
      <c r="B82" s="89">
        <v>566863.80000000005</v>
      </c>
      <c r="C82" s="89">
        <v>0</v>
      </c>
      <c r="D82" s="89">
        <v>23381.61</v>
      </c>
      <c r="E82" s="251">
        <v>184993.33</v>
      </c>
      <c r="F82" s="251">
        <v>73455.5</v>
      </c>
      <c r="G82" s="232">
        <v>2000</v>
      </c>
      <c r="H82" s="232">
        <v>37434.58</v>
      </c>
      <c r="I82" s="232">
        <v>8700</v>
      </c>
      <c r="J82" s="232">
        <v>447.33</v>
      </c>
      <c r="M82" s="251">
        <v>-55769.66</v>
      </c>
      <c r="N82" s="251">
        <v>788047.76</v>
      </c>
      <c r="O82" s="73">
        <v>558581.43000000005</v>
      </c>
      <c r="Q82" s="73">
        <v>198.56</v>
      </c>
      <c r="S82" s="73">
        <v>597070</v>
      </c>
      <c r="T82" s="73">
        <v>28800</v>
      </c>
      <c r="U82" s="90">
        <v>784604</v>
      </c>
      <c r="W82" s="90">
        <v>4210</v>
      </c>
      <c r="X82" s="90">
        <v>288081.86</v>
      </c>
      <c r="Y82" s="90">
        <v>39419.9</v>
      </c>
      <c r="AB82" s="90">
        <v>500</v>
      </c>
    </row>
    <row r="83" spans="1:28" x14ac:dyDescent="0.25">
      <c r="A83" s="251" t="s">
        <v>2895</v>
      </c>
      <c r="B83" s="89">
        <v>627208.39</v>
      </c>
      <c r="C83" s="89">
        <v>30686</v>
      </c>
      <c r="D83" s="89">
        <v>60632.5</v>
      </c>
      <c r="E83" s="251">
        <v>-1536676.71</v>
      </c>
      <c r="F83" s="251">
        <v>38762.589999999997</v>
      </c>
      <c r="H83" s="232">
        <v>26546.5</v>
      </c>
      <c r="I83" s="232">
        <v>33000</v>
      </c>
      <c r="J83" s="232">
        <v>1603</v>
      </c>
      <c r="K83" s="251">
        <v>-11150</v>
      </c>
      <c r="M83" s="251">
        <v>-1159147.27</v>
      </c>
      <c r="N83" s="251">
        <v>123193.16</v>
      </c>
      <c r="O83" s="73">
        <v>560017.92000000004</v>
      </c>
      <c r="Q83" s="73">
        <v>637.99</v>
      </c>
      <c r="S83" s="73">
        <v>85158.1</v>
      </c>
      <c r="T83" s="73">
        <v>1890</v>
      </c>
      <c r="U83" s="90">
        <v>212907.1</v>
      </c>
      <c r="X83" s="90">
        <v>180479.13</v>
      </c>
      <c r="Y83" s="90">
        <v>47750.400000000001</v>
      </c>
    </row>
    <row r="84" spans="1:28" x14ac:dyDescent="0.25">
      <c r="A84" s="251" t="s">
        <v>2940</v>
      </c>
      <c r="B84" s="89">
        <v>524734.84</v>
      </c>
      <c r="C84" s="89">
        <v>0</v>
      </c>
      <c r="D84" s="89">
        <v>73205</v>
      </c>
      <c r="E84" s="251">
        <v>203903.04</v>
      </c>
      <c r="F84" s="251">
        <v>18401.12</v>
      </c>
      <c r="H84" s="232">
        <v>35723.26</v>
      </c>
      <c r="I84" s="232">
        <v>85515</v>
      </c>
      <c r="J84" s="232">
        <v>-264.10000000000002</v>
      </c>
      <c r="M84" s="251">
        <v>-1430969.81</v>
      </c>
      <c r="N84" s="251">
        <v>2101746.27</v>
      </c>
      <c r="O84" s="73">
        <v>572809.21</v>
      </c>
      <c r="Q84" s="73">
        <v>524.12</v>
      </c>
      <c r="S84" s="73">
        <v>725200</v>
      </c>
      <c r="U84" s="90">
        <v>903019</v>
      </c>
      <c r="W84" s="90">
        <v>1780</v>
      </c>
      <c r="X84" s="90">
        <v>249602.83</v>
      </c>
      <c r="Y84" s="90">
        <v>87831.12</v>
      </c>
      <c r="AB84" s="90">
        <v>27807</v>
      </c>
    </row>
    <row r="85" spans="1:28" x14ac:dyDescent="0.25">
      <c r="A85" s="251" t="s">
        <v>2896</v>
      </c>
      <c r="B85" s="89">
        <v>345675.77</v>
      </c>
      <c r="C85" s="89">
        <v>0</v>
      </c>
      <c r="D85" s="89">
        <v>51325.56</v>
      </c>
      <c r="E85" s="251">
        <v>1077741.56</v>
      </c>
      <c r="F85" s="251">
        <v>169388.85</v>
      </c>
      <c r="G85" s="232">
        <v>17780</v>
      </c>
      <c r="I85" s="232">
        <v>21</v>
      </c>
      <c r="J85" s="232">
        <v>0</v>
      </c>
      <c r="M85" s="251">
        <v>649082.03</v>
      </c>
      <c r="N85" s="251">
        <v>1047464</v>
      </c>
      <c r="O85" s="73">
        <v>580531.76</v>
      </c>
      <c r="P85" s="73">
        <v>318050</v>
      </c>
      <c r="Q85" s="73">
        <v>586.69000000000005</v>
      </c>
      <c r="S85" s="73">
        <v>1334820</v>
      </c>
      <c r="U85" s="90">
        <v>1556209</v>
      </c>
      <c r="X85" s="90">
        <v>632014.01</v>
      </c>
      <c r="Y85" s="90">
        <v>115980.73</v>
      </c>
    </row>
    <row r="86" spans="1:28" x14ac:dyDescent="0.25">
      <c r="A86" s="251" t="s">
        <v>2897</v>
      </c>
      <c r="B86" s="89">
        <v>798659.28</v>
      </c>
      <c r="C86" s="89">
        <v>89507.62</v>
      </c>
      <c r="D86" s="89">
        <v>135788.72</v>
      </c>
      <c r="E86" s="251">
        <v>3430546.52</v>
      </c>
      <c r="F86" s="251">
        <v>344201.46</v>
      </c>
      <c r="G86" s="232">
        <v>8314.6</v>
      </c>
      <c r="J86" s="232">
        <v>-5360</v>
      </c>
      <c r="K86" s="251">
        <v>466365</v>
      </c>
      <c r="M86" s="251">
        <v>-9278760.1199999992</v>
      </c>
      <c r="N86" s="251">
        <v>14214425</v>
      </c>
      <c r="O86" s="73">
        <v>1908033.56</v>
      </c>
      <c r="Q86" s="73">
        <v>791.19</v>
      </c>
      <c r="U86" s="90">
        <v>871290</v>
      </c>
      <c r="V86" s="90">
        <v>2712</v>
      </c>
      <c r="X86" s="90">
        <v>1308488.76</v>
      </c>
      <c r="Y86" s="90">
        <v>332614.87</v>
      </c>
    </row>
    <row r="87" spans="1:28" x14ac:dyDescent="0.25">
      <c r="A87" s="251" t="s">
        <v>2898</v>
      </c>
      <c r="B87" s="89">
        <v>1189660.83</v>
      </c>
      <c r="C87" s="89">
        <v>0</v>
      </c>
      <c r="D87" s="89">
        <v>71062.84</v>
      </c>
      <c r="E87" s="251">
        <v>1190233.97</v>
      </c>
      <c r="F87" s="251">
        <v>326269.15999999997</v>
      </c>
      <c r="H87" s="232">
        <v>26600</v>
      </c>
      <c r="J87" s="232">
        <v>4248</v>
      </c>
      <c r="M87" s="251">
        <v>1761865.69</v>
      </c>
      <c r="N87" s="251">
        <v>1212550.31</v>
      </c>
      <c r="O87" s="73">
        <v>1550922.23</v>
      </c>
      <c r="Q87" s="73">
        <v>1636.55</v>
      </c>
      <c r="S87" s="73">
        <v>1892170</v>
      </c>
      <c r="U87" s="90">
        <v>2741524</v>
      </c>
      <c r="V87" s="90">
        <v>15900</v>
      </c>
      <c r="W87" s="90">
        <v>9754</v>
      </c>
      <c r="X87" s="90">
        <v>860004.49</v>
      </c>
      <c r="Y87" s="90">
        <v>45583.49</v>
      </c>
    </row>
    <row r="88" spans="1:28" x14ac:dyDescent="0.25">
      <c r="A88" s="251" t="s">
        <v>2899</v>
      </c>
      <c r="B88" s="89">
        <v>736654.59</v>
      </c>
      <c r="C88" s="89">
        <v>0</v>
      </c>
      <c r="D88" s="89">
        <v>102200.96000000001</v>
      </c>
      <c r="E88" s="251">
        <v>3001567.86</v>
      </c>
      <c r="F88" s="251">
        <v>91165.07</v>
      </c>
      <c r="I88" s="232">
        <v>487661</v>
      </c>
      <c r="J88" s="232">
        <v>-3880</v>
      </c>
      <c r="M88" s="251">
        <v>2671440.1</v>
      </c>
      <c r="N88" s="251">
        <v>1047464</v>
      </c>
      <c r="O88" s="73">
        <v>828873.57</v>
      </c>
      <c r="Q88" s="73">
        <v>812.2</v>
      </c>
      <c r="S88" s="73">
        <v>1563232</v>
      </c>
      <c r="U88" s="90">
        <v>1949896</v>
      </c>
      <c r="X88" s="90">
        <v>485344.04</v>
      </c>
      <c r="Y88" s="90">
        <v>220514.35</v>
      </c>
      <c r="AB88" s="90">
        <v>8260</v>
      </c>
    </row>
    <row r="89" spans="1:28" x14ac:dyDescent="0.25">
      <c r="A89" s="251" t="s">
        <v>2900</v>
      </c>
      <c r="B89" s="89">
        <v>501517.19</v>
      </c>
      <c r="C89" s="89">
        <v>0</v>
      </c>
      <c r="D89" s="89">
        <v>422269.14</v>
      </c>
      <c r="E89" s="251">
        <v>1614130.68</v>
      </c>
      <c r="F89" s="251">
        <v>263513.46999999997</v>
      </c>
      <c r="G89" s="232">
        <v>0</v>
      </c>
      <c r="I89" s="232">
        <v>132335</v>
      </c>
      <c r="J89" s="232">
        <v>1683.07</v>
      </c>
      <c r="K89" s="251">
        <v>178684</v>
      </c>
      <c r="M89" s="251">
        <v>166119.72</v>
      </c>
      <c r="N89" s="251">
        <v>2617329.11</v>
      </c>
      <c r="O89" s="73">
        <v>549557.9</v>
      </c>
      <c r="Q89" s="73">
        <v>450.01</v>
      </c>
      <c r="S89" s="73">
        <v>1002660</v>
      </c>
      <c r="U89" s="90">
        <v>1312389</v>
      </c>
      <c r="W89" s="90">
        <v>11618</v>
      </c>
      <c r="X89" s="90">
        <v>359322.92</v>
      </c>
      <c r="Y89" s="90">
        <v>164058.41</v>
      </c>
    </row>
    <row r="90" spans="1:28" x14ac:dyDescent="0.25">
      <c r="A90" s="251" t="s">
        <v>2901</v>
      </c>
      <c r="B90" s="89">
        <v>222774.48</v>
      </c>
      <c r="C90" s="89">
        <v>7985.75</v>
      </c>
      <c r="D90" s="89">
        <v>5901.43</v>
      </c>
      <c r="E90" s="251">
        <v>456559.39</v>
      </c>
      <c r="F90" s="251">
        <v>63541.4</v>
      </c>
      <c r="G90" s="232">
        <v>173438.51</v>
      </c>
      <c r="J90" s="232">
        <v>-339.95</v>
      </c>
      <c r="K90" s="251">
        <v>53140</v>
      </c>
      <c r="M90" s="251">
        <v>-383089.77</v>
      </c>
      <c r="N90" s="251">
        <v>1047464</v>
      </c>
      <c r="O90" s="73">
        <v>422522.43</v>
      </c>
      <c r="Q90" s="73">
        <v>719.62</v>
      </c>
      <c r="S90" s="73">
        <v>500200</v>
      </c>
      <c r="U90" s="90">
        <v>730315</v>
      </c>
      <c r="V90" s="90">
        <v>12371</v>
      </c>
      <c r="X90" s="90">
        <v>234091.62</v>
      </c>
      <c r="Y90" s="90">
        <v>80514.77</v>
      </c>
    </row>
    <row r="91" spans="1:28" x14ac:dyDescent="0.25">
      <c r="A91" s="251" t="s">
        <v>2902</v>
      </c>
      <c r="B91" s="89">
        <v>455269.98</v>
      </c>
      <c r="C91" s="89">
        <v>76163.8</v>
      </c>
      <c r="D91" s="89">
        <v>768438.09</v>
      </c>
      <c r="E91" s="251">
        <v>8600372.1500000004</v>
      </c>
      <c r="F91" s="251">
        <v>316671.11</v>
      </c>
      <c r="G91" s="232">
        <v>31913.25</v>
      </c>
      <c r="H91" s="232">
        <v>46654</v>
      </c>
      <c r="I91" s="232">
        <v>640693</v>
      </c>
      <c r="J91" s="232">
        <v>-1279.71</v>
      </c>
      <c r="M91" s="251">
        <v>8362578.2199999997</v>
      </c>
      <c r="N91" s="251">
        <v>1215671.21</v>
      </c>
      <c r="O91" s="73">
        <v>1182520.3799999999</v>
      </c>
      <c r="Q91" s="73">
        <v>473.6</v>
      </c>
      <c r="S91" s="73">
        <v>1870130</v>
      </c>
      <c r="T91" s="73">
        <v>30000</v>
      </c>
      <c r="U91" s="90">
        <v>2737749</v>
      </c>
      <c r="W91" s="90">
        <v>5819</v>
      </c>
      <c r="X91" s="90">
        <v>313736.24</v>
      </c>
      <c r="Y91" s="90">
        <v>105134.58</v>
      </c>
    </row>
    <row r="92" spans="1:28" x14ac:dyDescent="0.25">
      <c r="A92" s="251" t="s">
        <v>2903</v>
      </c>
      <c r="B92" s="89">
        <v>493271.37</v>
      </c>
      <c r="C92" s="89">
        <v>0</v>
      </c>
      <c r="D92" s="89">
        <v>56842.080000000002</v>
      </c>
      <c r="E92" s="251">
        <v>979780.61</v>
      </c>
      <c r="F92" s="251">
        <v>219163.15</v>
      </c>
      <c r="G92" s="232">
        <v>219395.85</v>
      </c>
      <c r="H92" s="232">
        <v>5886.26</v>
      </c>
      <c r="I92" s="232">
        <v>18</v>
      </c>
      <c r="J92" s="232">
        <v>13670.71</v>
      </c>
      <c r="K92" s="251">
        <v>106290</v>
      </c>
      <c r="L92" s="251">
        <v>-134642.35</v>
      </c>
      <c r="M92" s="251">
        <v>-508861.44</v>
      </c>
      <c r="N92" s="251">
        <v>1849378.08</v>
      </c>
      <c r="O92" s="73">
        <v>1053083.8899999999</v>
      </c>
      <c r="Q92" s="73">
        <v>264.42</v>
      </c>
      <c r="S92" s="73">
        <v>1292750</v>
      </c>
      <c r="U92" s="90">
        <v>1483723</v>
      </c>
      <c r="X92" s="90">
        <v>535005.73</v>
      </c>
      <c r="Y92" s="90">
        <v>129447.48</v>
      </c>
    </row>
    <row r="93" spans="1:28" x14ac:dyDescent="0.25">
      <c r="A93" s="251" t="s">
        <v>2904</v>
      </c>
      <c r="B93" s="89">
        <v>438003.55</v>
      </c>
      <c r="C93" s="89">
        <v>0</v>
      </c>
      <c r="D93" s="89">
        <v>44770.95</v>
      </c>
      <c r="E93" s="251">
        <v>1261036.3400000001</v>
      </c>
      <c r="F93" s="251">
        <v>82324.740000000005</v>
      </c>
      <c r="G93" s="232">
        <v>129855</v>
      </c>
      <c r="J93" s="232">
        <v>1005.91</v>
      </c>
      <c r="K93" s="251">
        <v>172650</v>
      </c>
      <c r="L93" s="251">
        <v>111.4</v>
      </c>
      <c r="M93" s="251">
        <v>1733940.14</v>
      </c>
      <c r="N93" s="251">
        <v>281440</v>
      </c>
      <c r="O93" s="73">
        <v>607547.55000000005</v>
      </c>
      <c r="Q93" s="73">
        <v>692.45</v>
      </c>
      <c r="U93" s="90">
        <v>352451</v>
      </c>
      <c r="W93" s="90">
        <v>-1480</v>
      </c>
      <c r="X93" s="90">
        <v>484738.1</v>
      </c>
      <c r="Y93" s="90">
        <v>265397.77</v>
      </c>
    </row>
    <row r="94" spans="1:28" x14ac:dyDescent="0.25">
      <c r="A94" s="251" t="s">
        <v>2905</v>
      </c>
      <c r="B94" s="89">
        <v>191122.99</v>
      </c>
      <c r="C94" s="89">
        <v>0</v>
      </c>
      <c r="D94" s="89">
        <v>42327.03</v>
      </c>
      <c r="E94" s="251">
        <v>3531697.63</v>
      </c>
      <c r="F94" s="251">
        <v>243858.73</v>
      </c>
      <c r="G94" s="232">
        <v>-1684.11</v>
      </c>
      <c r="I94" s="232">
        <v>72670</v>
      </c>
      <c r="J94" s="232">
        <v>8255.11</v>
      </c>
      <c r="M94" s="251">
        <v>1565087.69</v>
      </c>
      <c r="N94" s="251">
        <v>2812906.16</v>
      </c>
      <c r="O94" s="73">
        <v>560809.06000000006</v>
      </c>
      <c r="Q94" s="73">
        <v>466.53</v>
      </c>
      <c r="S94" s="73">
        <v>1130060</v>
      </c>
      <c r="U94" s="90">
        <v>1377986</v>
      </c>
      <c r="X94" s="90">
        <v>467485.83</v>
      </c>
      <c r="Y94" s="90">
        <v>294092.23</v>
      </c>
    </row>
    <row r="95" spans="1:28" x14ac:dyDescent="0.25">
      <c r="A95" s="251" t="s">
        <v>2906</v>
      </c>
      <c r="B95" s="89">
        <v>344525.96</v>
      </c>
      <c r="C95" s="89">
        <v>0</v>
      </c>
      <c r="D95" s="89">
        <v>7185.55</v>
      </c>
      <c r="E95" s="251">
        <v>2833052.49</v>
      </c>
      <c r="F95" s="251">
        <v>-29098.86</v>
      </c>
      <c r="G95" s="232">
        <v>0</v>
      </c>
      <c r="I95" s="232">
        <v>30000</v>
      </c>
      <c r="J95" s="232">
        <v>-276.62</v>
      </c>
      <c r="K95" s="251">
        <v>86380</v>
      </c>
      <c r="M95" s="251">
        <v>2272478.4700000002</v>
      </c>
      <c r="N95" s="251">
        <v>1047464</v>
      </c>
      <c r="O95" s="73">
        <v>481852.92</v>
      </c>
      <c r="Q95" s="73">
        <v>401.99</v>
      </c>
      <c r="S95" s="73">
        <v>931730</v>
      </c>
      <c r="U95" s="90">
        <v>1227607</v>
      </c>
      <c r="X95" s="90">
        <v>252614.34</v>
      </c>
      <c r="Y95" s="90">
        <v>214144.28</v>
      </c>
    </row>
    <row r="96" spans="1:28" x14ac:dyDescent="0.25">
      <c r="A96" s="251" t="s">
        <v>2907</v>
      </c>
      <c r="B96" s="89">
        <v>642665.59</v>
      </c>
      <c r="C96" s="89">
        <v>0</v>
      </c>
      <c r="D96" s="89">
        <v>49703.99</v>
      </c>
      <c r="E96" s="251">
        <v>851743.3</v>
      </c>
      <c r="F96" s="251">
        <v>766041.03</v>
      </c>
      <c r="I96" s="232">
        <v>23615</v>
      </c>
      <c r="J96" s="232">
        <v>0</v>
      </c>
      <c r="K96" s="251">
        <v>240480</v>
      </c>
      <c r="M96" s="251">
        <v>820520.77</v>
      </c>
      <c r="N96" s="251">
        <v>1334838.29</v>
      </c>
      <c r="O96" s="73">
        <v>998212.52</v>
      </c>
      <c r="Q96" s="73">
        <v>597.73</v>
      </c>
      <c r="U96" s="90">
        <v>328855</v>
      </c>
      <c r="W96" s="90">
        <v>1640</v>
      </c>
      <c r="X96" s="90">
        <v>522437.95</v>
      </c>
      <c r="Y96" s="90">
        <v>255177.45</v>
      </c>
    </row>
    <row r="97" spans="1:28" x14ac:dyDescent="0.25">
      <c r="A97" s="251" t="s">
        <v>2908</v>
      </c>
      <c r="B97" s="89">
        <v>270082.75</v>
      </c>
      <c r="C97" s="89">
        <v>-691829.05</v>
      </c>
      <c r="D97" s="89">
        <v>48476.58</v>
      </c>
      <c r="E97" s="251">
        <v>1286383.19</v>
      </c>
      <c r="F97" s="251">
        <v>1185131.94</v>
      </c>
      <c r="G97" s="232">
        <v>0</v>
      </c>
      <c r="H97" s="232">
        <v>924</v>
      </c>
      <c r="J97" s="232">
        <v>1078.1199999999999</v>
      </c>
      <c r="M97" s="251">
        <v>2947462.7</v>
      </c>
      <c r="N97" s="251">
        <v>613325.81999999995</v>
      </c>
      <c r="O97" s="73">
        <v>-253373.5</v>
      </c>
      <c r="Q97" s="73">
        <v>749.18</v>
      </c>
      <c r="S97" s="73">
        <v>759070</v>
      </c>
      <c r="T97" s="73">
        <v>-13746</v>
      </c>
      <c r="U97" s="90">
        <v>1107185</v>
      </c>
      <c r="X97" s="90">
        <v>821451.91</v>
      </c>
      <c r="Y97" s="90">
        <v>1238</v>
      </c>
      <c r="AB97" s="90">
        <v>27370</v>
      </c>
    </row>
    <row r="98" spans="1:28" x14ac:dyDescent="0.25">
      <c r="A98" s="251" t="s">
        <v>2909</v>
      </c>
      <c r="B98" s="89">
        <v>182774.94</v>
      </c>
      <c r="C98" s="89">
        <v>0</v>
      </c>
      <c r="D98" s="89">
        <v>148917.46</v>
      </c>
      <c r="E98" s="251">
        <v>870803.17</v>
      </c>
      <c r="F98" s="251">
        <v>-268876.37</v>
      </c>
      <c r="J98" s="232">
        <v>-4325</v>
      </c>
      <c r="M98" s="251">
        <v>-554320.09</v>
      </c>
      <c r="N98" s="251">
        <v>1790978.12</v>
      </c>
      <c r="O98" s="73">
        <v>838526.7</v>
      </c>
      <c r="Q98" s="73">
        <v>397.65</v>
      </c>
      <c r="S98" s="73">
        <v>1312677</v>
      </c>
      <c r="U98" s="90">
        <v>1637894</v>
      </c>
      <c r="X98" s="90">
        <v>424580.35</v>
      </c>
      <c r="Y98" s="90">
        <v>137441.69</v>
      </c>
      <c r="AB98" s="90">
        <v>250399.14</v>
      </c>
    </row>
    <row r="99" spans="1:28" x14ac:dyDescent="0.25">
      <c r="A99" s="251" t="s">
        <v>2910</v>
      </c>
      <c r="B99" s="89">
        <v>1277773.5900000001</v>
      </c>
      <c r="C99" s="89">
        <v>0</v>
      </c>
      <c r="D99" s="89">
        <v>53005.279999999999</v>
      </c>
      <c r="E99" s="251">
        <v>4001611.32</v>
      </c>
      <c r="F99" s="251">
        <v>957616.02</v>
      </c>
      <c r="J99" s="232">
        <v>0</v>
      </c>
      <c r="K99" s="251">
        <v>164284</v>
      </c>
      <c r="M99" s="251">
        <v>5803272.3300000001</v>
      </c>
      <c r="N99" s="251">
        <v>1047464</v>
      </c>
      <c r="O99" s="73">
        <v>931593.04</v>
      </c>
      <c r="P99" s="73">
        <v>268710</v>
      </c>
      <c r="Q99" s="73">
        <v>3349.54</v>
      </c>
      <c r="S99" s="73">
        <v>1914560</v>
      </c>
      <c r="T99" s="73">
        <v>73500</v>
      </c>
      <c r="U99" s="90">
        <v>2528486</v>
      </c>
      <c r="V99" s="90">
        <v>13760</v>
      </c>
      <c r="W99" s="90">
        <v>1376</v>
      </c>
      <c r="X99" s="90">
        <v>814962.53</v>
      </c>
      <c r="Y99" s="90">
        <v>558142.17000000004</v>
      </c>
    </row>
    <row r="100" spans="1:28" x14ac:dyDescent="0.25">
      <c r="A100" s="251" t="s">
        <v>2911</v>
      </c>
      <c r="B100" s="89">
        <v>82026.16</v>
      </c>
      <c r="C100" s="89">
        <v>52550</v>
      </c>
      <c r="D100" s="89">
        <v>43581.83</v>
      </c>
      <c r="E100" s="251">
        <v>1046106.23</v>
      </c>
      <c r="F100" s="251">
        <v>75186.64</v>
      </c>
      <c r="G100" s="232">
        <v>0</v>
      </c>
      <c r="I100" s="232">
        <v>109500</v>
      </c>
      <c r="J100" s="232">
        <v>-4126.08</v>
      </c>
      <c r="M100" s="251">
        <v>-121822.51</v>
      </c>
      <c r="N100" s="251">
        <v>1768225.65</v>
      </c>
      <c r="O100" s="73">
        <v>593325.98</v>
      </c>
      <c r="Q100" s="73">
        <v>227.49</v>
      </c>
      <c r="U100" s="90">
        <v>290770</v>
      </c>
      <c r="X100" s="90">
        <v>614059.5</v>
      </c>
      <c r="Y100" s="90">
        <v>141050.17000000001</v>
      </c>
    </row>
    <row r="101" spans="1:28" x14ac:dyDescent="0.25">
      <c r="A101" s="251" t="s">
        <v>2941</v>
      </c>
      <c r="B101" s="89">
        <v>103215.15</v>
      </c>
      <c r="C101" s="89">
        <v>0</v>
      </c>
      <c r="D101" s="89">
        <v>45373.59</v>
      </c>
      <c r="E101" s="251">
        <v>578466.47</v>
      </c>
      <c r="F101" s="251">
        <v>136037.63</v>
      </c>
      <c r="I101" s="232">
        <v>190705</v>
      </c>
      <c r="J101" s="232">
        <v>-517</v>
      </c>
      <c r="M101" s="251">
        <v>-135061.65</v>
      </c>
      <c r="N101" s="251">
        <v>1440650.38</v>
      </c>
      <c r="O101" s="73">
        <v>682329.58</v>
      </c>
      <c r="Q101" s="73">
        <v>190.12</v>
      </c>
      <c r="S101" s="73">
        <v>1746700</v>
      </c>
      <c r="U101" s="90">
        <v>2115768</v>
      </c>
      <c r="V101" s="90">
        <v>1600</v>
      </c>
      <c r="X101" s="90">
        <v>772031.73</v>
      </c>
      <c r="Y101" s="90">
        <v>172503.86</v>
      </c>
    </row>
    <row r="102" spans="1:28" x14ac:dyDescent="0.25">
      <c r="A102" s="251" t="s">
        <v>2912</v>
      </c>
      <c r="B102" s="89">
        <v>614248.19999999995</v>
      </c>
      <c r="C102" s="89">
        <v>0</v>
      </c>
      <c r="D102" s="89">
        <v>13946.89</v>
      </c>
      <c r="E102" s="251">
        <v>1266335.1599999999</v>
      </c>
      <c r="F102" s="251">
        <v>412794.55</v>
      </c>
      <c r="G102" s="232">
        <v>118120</v>
      </c>
      <c r="H102" s="232">
        <v>27200</v>
      </c>
      <c r="J102" s="232">
        <v>2265.11</v>
      </c>
      <c r="M102" s="251">
        <v>-441586.93</v>
      </c>
      <c r="N102" s="251">
        <v>2439714</v>
      </c>
      <c r="O102" s="73">
        <v>997331.48</v>
      </c>
      <c r="Q102" s="73">
        <v>473.43</v>
      </c>
      <c r="S102" s="73">
        <v>962240</v>
      </c>
      <c r="U102" s="90">
        <v>1056208</v>
      </c>
      <c r="X102" s="90">
        <v>468199.67</v>
      </c>
      <c r="Y102" s="90">
        <v>259006.87</v>
      </c>
      <c r="AB102" s="90">
        <v>15017.75</v>
      </c>
    </row>
    <row r="103" spans="1:28" x14ac:dyDescent="0.25">
      <c r="A103" s="251" t="s">
        <v>2913</v>
      </c>
      <c r="B103" s="89">
        <v>254940.3</v>
      </c>
      <c r="C103" s="89">
        <v>0</v>
      </c>
      <c r="D103" s="89">
        <v>80078.98</v>
      </c>
      <c r="E103" s="251">
        <v>896193.63</v>
      </c>
      <c r="F103" s="251">
        <v>184204.83</v>
      </c>
      <c r="H103" s="232">
        <v>32600</v>
      </c>
      <c r="J103" s="232">
        <v>463.17</v>
      </c>
      <c r="M103" s="251">
        <v>-1592654.36</v>
      </c>
      <c r="N103" s="251">
        <v>3137825</v>
      </c>
      <c r="O103" s="73">
        <v>748694.35</v>
      </c>
      <c r="Q103" s="73">
        <v>411.04</v>
      </c>
      <c r="U103" s="90">
        <v>276891</v>
      </c>
      <c r="V103" s="90">
        <v>6664</v>
      </c>
      <c r="W103" s="90">
        <v>712</v>
      </c>
      <c r="X103" s="90">
        <v>413316.56</v>
      </c>
      <c r="Y103" s="90">
        <v>209857.9</v>
      </c>
      <c r="AB103" s="90">
        <v>4480</v>
      </c>
    </row>
    <row r="104" spans="1:28" x14ac:dyDescent="0.25">
      <c r="A104" s="251" t="s">
        <v>2916</v>
      </c>
      <c r="B104" s="89">
        <v>75095.23</v>
      </c>
      <c r="C104" s="89">
        <v>0</v>
      </c>
      <c r="D104" s="89">
        <v>14772.53</v>
      </c>
      <c r="E104" s="251">
        <v>1183591.3400000001</v>
      </c>
      <c r="F104" s="251">
        <v>323858.03999999998</v>
      </c>
      <c r="H104" s="232">
        <v>42781.04</v>
      </c>
      <c r="J104" s="232">
        <v>5836.38</v>
      </c>
      <c r="M104" s="251">
        <v>216836.87</v>
      </c>
      <c r="N104" s="251">
        <v>1499736.2</v>
      </c>
      <c r="O104" s="73">
        <v>738744.88</v>
      </c>
      <c r="Q104" s="73">
        <v>152.19</v>
      </c>
      <c r="S104" s="73">
        <v>1166000</v>
      </c>
      <c r="T104" s="73">
        <v>13500</v>
      </c>
      <c r="U104" s="90">
        <v>1463361.5</v>
      </c>
      <c r="W104" s="90">
        <v>4608</v>
      </c>
      <c r="X104" s="90">
        <v>445112.01</v>
      </c>
      <c r="Y104" s="90">
        <v>122228.9</v>
      </c>
      <c r="Z104" s="90">
        <v>9665.9500000000007</v>
      </c>
      <c r="AB104" s="90">
        <v>41294.06</v>
      </c>
    </row>
    <row r="105" spans="1:28" x14ac:dyDescent="0.25">
      <c r="A105" s="251" t="s">
        <v>2917</v>
      </c>
      <c r="B105" s="89">
        <v>314976.82</v>
      </c>
      <c r="C105" s="89">
        <v>0</v>
      </c>
      <c r="D105" s="89">
        <v>56468.69</v>
      </c>
      <c r="E105" s="251">
        <v>632881.34</v>
      </c>
      <c r="F105" s="251">
        <v>290961.03000000003</v>
      </c>
      <c r="G105" s="232">
        <v>0</v>
      </c>
      <c r="H105" s="232">
        <v>26080</v>
      </c>
      <c r="J105" s="232">
        <v>670.55</v>
      </c>
      <c r="M105" s="251">
        <v>-816325.35</v>
      </c>
      <c r="N105" s="251">
        <v>2219622</v>
      </c>
      <c r="O105" s="73">
        <v>852791.53</v>
      </c>
      <c r="Q105" s="73">
        <v>463.22</v>
      </c>
      <c r="S105" s="73">
        <v>800600</v>
      </c>
      <c r="T105" s="73">
        <v>13500</v>
      </c>
      <c r="U105" s="90">
        <v>1088976</v>
      </c>
      <c r="X105" s="90">
        <v>462296.98</v>
      </c>
      <c r="Y105" s="90">
        <v>175683.88</v>
      </c>
      <c r="AB105" s="90">
        <v>75157.210000000006</v>
      </c>
    </row>
    <row r="106" spans="1:28" x14ac:dyDescent="0.25">
      <c r="A106" s="251" t="s">
        <v>2919</v>
      </c>
      <c r="B106" s="89">
        <v>300647.53999999998</v>
      </c>
      <c r="C106" s="89">
        <v>0</v>
      </c>
      <c r="D106" s="89">
        <v>24818.45</v>
      </c>
      <c r="E106" s="251">
        <v>827419.99</v>
      </c>
      <c r="F106" s="251">
        <v>342961.43</v>
      </c>
      <c r="H106" s="232">
        <v>57641.15</v>
      </c>
      <c r="J106" s="232">
        <v>-10796.15</v>
      </c>
      <c r="K106" s="251">
        <v>2000</v>
      </c>
      <c r="M106" s="251">
        <v>1471642.12</v>
      </c>
      <c r="N106" s="251">
        <v>57641</v>
      </c>
      <c r="O106" s="73">
        <v>883598.01</v>
      </c>
      <c r="Q106" s="73">
        <v>458.49</v>
      </c>
      <c r="S106" s="73">
        <v>470120</v>
      </c>
      <c r="T106" s="73">
        <v>35950</v>
      </c>
      <c r="U106" s="90">
        <v>891500</v>
      </c>
      <c r="V106" s="90">
        <v>2280</v>
      </c>
      <c r="W106" s="90">
        <v>7872</v>
      </c>
      <c r="X106" s="90">
        <v>380455.71</v>
      </c>
      <c r="Y106" s="90">
        <v>141404.75</v>
      </c>
      <c r="AB106" s="90">
        <v>48894.75</v>
      </c>
    </row>
    <row r="107" spans="1:28" x14ac:dyDescent="0.25">
      <c r="A107" s="251" t="s">
        <v>2921</v>
      </c>
      <c r="B107" s="89">
        <v>702454.86</v>
      </c>
      <c r="C107" s="89">
        <v>0</v>
      </c>
      <c r="D107" s="89">
        <v>81245</v>
      </c>
      <c r="E107" s="251">
        <v>909737.25</v>
      </c>
      <c r="F107" s="251">
        <v>167344.93</v>
      </c>
      <c r="J107" s="232">
        <v>1757.48</v>
      </c>
      <c r="M107" s="251">
        <v>-2565518.88</v>
      </c>
      <c r="N107" s="251">
        <v>4303318.3099999996</v>
      </c>
      <c r="O107" s="73">
        <v>1194436.08</v>
      </c>
      <c r="P107" s="73">
        <v>128000</v>
      </c>
      <c r="Q107" s="73">
        <v>1255.82</v>
      </c>
      <c r="S107" s="73">
        <v>2044865</v>
      </c>
      <c r="U107" s="90">
        <v>2366021</v>
      </c>
      <c r="V107" s="90">
        <v>36598</v>
      </c>
      <c r="W107" s="90">
        <v>3440</v>
      </c>
      <c r="X107" s="90">
        <v>743854.27</v>
      </c>
      <c r="Y107" s="90">
        <v>97418.5</v>
      </c>
    </row>
    <row r="108" spans="1:28" x14ac:dyDescent="0.25">
      <c r="A108" s="251" t="s">
        <v>2922</v>
      </c>
      <c r="B108" s="89">
        <v>323855.12</v>
      </c>
      <c r="C108" s="89">
        <v>0</v>
      </c>
      <c r="D108" s="89">
        <v>5594.31</v>
      </c>
      <c r="E108" s="251">
        <v>529272.65</v>
      </c>
      <c r="F108" s="251">
        <v>210297.12</v>
      </c>
      <c r="H108" s="232">
        <v>21140</v>
      </c>
      <c r="J108" s="232">
        <v>156</v>
      </c>
      <c r="M108" s="251">
        <v>-1225763.6200000001</v>
      </c>
      <c r="N108" s="251">
        <v>2346487</v>
      </c>
      <c r="O108" s="73">
        <v>677980.55</v>
      </c>
      <c r="Q108" s="73">
        <v>406.81</v>
      </c>
      <c r="S108" s="73">
        <v>1252422.8</v>
      </c>
      <c r="U108" s="90">
        <v>1442822.8</v>
      </c>
      <c r="X108" s="90">
        <v>394620.37</v>
      </c>
      <c r="Y108" s="90">
        <v>166367.17000000001</v>
      </c>
    </row>
    <row r="109" spans="1:28" x14ac:dyDescent="0.25">
      <c r="A109" s="251" t="s">
        <v>2923</v>
      </c>
      <c r="B109" s="89">
        <v>559474.78</v>
      </c>
      <c r="C109" s="89">
        <v>0</v>
      </c>
      <c r="D109" s="89">
        <v>98741.84</v>
      </c>
      <c r="E109" s="251">
        <v>838021.87</v>
      </c>
      <c r="F109" s="251">
        <v>235567.44</v>
      </c>
      <c r="G109" s="232">
        <v>0</v>
      </c>
      <c r="H109" s="232">
        <v>31928.27</v>
      </c>
      <c r="J109" s="232">
        <v>951.22</v>
      </c>
      <c r="M109" s="251">
        <v>-88525.28</v>
      </c>
      <c r="N109" s="251">
        <v>2125037.4300000002</v>
      </c>
      <c r="O109" s="73">
        <v>1137164.75</v>
      </c>
      <c r="Q109" s="73">
        <v>945.65</v>
      </c>
      <c r="S109" s="73">
        <v>1277335</v>
      </c>
      <c r="T109" s="73">
        <v>81424</v>
      </c>
      <c r="U109" s="90">
        <v>1578061</v>
      </c>
      <c r="V109" s="90">
        <v>12756</v>
      </c>
      <c r="W109" s="90">
        <v>2350</v>
      </c>
      <c r="X109" s="90">
        <v>1084175.23</v>
      </c>
      <c r="Y109" s="90">
        <v>157112.88</v>
      </c>
    </row>
    <row r="110" spans="1:28" x14ac:dyDescent="0.25">
      <c r="A110" s="251" t="s">
        <v>2924</v>
      </c>
      <c r="B110" s="89">
        <v>623081.14</v>
      </c>
      <c r="C110" s="89">
        <v>0</v>
      </c>
      <c r="D110" s="89">
        <v>3208.22</v>
      </c>
      <c r="E110" s="251">
        <v>2935138.87</v>
      </c>
      <c r="F110" s="251">
        <v>507230.81</v>
      </c>
      <c r="G110" s="232">
        <v>0</v>
      </c>
      <c r="H110" s="232">
        <v>32556.73</v>
      </c>
      <c r="I110" s="232">
        <v>12000</v>
      </c>
      <c r="J110" s="232">
        <v>220</v>
      </c>
      <c r="M110" s="251">
        <v>2671271.17</v>
      </c>
      <c r="N110" s="251">
        <v>1196485.3400000001</v>
      </c>
      <c r="O110" s="73">
        <v>1296543.21</v>
      </c>
      <c r="Q110" s="73">
        <v>1161.44</v>
      </c>
      <c r="S110" s="73">
        <v>906675</v>
      </c>
      <c r="T110" s="73">
        <v>94983.67</v>
      </c>
      <c r="U110" s="90">
        <v>1311271</v>
      </c>
      <c r="V110" s="90">
        <v>35130</v>
      </c>
      <c r="X110" s="90">
        <v>568211.35</v>
      </c>
      <c r="Y110" s="90">
        <v>228125.17</v>
      </c>
      <c r="AB110" s="90">
        <v>500</v>
      </c>
    </row>
    <row r="111" spans="1:28" x14ac:dyDescent="0.25">
      <c r="A111" s="251" t="s">
        <v>2942</v>
      </c>
      <c r="B111" s="89">
        <v>287031.12</v>
      </c>
      <c r="C111" s="89">
        <v>0</v>
      </c>
      <c r="D111" s="89">
        <v>76430.759999999995</v>
      </c>
      <c r="E111" s="251">
        <v>402559.08</v>
      </c>
      <c r="F111" s="251">
        <v>170244.23</v>
      </c>
      <c r="G111" s="232">
        <v>0</v>
      </c>
      <c r="H111" s="232">
        <v>20213.189999999999</v>
      </c>
      <c r="J111" s="232">
        <v>456</v>
      </c>
      <c r="M111" s="251">
        <v>-100784.98</v>
      </c>
      <c r="N111" s="251">
        <v>1169693.49</v>
      </c>
      <c r="O111" s="73">
        <v>676299.72</v>
      </c>
      <c r="Q111" s="73">
        <v>490.73</v>
      </c>
      <c r="S111" s="73">
        <v>722754</v>
      </c>
      <c r="U111" s="90">
        <v>1061039</v>
      </c>
      <c r="V111" s="90">
        <v>4440</v>
      </c>
      <c r="W111" s="90">
        <v>6104</v>
      </c>
      <c r="X111" s="90">
        <v>321171.45</v>
      </c>
      <c r="Y111" s="90">
        <v>159602.51</v>
      </c>
      <c r="AB111" s="90">
        <v>500</v>
      </c>
    </row>
    <row r="112" spans="1:28" x14ac:dyDescent="0.25">
      <c r="A112" s="251" t="s">
        <v>2925</v>
      </c>
      <c r="B112" s="89">
        <v>569247.16</v>
      </c>
      <c r="C112" s="89">
        <v>6229.75</v>
      </c>
      <c r="D112" s="89">
        <v>65750</v>
      </c>
      <c r="E112" s="251">
        <v>1494000.6399999999</v>
      </c>
      <c r="F112" s="251">
        <v>569330.31000000006</v>
      </c>
      <c r="G112" s="232">
        <v>0</v>
      </c>
      <c r="H112" s="232">
        <v>50040</v>
      </c>
      <c r="I112" s="232">
        <v>182000</v>
      </c>
      <c r="J112" s="232">
        <v>40.18</v>
      </c>
      <c r="M112" s="251">
        <v>2042456.77</v>
      </c>
      <c r="N112" s="251">
        <v>620039.24</v>
      </c>
      <c r="O112" s="73">
        <v>1080201.46</v>
      </c>
      <c r="Q112" s="73">
        <v>1452.69</v>
      </c>
      <c r="R112" s="73">
        <v>630</v>
      </c>
      <c r="S112" s="73">
        <v>1738981.1</v>
      </c>
      <c r="T112" s="73">
        <v>1060296.1599999999</v>
      </c>
      <c r="U112" s="90">
        <v>2271244.7799999998</v>
      </c>
      <c r="V112" s="90">
        <v>21236</v>
      </c>
      <c r="W112" s="90">
        <v>3388</v>
      </c>
      <c r="X112" s="90">
        <v>1403617.89</v>
      </c>
      <c r="Y112" s="90">
        <v>268472.34000000003</v>
      </c>
      <c r="AA112" s="90">
        <v>6</v>
      </c>
      <c r="AB112" s="90">
        <v>103614.73</v>
      </c>
    </row>
    <row r="113" spans="1:28" x14ac:dyDescent="0.25">
      <c r="A113" s="251" t="s">
        <v>2926</v>
      </c>
      <c r="B113" s="89">
        <v>1559216.01</v>
      </c>
      <c r="C113" s="89">
        <v>0</v>
      </c>
      <c r="D113" s="89">
        <v>88988.800000000003</v>
      </c>
      <c r="E113" s="251">
        <v>963622.15</v>
      </c>
      <c r="F113" s="251">
        <v>305282.24</v>
      </c>
      <c r="G113" s="232">
        <v>0</v>
      </c>
      <c r="H113" s="232">
        <v>32906</v>
      </c>
      <c r="I113" s="232">
        <v>129080</v>
      </c>
      <c r="J113" s="232">
        <v>-8755.77</v>
      </c>
      <c r="K113" s="251">
        <v>536711</v>
      </c>
      <c r="M113" s="251">
        <v>-966267.04</v>
      </c>
      <c r="N113" s="251">
        <v>3271774.09</v>
      </c>
      <c r="O113" s="73">
        <v>2325128.33</v>
      </c>
      <c r="Q113" s="73">
        <v>1335.82</v>
      </c>
      <c r="R113" s="73">
        <v>860</v>
      </c>
      <c r="S113" s="73">
        <v>914619</v>
      </c>
      <c r="U113" s="90">
        <v>1653234</v>
      </c>
      <c r="V113" s="90">
        <v>500</v>
      </c>
      <c r="W113" s="90">
        <v>7568</v>
      </c>
      <c r="X113" s="90">
        <v>1461119.34</v>
      </c>
      <c r="Y113" s="90">
        <v>197860.89</v>
      </c>
    </row>
    <row r="114" spans="1:28" x14ac:dyDescent="0.25">
      <c r="A114" s="251" t="s">
        <v>2927</v>
      </c>
      <c r="B114" s="89">
        <v>750567.86</v>
      </c>
      <c r="C114" s="89">
        <v>0</v>
      </c>
      <c r="D114" s="89">
        <v>41584</v>
      </c>
      <c r="E114" s="251">
        <v>746093.22</v>
      </c>
      <c r="F114" s="251">
        <v>59939.26</v>
      </c>
      <c r="G114" s="232">
        <v>-31900</v>
      </c>
      <c r="I114" s="232">
        <v>9000</v>
      </c>
      <c r="J114" s="232">
        <v>-640</v>
      </c>
      <c r="M114" s="251">
        <v>308969.83</v>
      </c>
      <c r="N114" s="251">
        <v>1131001.29</v>
      </c>
      <c r="O114" s="73">
        <v>917813.55</v>
      </c>
      <c r="P114" s="73">
        <v>56000</v>
      </c>
      <c r="Q114" s="73">
        <v>771.05</v>
      </c>
      <c r="R114" s="73">
        <v>830</v>
      </c>
      <c r="S114" s="73">
        <v>757280</v>
      </c>
      <c r="U114" s="90">
        <v>1051909</v>
      </c>
      <c r="V114" s="90">
        <v>15072</v>
      </c>
      <c r="W114" s="90">
        <v>1288</v>
      </c>
      <c r="X114" s="90">
        <v>405571.18</v>
      </c>
      <c r="Y114" s="90">
        <v>77101.2</v>
      </c>
    </row>
    <row r="115" spans="1:28" x14ac:dyDescent="0.25">
      <c r="A115" s="251" t="s">
        <v>2928</v>
      </c>
      <c r="B115" s="89">
        <v>419160.04</v>
      </c>
      <c r="C115" s="89">
        <v>28541.52</v>
      </c>
      <c r="D115" s="89">
        <v>11711.87</v>
      </c>
      <c r="E115" s="251">
        <v>792228.85</v>
      </c>
      <c r="F115" s="251">
        <v>484594.31</v>
      </c>
      <c r="J115" s="232">
        <v>-831.78</v>
      </c>
      <c r="M115" s="251">
        <v>424546.92</v>
      </c>
      <c r="N115" s="251">
        <v>1731639.01</v>
      </c>
      <c r="O115" s="73">
        <v>1581119.35</v>
      </c>
      <c r="P115" s="73">
        <v>9600</v>
      </c>
      <c r="Q115" s="73">
        <v>660.56</v>
      </c>
      <c r="R115" s="73">
        <v>1140</v>
      </c>
      <c r="S115" s="73">
        <v>1559000</v>
      </c>
      <c r="T115" s="73">
        <v>135600</v>
      </c>
      <c r="U115" s="90">
        <v>2220048</v>
      </c>
      <c r="W115" s="90">
        <v>13028</v>
      </c>
      <c r="X115" s="90">
        <v>1257886.6100000001</v>
      </c>
      <c r="Y115" s="90">
        <v>215274.86</v>
      </c>
    </row>
    <row r="116" spans="1:28" x14ac:dyDescent="0.25">
      <c r="A116" s="251" t="s">
        <v>2929</v>
      </c>
      <c r="B116" s="89">
        <v>317561.46000000002</v>
      </c>
      <c r="C116" s="89">
        <v>0</v>
      </c>
      <c r="D116" s="89">
        <v>8796.61</v>
      </c>
      <c r="E116" s="251">
        <v>502208.82</v>
      </c>
      <c r="F116" s="251">
        <v>225880.07</v>
      </c>
      <c r="G116" s="232">
        <v>0</v>
      </c>
      <c r="J116" s="232">
        <v>215.74</v>
      </c>
      <c r="M116" s="251">
        <v>-1206287.99</v>
      </c>
      <c r="N116" s="251">
        <v>2353915.73</v>
      </c>
      <c r="O116" s="73">
        <v>534393.81999999995</v>
      </c>
      <c r="Q116" s="73">
        <v>354.82</v>
      </c>
      <c r="S116" s="73">
        <v>543940</v>
      </c>
      <c r="U116" s="90">
        <v>644480</v>
      </c>
      <c r="V116" s="90">
        <v>500</v>
      </c>
      <c r="W116" s="90">
        <v>14916</v>
      </c>
      <c r="X116" s="90">
        <v>363218</v>
      </c>
      <c r="Y116" s="90">
        <v>148971.16</v>
      </c>
    </row>
    <row r="117" spans="1:28" x14ac:dyDescent="0.25">
      <c r="A117" s="251" t="s">
        <v>2930</v>
      </c>
      <c r="B117" s="89">
        <v>885230.96</v>
      </c>
      <c r="C117" s="89">
        <v>27803.67</v>
      </c>
      <c r="D117" s="89">
        <v>76824.210000000006</v>
      </c>
      <c r="E117" s="251">
        <v>2217195.0499999998</v>
      </c>
      <c r="F117" s="251">
        <v>582331.19999999995</v>
      </c>
      <c r="G117" s="232">
        <v>0</v>
      </c>
      <c r="I117" s="232">
        <v>110000</v>
      </c>
      <c r="J117" s="232">
        <v>530.82000000000005</v>
      </c>
      <c r="M117" s="251">
        <v>2522891.41</v>
      </c>
      <c r="N117" s="251">
        <v>1221990.08</v>
      </c>
      <c r="O117" s="73">
        <v>1992522.12</v>
      </c>
      <c r="P117" s="73">
        <v>494521.25</v>
      </c>
      <c r="Q117" s="73">
        <v>1179.18</v>
      </c>
      <c r="R117" s="73">
        <v>1280</v>
      </c>
      <c r="S117" s="73">
        <v>1547000</v>
      </c>
      <c r="U117" s="90">
        <v>2135131</v>
      </c>
      <c r="V117" s="90">
        <v>500</v>
      </c>
      <c r="W117" s="90">
        <v>13744</v>
      </c>
      <c r="X117" s="90">
        <v>1724160.4</v>
      </c>
      <c r="Y117" s="90">
        <v>226368.9</v>
      </c>
      <c r="AB117" s="90">
        <v>2625.47</v>
      </c>
    </row>
    <row r="118" spans="1:28" x14ac:dyDescent="0.25">
      <c r="A118" s="251" t="s">
        <v>2931</v>
      </c>
      <c r="B118" s="89">
        <v>826893.01</v>
      </c>
      <c r="C118" s="89">
        <v>21840</v>
      </c>
      <c r="D118" s="89">
        <v>141849.71</v>
      </c>
      <c r="E118" s="251">
        <v>808792.61</v>
      </c>
      <c r="F118" s="251">
        <v>75262.8</v>
      </c>
      <c r="G118" s="232">
        <v>0</v>
      </c>
      <c r="H118" s="232">
        <v>44768.51</v>
      </c>
      <c r="I118" s="232">
        <v>22518</v>
      </c>
      <c r="J118" s="232">
        <v>5671</v>
      </c>
      <c r="K118" s="251">
        <v>54451</v>
      </c>
      <c r="M118" s="251">
        <v>193408.92</v>
      </c>
      <c r="N118" s="251">
        <v>1488507.55</v>
      </c>
      <c r="O118" s="73">
        <v>940577.97</v>
      </c>
      <c r="Q118" s="73">
        <v>875.97</v>
      </c>
      <c r="S118" s="73">
        <v>1106562</v>
      </c>
      <c r="U118" s="90">
        <v>1383640</v>
      </c>
      <c r="W118" s="90">
        <v>904</v>
      </c>
      <c r="X118" s="90">
        <v>455736.76</v>
      </c>
      <c r="Y118" s="90">
        <v>130437.03</v>
      </c>
      <c r="AB118" s="90">
        <v>11985</v>
      </c>
    </row>
    <row r="119" spans="1:28" x14ac:dyDescent="0.25">
      <c r="A119" s="251" t="s">
        <v>2932</v>
      </c>
      <c r="B119" s="89">
        <v>1298466.5900000001</v>
      </c>
      <c r="C119" s="89">
        <v>25</v>
      </c>
      <c r="D119" s="89">
        <v>111123.8</v>
      </c>
      <c r="E119" s="251">
        <v>591304.66</v>
      </c>
      <c r="F119" s="251">
        <v>113397.8</v>
      </c>
      <c r="G119" s="232">
        <v>0</v>
      </c>
      <c r="H119" s="232">
        <v>5400</v>
      </c>
      <c r="J119" s="232">
        <v>0</v>
      </c>
      <c r="K119" s="251">
        <v>208485</v>
      </c>
      <c r="M119" s="251">
        <v>518960.03</v>
      </c>
      <c r="N119" s="251">
        <v>1247302.3600000001</v>
      </c>
      <c r="O119" s="73">
        <v>1073612.04</v>
      </c>
      <c r="Q119" s="73">
        <v>1123.98</v>
      </c>
      <c r="S119" s="73">
        <v>1142883</v>
      </c>
      <c r="U119" s="90">
        <v>1497498</v>
      </c>
      <c r="X119" s="90">
        <v>465954.07</v>
      </c>
      <c r="Y119" s="90">
        <v>89996.49</v>
      </c>
      <c r="AB119" s="90">
        <v>30000</v>
      </c>
    </row>
    <row r="120" spans="1:28" x14ac:dyDescent="0.25">
      <c r="A120" s="251" t="s">
        <v>2933</v>
      </c>
      <c r="B120" s="89">
        <v>1070652.48</v>
      </c>
      <c r="C120" s="89">
        <v>0</v>
      </c>
      <c r="D120" s="89">
        <v>17656.53</v>
      </c>
      <c r="E120" s="251">
        <v>507109.87</v>
      </c>
      <c r="F120" s="251">
        <v>69658.759999999995</v>
      </c>
      <c r="G120" s="232">
        <v>0</v>
      </c>
      <c r="H120" s="232">
        <v>79623.929999999993</v>
      </c>
      <c r="I120" s="232">
        <v>12000</v>
      </c>
      <c r="J120" s="232">
        <v>6340.4</v>
      </c>
      <c r="K120" s="251">
        <v>112518.9</v>
      </c>
      <c r="M120" s="251">
        <v>-346621.88</v>
      </c>
      <c r="N120" s="251">
        <v>1693308.65</v>
      </c>
      <c r="O120" s="73">
        <v>943273.35</v>
      </c>
      <c r="Q120" s="73">
        <v>929.76</v>
      </c>
      <c r="S120" s="73">
        <v>1089885.5</v>
      </c>
      <c r="U120" s="90">
        <v>1413309.5</v>
      </c>
      <c r="V120" s="90">
        <v>840</v>
      </c>
      <c r="W120" s="90">
        <v>1008</v>
      </c>
      <c r="X120" s="90">
        <v>424514.43</v>
      </c>
      <c r="Y120" s="90">
        <v>86509.04</v>
      </c>
    </row>
    <row r="121" spans="1:28" x14ac:dyDescent="0.25">
      <c r="A121" s="251" t="s">
        <v>2934</v>
      </c>
      <c r="B121" s="89">
        <v>878881.85</v>
      </c>
      <c r="C121" s="89">
        <v>0</v>
      </c>
      <c r="D121" s="89">
        <v>209905.05</v>
      </c>
      <c r="E121" s="251">
        <v>820438.19</v>
      </c>
      <c r="F121" s="251">
        <v>248632.87</v>
      </c>
      <c r="G121" s="232">
        <v>0</v>
      </c>
      <c r="H121" s="232">
        <v>150276.6</v>
      </c>
      <c r="I121" s="232">
        <v>51444</v>
      </c>
      <c r="J121" s="232">
        <v>0</v>
      </c>
      <c r="M121" s="251">
        <v>2036761.22</v>
      </c>
      <c r="O121" s="73">
        <v>1117208.7</v>
      </c>
      <c r="Q121" s="73">
        <v>854.14</v>
      </c>
      <c r="S121" s="73">
        <v>1739107</v>
      </c>
      <c r="U121" s="90">
        <v>2323217</v>
      </c>
      <c r="V121" s="90">
        <v>4304</v>
      </c>
      <c r="X121" s="90">
        <v>363287.36</v>
      </c>
      <c r="Y121" s="90">
        <v>192932.34</v>
      </c>
      <c r="AB121" s="90">
        <v>54053</v>
      </c>
    </row>
    <row r="122" spans="1:28" x14ac:dyDescent="0.25">
      <c r="A122" s="251" t="s">
        <v>2935</v>
      </c>
      <c r="B122" s="89">
        <v>444899.74</v>
      </c>
      <c r="C122" s="89">
        <v>0</v>
      </c>
      <c r="D122" s="89">
        <v>129488.71</v>
      </c>
      <c r="E122" s="251">
        <v>269549.18</v>
      </c>
      <c r="F122" s="251">
        <v>100683.14</v>
      </c>
      <c r="H122" s="232">
        <v>45001.31</v>
      </c>
      <c r="I122" s="232">
        <v>34200</v>
      </c>
      <c r="J122" s="232">
        <v>2449</v>
      </c>
      <c r="M122" s="251">
        <v>416282.88</v>
      </c>
      <c r="N122" s="251">
        <v>345503.07</v>
      </c>
      <c r="O122" s="73">
        <v>762426.36</v>
      </c>
      <c r="Q122" s="73">
        <v>428.9</v>
      </c>
      <c r="S122" s="73">
        <v>647409.4</v>
      </c>
      <c r="T122" s="73">
        <v>1351</v>
      </c>
      <c r="U122" s="90">
        <v>937116.6</v>
      </c>
      <c r="V122" s="90">
        <v>1532</v>
      </c>
      <c r="X122" s="90">
        <v>289490.40999999997</v>
      </c>
      <c r="Y122" s="90">
        <v>81495.14</v>
      </c>
      <c r="AB122" s="90">
        <v>797</v>
      </c>
    </row>
    <row r="123" spans="1:28" x14ac:dyDescent="0.25">
      <c r="A123" s="251" t="s">
        <v>2943</v>
      </c>
      <c r="B123" s="89">
        <v>549122.42000000004</v>
      </c>
      <c r="C123" s="89">
        <v>0</v>
      </c>
      <c r="D123" s="89">
        <v>101822.7</v>
      </c>
      <c r="E123" s="251">
        <v>466816.53</v>
      </c>
      <c r="F123" s="251">
        <v>142935.47</v>
      </c>
      <c r="H123" s="232">
        <v>30356.16</v>
      </c>
      <c r="J123" s="232">
        <v>0</v>
      </c>
      <c r="M123" s="251">
        <v>-1307541.75</v>
      </c>
      <c r="N123" s="251">
        <v>2439641.09</v>
      </c>
      <c r="O123" s="73">
        <v>686304.44</v>
      </c>
      <c r="Q123" s="73">
        <v>577.29999999999995</v>
      </c>
      <c r="S123" s="73">
        <v>763666.5</v>
      </c>
      <c r="U123" s="90">
        <v>970566.5</v>
      </c>
      <c r="X123" s="90">
        <v>302118.14</v>
      </c>
      <c r="Y123" s="90">
        <v>75374.98</v>
      </c>
      <c r="AB123" s="90">
        <v>4247</v>
      </c>
    </row>
    <row r="124" spans="1:28" x14ac:dyDescent="0.25">
      <c r="A124" s="251" t="s">
        <v>2945</v>
      </c>
      <c r="B124" s="89">
        <v>625502.17000000004</v>
      </c>
      <c r="C124" s="89">
        <v>0</v>
      </c>
      <c r="D124" s="89">
        <v>237083.34</v>
      </c>
      <c r="E124" s="251">
        <v>559217.64</v>
      </c>
      <c r="F124" s="251">
        <v>120507.94</v>
      </c>
      <c r="H124" s="232">
        <v>36300</v>
      </c>
      <c r="I124" s="232">
        <v>48550</v>
      </c>
      <c r="J124" s="232">
        <v>3868.01</v>
      </c>
      <c r="M124" s="251">
        <v>-1491330.92</v>
      </c>
      <c r="N124" s="251">
        <v>3028722.67</v>
      </c>
      <c r="O124" s="73">
        <v>722675.67</v>
      </c>
      <c r="Q124" s="73">
        <v>736.47</v>
      </c>
      <c r="S124" s="73">
        <v>992393.8</v>
      </c>
      <c r="U124" s="90">
        <v>1257799.8</v>
      </c>
      <c r="V124" s="90">
        <v>16560</v>
      </c>
      <c r="X124" s="90">
        <v>241269.18</v>
      </c>
      <c r="Y124" s="90">
        <v>250549.13</v>
      </c>
      <c r="AB124" s="90">
        <v>33426.5</v>
      </c>
    </row>
    <row r="125" spans="1:28" x14ac:dyDescent="0.25">
      <c r="A125" s="251" t="s">
        <v>2947</v>
      </c>
      <c r="B125" s="89">
        <v>395769.79</v>
      </c>
      <c r="C125" s="89">
        <v>0</v>
      </c>
      <c r="D125" s="89">
        <v>36241.99</v>
      </c>
      <c r="E125" s="251">
        <v>929765.88</v>
      </c>
      <c r="F125" s="251">
        <v>-3954.41</v>
      </c>
      <c r="G125" s="232">
        <v>0</v>
      </c>
      <c r="H125" s="232">
        <v>44261.2</v>
      </c>
      <c r="J125" s="232">
        <v>0</v>
      </c>
      <c r="M125" s="251">
        <v>1268482.83</v>
      </c>
      <c r="O125" s="73">
        <v>862265.49</v>
      </c>
      <c r="Q125" s="73">
        <v>369.12</v>
      </c>
      <c r="S125" s="73">
        <v>1132576.42</v>
      </c>
      <c r="T125" s="73">
        <v>30000</v>
      </c>
      <c r="U125" s="90">
        <v>1404003.42</v>
      </c>
      <c r="V125" s="90">
        <v>25632</v>
      </c>
      <c r="W125" s="90">
        <v>376</v>
      </c>
      <c r="X125" s="90">
        <v>308887.11</v>
      </c>
      <c r="Y125" s="90">
        <v>240983.28</v>
      </c>
      <c r="AB125" s="90">
        <v>250</v>
      </c>
    </row>
    <row r="126" spans="1:28" x14ac:dyDescent="0.25">
      <c r="A126" s="251" t="s">
        <v>2914</v>
      </c>
      <c r="B126" s="89">
        <v>394807.78</v>
      </c>
      <c r="C126" s="89">
        <v>0</v>
      </c>
      <c r="D126" s="89">
        <v>45602.11</v>
      </c>
      <c r="E126" s="251">
        <v>719516</v>
      </c>
      <c r="F126" s="251">
        <v>247038.79</v>
      </c>
      <c r="G126" s="232">
        <v>0</v>
      </c>
      <c r="H126" s="232">
        <v>60185</v>
      </c>
      <c r="J126" s="232">
        <v>1649.23</v>
      </c>
      <c r="K126" s="251">
        <v>85640</v>
      </c>
      <c r="M126" s="251">
        <v>-1135870.18</v>
      </c>
      <c r="N126" s="251">
        <v>2656385</v>
      </c>
      <c r="O126" s="73">
        <v>1250950.6100000001</v>
      </c>
      <c r="Q126" s="73">
        <v>669.82</v>
      </c>
      <c r="S126" s="73">
        <v>1729358.3</v>
      </c>
      <c r="T126" s="73">
        <v>102970</v>
      </c>
      <c r="U126" s="90">
        <v>2555286.2999999998</v>
      </c>
      <c r="X126" s="90">
        <v>546111.24</v>
      </c>
      <c r="Y126" s="90">
        <v>203758.46</v>
      </c>
      <c r="AB126" s="90">
        <v>39817.1</v>
      </c>
    </row>
    <row r="127" spans="1:28" x14ac:dyDescent="0.25">
      <c r="A127" s="251" t="s">
        <v>2915</v>
      </c>
      <c r="B127" s="89">
        <v>619250.31999999995</v>
      </c>
      <c r="C127" s="89">
        <v>21800</v>
      </c>
      <c r="D127" s="89">
        <v>16814.52</v>
      </c>
      <c r="E127" s="251">
        <v>210355.92</v>
      </c>
      <c r="F127" s="251">
        <v>189638.57</v>
      </c>
      <c r="G127" s="232">
        <v>0</v>
      </c>
      <c r="H127" s="232">
        <v>52139.19</v>
      </c>
      <c r="J127" s="232">
        <v>640.23</v>
      </c>
      <c r="M127" s="251">
        <v>-1513336.85</v>
      </c>
      <c r="N127" s="251">
        <v>2668500</v>
      </c>
      <c r="O127" s="73">
        <v>760139.61</v>
      </c>
      <c r="P127" s="73">
        <v>102668</v>
      </c>
      <c r="Q127" s="73">
        <v>827.78</v>
      </c>
      <c r="S127" s="73">
        <v>1579409.9</v>
      </c>
      <c r="T127" s="73">
        <v>12400</v>
      </c>
      <c r="U127" s="90">
        <v>2013316.9</v>
      </c>
      <c r="V127" s="90">
        <v>2000</v>
      </c>
      <c r="W127" s="90">
        <v>8800</v>
      </c>
      <c r="X127" s="90">
        <v>422419.85</v>
      </c>
      <c r="Y127" s="90">
        <v>141494.63</v>
      </c>
      <c r="AB127" s="90">
        <v>17497.150000000001</v>
      </c>
    </row>
    <row r="128" spans="1:28" x14ac:dyDescent="0.25">
      <c r="A128" s="251" t="s">
        <v>2918</v>
      </c>
      <c r="B128" s="89">
        <v>1117480.32</v>
      </c>
      <c r="C128" s="89">
        <v>0</v>
      </c>
      <c r="D128" s="89">
        <v>20903.439999999999</v>
      </c>
      <c r="E128" s="251">
        <v>4452232.6399999997</v>
      </c>
      <c r="F128" s="251">
        <v>447245.82</v>
      </c>
      <c r="G128" s="232">
        <v>0</v>
      </c>
      <c r="H128" s="232">
        <v>51826.3</v>
      </c>
      <c r="J128" s="232">
        <v>3.12</v>
      </c>
      <c r="M128" s="251">
        <v>-3880517.46</v>
      </c>
      <c r="N128" s="251">
        <v>9526566.6699999999</v>
      </c>
      <c r="O128" s="73">
        <v>1980021.81</v>
      </c>
      <c r="P128" s="73">
        <v>564575</v>
      </c>
      <c r="Q128" s="73">
        <v>1196.72</v>
      </c>
      <c r="S128" s="73">
        <v>2856843.76</v>
      </c>
      <c r="T128" s="73">
        <v>141990</v>
      </c>
      <c r="U128" s="90">
        <v>3602952.76</v>
      </c>
      <c r="V128" s="90">
        <v>7300.1</v>
      </c>
      <c r="X128" s="90">
        <v>1077606.6200000001</v>
      </c>
      <c r="Y128" s="90">
        <v>441020.8</v>
      </c>
      <c r="AB128" s="90">
        <v>75763.42</v>
      </c>
    </row>
    <row r="129" spans="1:28" x14ac:dyDescent="0.25">
      <c r="A129" s="251" t="s">
        <v>2920</v>
      </c>
      <c r="B129" s="89">
        <v>702277.2</v>
      </c>
      <c r="C129" s="89">
        <v>0</v>
      </c>
      <c r="D129" s="89">
        <v>-4987</v>
      </c>
      <c r="E129" s="251">
        <v>349758.55</v>
      </c>
      <c r="F129" s="251">
        <v>199554.02</v>
      </c>
      <c r="G129" s="232">
        <v>0</v>
      </c>
      <c r="H129" s="232">
        <v>44341.29</v>
      </c>
      <c r="J129" s="232">
        <v>0</v>
      </c>
      <c r="K129" s="251">
        <v>155940</v>
      </c>
      <c r="M129" s="251">
        <v>-1434181.38</v>
      </c>
      <c r="N129" s="251">
        <v>2647000</v>
      </c>
      <c r="O129" s="73">
        <v>750551.43</v>
      </c>
      <c r="Q129" s="73">
        <v>988.47</v>
      </c>
      <c r="S129" s="73">
        <v>1455453.5</v>
      </c>
      <c r="T129" s="73">
        <v>200</v>
      </c>
      <c r="U129" s="90">
        <v>1787712.58</v>
      </c>
      <c r="V129" s="90">
        <v>3132</v>
      </c>
      <c r="X129" s="90">
        <v>372699.48</v>
      </c>
      <c r="Y129" s="90">
        <v>117903.78</v>
      </c>
      <c r="AB129" s="90">
        <v>92242.7</v>
      </c>
    </row>
    <row r="130" spans="1:28" x14ac:dyDescent="0.25">
      <c r="A130" s="251" t="s">
        <v>2946</v>
      </c>
      <c r="B130" s="89">
        <v>174569.37</v>
      </c>
      <c r="C130" s="89">
        <v>0</v>
      </c>
      <c r="D130" s="89">
        <v>12824.7</v>
      </c>
      <c r="E130" s="251">
        <v>306174.74</v>
      </c>
      <c r="F130" s="251">
        <v>153155.62</v>
      </c>
      <c r="H130" s="232">
        <v>45714</v>
      </c>
      <c r="J130" s="232">
        <v>15</v>
      </c>
      <c r="M130" s="251">
        <v>-1204759.21</v>
      </c>
      <c r="N130" s="251">
        <v>1913700</v>
      </c>
      <c r="O130" s="73">
        <v>630934.51</v>
      </c>
      <c r="P130" s="73">
        <v>94700</v>
      </c>
      <c r="Q130" s="73">
        <v>312.89999999999998</v>
      </c>
      <c r="S130" s="73">
        <v>593694</v>
      </c>
      <c r="T130" s="73">
        <v>300</v>
      </c>
      <c r="U130" s="90">
        <v>862617</v>
      </c>
      <c r="V130" s="90">
        <v>1664</v>
      </c>
      <c r="X130" s="90">
        <v>390267.44</v>
      </c>
      <c r="Y130" s="90">
        <v>131404.32999999999</v>
      </c>
      <c r="AB130" s="90">
        <v>41934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A67" zoomScale="70" zoomScaleNormal="70" workbookViewId="0">
      <selection activeCell="A101" sqref="A101"/>
    </sheetView>
  </sheetViews>
  <sheetFormatPr defaultColWidth="9" defaultRowHeight="13.8" x14ac:dyDescent="0.25"/>
  <cols>
    <col min="1" max="1" width="6.5" style="38" customWidth="1"/>
    <col min="2" max="2" width="8.59765625" style="38" customWidth="1"/>
    <col min="3" max="3" width="6.5" style="45" customWidth="1"/>
    <col min="4" max="4" width="27.8984375" style="45" customWidth="1"/>
    <col min="5" max="5" width="20.59765625" style="251" customWidth="1"/>
    <col min="6" max="8" width="17.69921875" style="89"/>
    <col min="9" max="10" width="17.69921875" style="251"/>
    <col min="11" max="14" width="17.69921875" style="232"/>
    <col min="15" max="18" width="17.69921875" style="251"/>
    <col min="19" max="24" width="17.69921875" style="73"/>
    <col min="25" max="31" width="17.69921875" style="90"/>
    <col min="32" max="32" width="33.09765625" style="90" bestFit="1" customWidth="1"/>
    <col min="33" max="33" width="20.5" style="72" bestFit="1" customWidth="1"/>
    <col min="34" max="34" width="17.8984375" style="50" bestFit="1" customWidth="1"/>
    <col min="35" max="35" width="17.3984375" style="51" bestFit="1" customWidth="1"/>
    <col min="36" max="36" width="17.59765625" style="48" bestFit="1" customWidth="1"/>
    <col min="37" max="37" width="19.09765625" style="47" bestFit="1" customWidth="1"/>
    <col min="38" max="38" width="23.59765625" style="51" bestFit="1" customWidth="1"/>
    <col min="39" max="16384" width="9" style="55"/>
  </cols>
  <sheetData>
    <row r="1" spans="1:38" x14ac:dyDescent="0.25">
      <c r="A1" s="228"/>
      <c r="B1" s="228"/>
      <c r="E1" s="251" t="s">
        <v>2458</v>
      </c>
      <c r="F1" s="89" t="s">
        <v>2459</v>
      </c>
      <c r="G1" s="89" t="s">
        <v>2460</v>
      </c>
      <c r="H1" s="89" t="s">
        <v>2461</v>
      </c>
      <c r="I1" s="251" t="s">
        <v>2463</v>
      </c>
      <c r="J1" s="251" t="s">
        <v>2464</v>
      </c>
      <c r="K1" s="232" t="s">
        <v>2466</v>
      </c>
      <c r="L1" s="232" t="s">
        <v>2467</v>
      </c>
      <c r="M1" s="232" t="s">
        <v>2469</v>
      </c>
      <c r="N1" s="232" t="s">
        <v>2470</v>
      </c>
      <c r="O1" s="251" t="s">
        <v>2471</v>
      </c>
      <c r="P1" s="251" t="s">
        <v>2472</v>
      </c>
      <c r="Q1" s="251" t="s">
        <v>2473</v>
      </c>
      <c r="R1" s="251" t="s">
        <v>2474</v>
      </c>
      <c r="S1" s="73" t="s">
        <v>2477</v>
      </c>
      <c r="T1" s="73" t="s">
        <v>2478</v>
      </c>
      <c r="U1" s="73" t="s">
        <v>2479</v>
      </c>
      <c r="V1" s="73" t="s">
        <v>2615</v>
      </c>
      <c r="W1" s="73" t="s">
        <v>2480</v>
      </c>
      <c r="X1" s="73" t="s">
        <v>2482</v>
      </c>
      <c r="Y1" s="90" t="s">
        <v>2483</v>
      </c>
      <c r="Z1" s="90" t="s">
        <v>2484</v>
      </c>
      <c r="AA1" s="90" t="s">
        <v>2485</v>
      </c>
      <c r="AB1" s="90" t="s">
        <v>2486</v>
      </c>
      <c r="AC1" s="90" t="s">
        <v>2487</v>
      </c>
      <c r="AD1" s="90" t="s">
        <v>2616</v>
      </c>
      <c r="AE1" s="90" t="s">
        <v>2617</v>
      </c>
      <c r="AF1" s="90" t="s">
        <v>2489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5">
      <c r="A2" s="228"/>
      <c r="B2" s="228"/>
      <c r="C2" s="45" t="s">
        <v>810</v>
      </c>
      <c r="E2" s="251" t="s">
        <v>2490</v>
      </c>
      <c r="F2" s="89" t="s">
        <v>2491</v>
      </c>
      <c r="G2" s="89" t="s">
        <v>2492</v>
      </c>
      <c r="H2" s="89" t="s">
        <v>2493</v>
      </c>
      <c r="I2" s="251" t="s">
        <v>2495</v>
      </c>
      <c r="J2" s="251" t="s">
        <v>2496</v>
      </c>
      <c r="K2" s="232" t="s">
        <v>2498</v>
      </c>
      <c r="L2" s="232" t="s">
        <v>2499</v>
      </c>
      <c r="M2" s="232" t="s">
        <v>2501</v>
      </c>
      <c r="N2" s="232" t="s">
        <v>2502</v>
      </c>
      <c r="O2" s="251" t="s">
        <v>2503</v>
      </c>
      <c r="P2" s="251" t="s">
        <v>2504</v>
      </c>
      <c r="Q2" s="251" t="s">
        <v>2505</v>
      </c>
      <c r="R2" s="251" t="s">
        <v>2506</v>
      </c>
      <c r="S2" s="73" t="s">
        <v>2509</v>
      </c>
      <c r="T2" s="73" t="s">
        <v>2510</v>
      </c>
      <c r="U2" s="73" t="s">
        <v>2511</v>
      </c>
      <c r="V2" s="73" t="s">
        <v>2621</v>
      </c>
      <c r="W2" s="73" t="s">
        <v>2512</v>
      </c>
      <c r="X2" s="73" t="s">
        <v>2514</v>
      </c>
      <c r="Y2" s="90" t="s">
        <v>2515</v>
      </c>
      <c r="Z2" s="90" t="s">
        <v>2516</v>
      </c>
      <c r="AA2" s="90" t="s">
        <v>2517</v>
      </c>
      <c r="AB2" s="90" t="s">
        <v>2518</v>
      </c>
      <c r="AC2" s="90" t="s">
        <v>2519</v>
      </c>
      <c r="AD2" s="90" t="s">
        <v>2622</v>
      </c>
      <c r="AE2" s="90" t="s">
        <v>2623</v>
      </c>
      <c r="AF2" s="90" t="s">
        <v>2521</v>
      </c>
    </row>
    <row r="3" spans="1:38" ht="14.4" thickBot="1" x14ac:dyDescent="0.3">
      <c r="A3" s="228"/>
      <c r="B3" s="228"/>
      <c r="E3" s="251" t="s">
        <v>2522</v>
      </c>
      <c r="F3" s="89">
        <v>77767987.590000004</v>
      </c>
      <c r="G3" s="89">
        <v>2330535.21</v>
      </c>
      <c r="H3" s="89">
        <v>9586583.1099999994</v>
      </c>
      <c r="I3" s="251">
        <v>119146986.70999999</v>
      </c>
      <c r="J3" s="251">
        <v>29652892.280000001</v>
      </c>
      <c r="K3" s="232">
        <v>984113.1</v>
      </c>
      <c r="L3" s="232">
        <v>2678883.69</v>
      </c>
      <c r="M3" s="232">
        <v>6116492.3499999996</v>
      </c>
      <c r="N3" s="232">
        <v>159943.26999999999</v>
      </c>
      <c r="O3" s="251">
        <v>8223248.5300000003</v>
      </c>
      <c r="P3" s="251">
        <v>-134530.95000000001</v>
      </c>
      <c r="Q3" s="251">
        <v>6170299.3499999996</v>
      </c>
      <c r="R3" s="251">
        <v>220838199.25999999</v>
      </c>
      <c r="S3" s="73">
        <v>124323167.8</v>
      </c>
      <c r="T3" s="73">
        <v>5678522.9800000004</v>
      </c>
      <c r="U3" s="73">
        <v>95548.47</v>
      </c>
      <c r="V3" s="73">
        <v>4740</v>
      </c>
      <c r="W3" s="73">
        <v>143878620.38</v>
      </c>
      <c r="X3" s="73">
        <v>11390764.48</v>
      </c>
      <c r="Y3" s="90">
        <v>187868404.52000001</v>
      </c>
      <c r="Z3" s="90">
        <v>846122.6</v>
      </c>
      <c r="AA3" s="90">
        <v>410850.59</v>
      </c>
      <c r="AB3" s="90">
        <v>77778563.049999997</v>
      </c>
      <c r="AC3" s="90">
        <v>21640725.859999999</v>
      </c>
      <c r="AD3" s="90">
        <v>163564.35</v>
      </c>
      <c r="AE3" s="90">
        <v>25</v>
      </c>
      <c r="AF3" s="90">
        <v>3214771.84</v>
      </c>
      <c r="AG3" s="72">
        <f t="shared" ref="AG3:AL3" si="0">SUM(AG4:AG130)</f>
        <v>89685105.909999996</v>
      </c>
      <c r="AH3" s="50">
        <f t="shared" si="0"/>
        <v>9939432.410000002</v>
      </c>
      <c r="AI3" s="51">
        <f t="shared" si="0"/>
        <v>79745673.499999985</v>
      </c>
      <c r="AJ3" s="48">
        <f t="shared" si="0"/>
        <v>285371364.11000007</v>
      </c>
      <c r="AK3" s="47">
        <f t="shared" si="0"/>
        <v>291923027.81</v>
      </c>
      <c r="AL3" s="56">
        <f t="shared" si="0"/>
        <v>-6551663.7000000058</v>
      </c>
    </row>
    <row r="4" spans="1:38" ht="14.4" thickBot="1" x14ac:dyDescent="0.3">
      <c r="A4" s="38" t="s">
        <v>362</v>
      </c>
      <c r="B4" s="38" t="s">
        <v>364</v>
      </c>
      <c r="C4" s="63">
        <v>6411</v>
      </c>
      <c r="D4" s="64" t="s">
        <v>683</v>
      </c>
      <c r="E4" s="251" t="s">
        <v>2823</v>
      </c>
      <c r="F4" s="89">
        <v>1550789.43</v>
      </c>
      <c r="G4" s="89">
        <v>121813.5</v>
      </c>
      <c r="H4" s="89">
        <v>117666.55</v>
      </c>
      <c r="I4" s="251">
        <v>4693879.66</v>
      </c>
      <c r="J4" s="251">
        <v>622076.05000000005</v>
      </c>
      <c r="K4" s="232">
        <v>0</v>
      </c>
      <c r="L4" s="232">
        <v>3200</v>
      </c>
      <c r="N4" s="232">
        <v>957.42</v>
      </c>
      <c r="O4" s="251">
        <v>829859</v>
      </c>
      <c r="Q4" s="251">
        <v>4580948.88</v>
      </c>
      <c r="R4" s="251">
        <v>1723269</v>
      </c>
      <c r="S4" s="73">
        <v>1742114.89</v>
      </c>
      <c r="T4" s="73">
        <v>1</v>
      </c>
      <c r="U4" s="73">
        <v>2487.65</v>
      </c>
      <c r="W4" s="73">
        <v>1589591</v>
      </c>
      <c r="X4" s="73">
        <v>570250</v>
      </c>
      <c r="Y4" s="90">
        <v>2253074.79</v>
      </c>
      <c r="Z4" s="90">
        <v>39640</v>
      </c>
      <c r="AA4" s="90">
        <v>45518</v>
      </c>
      <c r="AB4" s="90">
        <v>1274633.07</v>
      </c>
      <c r="AC4" s="90">
        <v>288587.78999999998</v>
      </c>
      <c r="AF4" s="90">
        <v>35000</v>
      </c>
      <c r="AG4" s="72">
        <f>SUM(F4:H4)</f>
        <v>1790269.48</v>
      </c>
      <c r="AH4" s="50">
        <f>SUM(K4:N4)</f>
        <v>4157.42</v>
      </c>
      <c r="AI4" s="51">
        <f>AG4-AH4</f>
        <v>1786112.06</v>
      </c>
      <c r="AJ4" s="48">
        <f>SUM(S4:X4)</f>
        <v>3904444.54</v>
      </c>
      <c r="AK4" s="47">
        <f>SUM(Y4:AF4)</f>
        <v>3936453.6500000004</v>
      </c>
      <c r="AL4" s="56">
        <f>AJ4-AK4</f>
        <v>-32009.110000000335</v>
      </c>
    </row>
    <row r="5" spans="1:38" ht="14.4" thickBot="1" x14ac:dyDescent="0.3">
      <c r="A5" s="38" t="s">
        <v>362</v>
      </c>
      <c r="B5" s="38" t="s">
        <v>364</v>
      </c>
      <c r="C5" s="63">
        <v>2059</v>
      </c>
      <c r="D5" s="64" t="s">
        <v>684</v>
      </c>
      <c r="E5" s="251" t="s">
        <v>2824</v>
      </c>
      <c r="F5" s="89">
        <v>371743.78</v>
      </c>
      <c r="G5" s="89">
        <v>23316.9</v>
      </c>
      <c r="H5" s="89">
        <v>115309.57</v>
      </c>
      <c r="I5" s="251">
        <v>490484.8</v>
      </c>
      <c r="J5" s="251">
        <v>259003.45</v>
      </c>
      <c r="L5" s="232">
        <v>0</v>
      </c>
      <c r="N5" s="232">
        <v>480</v>
      </c>
      <c r="O5" s="251">
        <v>138995</v>
      </c>
      <c r="Q5" s="251">
        <v>-623845.18999999994</v>
      </c>
      <c r="R5" s="251">
        <v>1740746.12</v>
      </c>
      <c r="S5" s="73">
        <v>784384.03</v>
      </c>
      <c r="U5" s="73">
        <v>157.6</v>
      </c>
      <c r="W5" s="73">
        <v>1169189.1000000001</v>
      </c>
      <c r="X5" s="73">
        <v>146600</v>
      </c>
      <c r="Y5" s="90">
        <v>1395175.1</v>
      </c>
      <c r="AB5" s="90">
        <v>473711.05</v>
      </c>
      <c r="AC5" s="90">
        <v>223742.01</v>
      </c>
      <c r="AF5" s="90">
        <v>4220</v>
      </c>
      <c r="AG5" s="72">
        <f t="shared" ref="AG5:AG68" si="1">SUM(F5:H5)</f>
        <v>510370.25000000006</v>
      </c>
      <c r="AH5" s="50">
        <f t="shared" ref="AH5:AH68" si="2">SUM(K5:N5)</f>
        <v>480</v>
      </c>
      <c r="AI5" s="51">
        <f t="shared" ref="AI5:AI68" si="3">AG5-AH5</f>
        <v>509890.25000000006</v>
      </c>
      <c r="AJ5" s="48">
        <f t="shared" ref="AJ5:AJ68" si="4">SUM(S5:X5)</f>
        <v>2100330.73</v>
      </c>
      <c r="AK5" s="47">
        <f t="shared" ref="AK5:AK68" si="5">SUM(Y5:AF5)</f>
        <v>2096848.1600000001</v>
      </c>
      <c r="AL5" s="56">
        <f t="shared" ref="AL5:AL68" si="6">AJ5-AK5</f>
        <v>3482.5699999998324</v>
      </c>
    </row>
    <row r="6" spans="1:38" ht="14.4" thickBot="1" x14ac:dyDescent="0.3">
      <c r="A6" s="38" t="s">
        <v>362</v>
      </c>
      <c r="B6" s="38" t="s">
        <v>364</v>
      </c>
      <c r="C6" s="63">
        <v>6691</v>
      </c>
      <c r="D6" s="64" t="s">
        <v>685</v>
      </c>
      <c r="E6" s="251" t="s">
        <v>2825</v>
      </c>
      <c r="F6" s="89">
        <v>955229.88</v>
      </c>
      <c r="G6" s="89">
        <v>38697</v>
      </c>
      <c r="H6" s="89">
        <v>134594.91</v>
      </c>
      <c r="I6" s="251">
        <v>488128.58</v>
      </c>
      <c r="J6" s="251">
        <v>369609.3</v>
      </c>
      <c r="K6" s="232">
        <v>0</v>
      </c>
      <c r="L6" s="232">
        <v>224.7</v>
      </c>
      <c r="M6" s="232">
        <v>253780</v>
      </c>
      <c r="N6" s="232">
        <v>307.72000000000003</v>
      </c>
      <c r="O6" s="251">
        <v>89300</v>
      </c>
      <c r="Q6" s="251">
        <v>-369380.42</v>
      </c>
      <c r="R6" s="251">
        <v>2169071.4500000002</v>
      </c>
      <c r="S6" s="73">
        <v>1853972.92</v>
      </c>
      <c r="U6" s="73">
        <v>694.68</v>
      </c>
      <c r="W6" s="73">
        <v>1881935.6</v>
      </c>
      <c r="X6" s="73">
        <v>343390</v>
      </c>
      <c r="Y6" s="90">
        <v>2980482.6</v>
      </c>
      <c r="Z6" s="90">
        <v>53135</v>
      </c>
      <c r="AA6" s="90">
        <v>1288</v>
      </c>
      <c r="AB6" s="90">
        <v>862552.53</v>
      </c>
      <c r="AC6" s="90">
        <v>167151.85</v>
      </c>
      <c r="AF6" s="90">
        <v>172427</v>
      </c>
      <c r="AG6" s="72">
        <f t="shared" si="1"/>
        <v>1128521.79</v>
      </c>
      <c r="AH6" s="50">
        <f t="shared" si="2"/>
        <v>254312.42</v>
      </c>
      <c r="AI6" s="51">
        <f t="shared" si="3"/>
        <v>874209.37</v>
      </c>
      <c r="AJ6" s="48">
        <f t="shared" si="4"/>
        <v>4079993.2</v>
      </c>
      <c r="AK6" s="47">
        <f t="shared" si="5"/>
        <v>4237036.9800000004</v>
      </c>
      <c r="AL6" s="56">
        <f t="shared" si="6"/>
        <v>-157043.78000000026</v>
      </c>
    </row>
    <row r="7" spans="1:38" ht="14.4" thickBot="1" x14ac:dyDescent="0.3">
      <c r="A7" s="38" t="s">
        <v>362</v>
      </c>
      <c r="B7" s="38" t="s">
        <v>364</v>
      </c>
      <c r="C7" s="63">
        <v>3434</v>
      </c>
      <c r="D7" s="64" t="s">
        <v>686</v>
      </c>
      <c r="E7" s="251" t="s">
        <v>2826</v>
      </c>
      <c r="F7" s="89">
        <v>722042.36</v>
      </c>
      <c r="G7" s="89">
        <v>29974</v>
      </c>
      <c r="H7" s="89">
        <v>218776.21</v>
      </c>
      <c r="I7" s="251">
        <v>342291.46</v>
      </c>
      <c r="J7" s="251">
        <v>303618.96000000002</v>
      </c>
      <c r="K7" s="232">
        <v>0</v>
      </c>
      <c r="L7" s="232">
        <v>0</v>
      </c>
      <c r="M7" s="232">
        <v>421069</v>
      </c>
      <c r="N7" s="232">
        <v>635.85</v>
      </c>
      <c r="Q7" s="251">
        <v>1263840.8400000001</v>
      </c>
      <c r="R7" s="251">
        <v>235221.96</v>
      </c>
      <c r="S7" s="73">
        <v>1095574.0900000001</v>
      </c>
      <c r="U7" s="73">
        <v>701.07</v>
      </c>
      <c r="W7" s="73">
        <v>1993253.7</v>
      </c>
      <c r="X7" s="73">
        <v>222354</v>
      </c>
      <c r="Y7" s="90">
        <v>2222689.7000000002</v>
      </c>
      <c r="AA7" s="90">
        <v>3832</v>
      </c>
      <c r="AB7" s="90">
        <v>1189665.29</v>
      </c>
      <c r="AC7" s="90">
        <v>158220.53</v>
      </c>
      <c r="AF7" s="90">
        <v>41540</v>
      </c>
      <c r="AG7" s="72">
        <f t="shared" si="1"/>
        <v>970792.57</v>
      </c>
      <c r="AH7" s="50">
        <f t="shared" si="2"/>
        <v>421704.85</v>
      </c>
      <c r="AI7" s="51">
        <f t="shared" si="3"/>
        <v>549087.72</v>
      </c>
      <c r="AJ7" s="48">
        <f t="shared" si="4"/>
        <v>3311882.8600000003</v>
      </c>
      <c r="AK7" s="47">
        <f t="shared" si="5"/>
        <v>3615947.52</v>
      </c>
      <c r="AL7" s="56">
        <f t="shared" si="6"/>
        <v>-304064.65999999968</v>
      </c>
    </row>
    <row r="8" spans="1:38" ht="14.4" thickBot="1" x14ac:dyDescent="0.3">
      <c r="A8" s="38" t="s">
        <v>362</v>
      </c>
      <c r="B8" s="38" t="s">
        <v>364</v>
      </c>
      <c r="C8" s="63">
        <v>3172</v>
      </c>
      <c r="D8" s="64" t="s">
        <v>687</v>
      </c>
      <c r="E8" s="251" t="s">
        <v>2827</v>
      </c>
      <c r="F8" s="89">
        <v>721483.64</v>
      </c>
      <c r="G8" s="89">
        <v>58343</v>
      </c>
      <c r="H8" s="89">
        <v>77966.600000000006</v>
      </c>
      <c r="I8" s="251">
        <v>30820.99</v>
      </c>
      <c r="J8" s="251">
        <v>152797.31</v>
      </c>
      <c r="K8" s="232">
        <v>4900</v>
      </c>
      <c r="L8" s="232">
        <v>56327.42</v>
      </c>
      <c r="M8" s="232">
        <v>442015</v>
      </c>
      <c r="N8" s="232">
        <v>78</v>
      </c>
      <c r="Q8" s="251">
        <v>-1067775.55</v>
      </c>
      <c r="R8" s="251">
        <v>1649277.25</v>
      </c>
      <c r="S8" s="73">
        <v>1060468.99</v>
      </c>
      <c r="U8" s="73">
        <v>906.26</v>
      </c>
      <c r="W8" s="73">
        <v>853327.6</v>
      </c>
      <c r="X8" s="73">
        <v>189260</v>
      </c>
      <c r="Y8" s="90">
        <v>1035738.6</v>
      </c>
      <c r="AB8" s="90">
        <v>1065560.5</v>
      </c>
      <c r="AC8" s="90">
        <v>46074.33</v>
      </c>
      <c r="AG8" s="72">
        <f t="shared" si="1"/>
        <v>857793.24</v>
      </c>
      <c r="AH8" s="50">
        <f t="shared" si="2"/>
        <v>503320.42</v>
      </c>
      <c r="AI8" s="51">
        <f t="shared" si="3"/>
        <v>354472.82</v>
      </c>
      <c r="AJ8" s="48">
        <f t="shared" si="4"/>
        <v>2103962.85</v>
      </c>
      <c r="AK8" s="47">
        <f t="shared" si="5"/>
        <v>2147373.4300000002</v>
      </c>
      <c r="AL8" s="56">
        <f t="shared" si="6"/>
        <v>-43410.580000000075</v>
      </c>
    </row>
    <row r="9" spans="1:38" ht="14.4" thickBot="1" x14ac:dyDescent="0.3">
      <c r="A9" s="38" t="s">
        <v>362</v>
      </c>
      <c r="B9" s="38" t="s">
        <v>364</v>
      </c>
      <c r="C9" s="63">
        <v>3172</v>
      </c>
      <c r="D9" s="64" t="s">
        <v>688</v>
      </c>
      <c r="E9" s="251" t="s">
        <v>2828</v>
      </c>
      <c r="F9" s="89">
        <v>713018.93</v>
      </c>
      <c r="G9" s="89">
        <v>6350</v>
      </c>
      <c r="H9" s="89">
        <v>148191.66</v>
      </c>
      <c r="I9" s="251">
        <v>227661.53</v>
      </c>
      <c r="J9" s="251">
        <v>347902.32</v>
      </c>
      <c r="N9" s="232">
        <v>3</v>
      </c>
      <c r="O9" s="251">
        <v>61650</v>
      </c>
      <c r="Q9" s="251">
        <v>126948.67</v>
      </c>
      <c r="R9" s="251">
        <v>991159.3</v>
      </c>
      <c r="S9" s="73">
        <v>948650.06</v>
      </c>
      <c r="T9" s="73">
        <v>46200</v>
      </c>
      <c r="U9" s="73">
        <v>767.4</v>
      </c>
      <c r="W9" s="73">
        <v>1139076.8999999999</v>
      </c>
      <c r="X9" s="73">
        <v>214020</v>
      </c>
      <c r="Y9" s="90">
        <v>1503150.9</v>
      </c>
      <c r="Z9" s="90">
        <v>2000</v>
      </c>
      <c r="AB9" s="90">
        <v>429437.18</v>
      </c>
      <c r="AC9" s="90">
        <v>110262.81</v>
      </c>
      <c r="AF9" s="90">
        <v>40500</v>
      </c>
      <c r="AG9" s="72">
        <f t="shared" si="1"/>
        <v>867560.59000000008</v>
      </c>
      <c r="AH9" s="50">
        <f t="shared" si="2"/>
        <v>3</v>
      </c>
      <c r="AI9" s="51">
        <f t="shared" si="3"/>
        <v>867557.59000000008</v>
      </c>
      <c r="AJ9" s="48">
        <f t="shared" si="4"/>
        <v>2348714.36</v>
      </c>
      <c r="AK9" s="47">
        <f t="shared" si="5"/>
        <v>2085350.89</v>
      </c>
      <c r="AL9" s="56">
        <f t="shared" si="6"/>
        <v>263363.46999999997</v>
      </c>
    </row>
    <row r="10" spans="1:38" ht="14.4" thickBot="1" x14ac:dyDescent="0.3">
      <c r="A10" s="38" t="s">
        <v>362</v>
      </c>
      <c r="B10" s="38" t="s">
        <v>364</v>
      </c>
      <c r="C10" s="63">
        <v>1819</v>
      </c>
      <c r="D10" s="64" t="s">
        <v>689</v>
      </c>
      <c r="E10" s="251" t="s">
        <v>2829</v>
      </c>
      <c r="F10" s="89">
        <v>426333.76</v>
      </c>
      <c r="G10" s="89">
        <v>39990</v>
      </c>
      <c r="H10" s="89">
        <v>113588.26</v>
      </c>
      <c r="I10" s="251">
        <v>803624.33</v>
      </c>
      <c r="J10" s="251">
        <v>36179.56</v>
      </c>
      <c r="L10" s="232">
        <v>2521.8200000000002</v>
      </c>
      <c r="N10" s="232">
        <v>415.5</v>
      </c>
      <c r="O10" s="251">
        <v>292620</v>
      </c>
      <c r="Q10" s="251">
        <v>907291.98</v>
      </c>
      <c r="R10" s="251">
        <v>169383.81</v>
      </c>
      <c r="S10" s="73">
        <v>651481.73</v>
      </c>
      <c r="U10" s="73">
        <v>530.19000000000005</v>
      </c>
      <c r="W10" s="73">
        <v>1615867.3</v>
      </c>
      <c r="X10" s="73">
        <v>167900</v>
      </c>
      <c r="Y10" s="90">
        <v>1814467.3</v>
      </c>
      <c r="AB10" s="90">
        <v>515494.82</v>
      </c>
      <c r="AC10" s="90">
        <v>57834.3</v>
      </c>
      <c r="AF10" s="90">
        <v>500</v>
      </c>
      <c r="AG10" s="72">
        <f t="shared" si="1"/>
        <v>579912.02</v>
      </c>
      <c r="AH10" s="50">
        <f t="shared" si="2"/>
        <v>2937.32</v>
      </c>
      <c r="AI10" s="51">
        <f t="shared" si="3"/>
        <v>576974.70000000007</v>
      </c>
      <c r="AJ10" s="48">
        <f t="shared" si="4"/>
        <v>2435779.2199999997</v>
      </c>
      <c r="AK10" s="47">
        <f t="shared" si="5"/>
        <v>2388296.42</v>
      </c>
      <c r="AL10" s="56">
        <f t="shared" si="6"/>
        <v>47482.799999999814</v>
      </c>
    </row>
    <row r="11" spans="1:38" ht="14.4" thickBot="1" x14ac:dyDescent="0.3">
      <c r="A11" s="38" t="s">
        <v>362</v>
      </c>
      <c r="B11" s="38" t="s">
        <v>364</v>
      </c>
      <c r="C11" s="63">
        <v>6183</v>
      </c>
      <c r="D11" s="64" t="s">
        <v>690</v>
      </c>
      <c r="E11" s="251" t="s">
        <v>2830</v>
      </c>
      <c r="F11" s="89">
        <v>1260262.31</v>
      </c>
      <c r="G11" s="89">
        <v>49231</v>
      </c>
      <c r="H11" s="89">
        <v>43242.76</v>
      </c>
      <c r="I11" s="251">
        <v>705256.39</v>
      </c>
      <c r="J11" s="251">
        <v>933693.93</v>
      </c>
      <c r="N11" s="232">
        <v>4</v>
      </c>
      <c r="O11" s="251">
        <v>108300</v>
      </c>
      <c r="Q11" s="251">
        <v>2354657.54</v>
      </c>
      <c r="R11" s="251">
        <v>668274.24</v>
      </c>
      <c r="S11" s="73">
        <v>1154838.31</v>
      </c>
      <c r="T11" s="73">
        <v>350450</v>
      </c>
      <c r="U11" s="73">
        <v>2219.52</v>
      </c>
      <c r="W11" s="73">
        <v>2675476.2999999998</v>
      </c>
      <c r="X11" s="73">
        <v>457126</v>
      </c>
      <c r="Y11" s="90">
        <v>3346604.3</v>
      </c>
      <c r="AB11" s="90">
        <v>1195256.52</v>
      </c>
      <c r="AC11" s="90">
        <v>177798.7</v>
      </c>
      <c r="AF11" s="90">
        <v>60000</v>
      </c>
      <c r="AG11" s="72">
        <f t="shared" si="1"/>
        <v>1352736.07</v>
      </c>
      <c r="AH11" s="50">
        <f t="shared" si="2"/>
        <v>4</v>
      </c>
      <c r="AI11" s="51">
        <f t="shared" si="3"/>
        <v>1352732.07</v>
      </c>
      <c r="AJ11" s="48">
        <f t="shared" si="4"/>
        <v>4640110.13</v>
      </c>
      <c r="AK11" s="47">
        <f t="shared" si="5"/>
        <v>4779659.5200000005</v>
      </c>
      <c r="AL11" s="56">
        <f t="shared" si="6"/>
        <v>-139549.3900000006</v>
      </c>
    </row>
    <row r="12" spans="1:38" ht="14.4" thickBot="1" x14ac:dyDescent="0.3">
      <c r="A12" s="38" t="s">
        <v>362</v>
      </c>
      <c r="B12" s="38" t="s">
        <v>364</v>
      </c>
      <c r="C12" s="63">
        <v>2360</v>
      </c>
      <c r="D12" s="64" t="s">
        <v>691</v>
      </c>
      <c r="E12" s="251" t="s">
        <v>2831</v>
      </c>
      <c r="F12" s="89">
        <v>679931.19</v>
      </c>
      <c r="G12" s="89">
        <v>12858</v>
      </c>
      <c r="H12" s="89">
        <v>73529.3</v>
      </c>
      <c r="I12" s="251">
        <v>900135.13</v>
      </c>
      <c r="J12" s="251">
        <v>241802.09</v>
      </c>
      <c r="K12" s="232">
        <v>0</v>
      </c>
      <c r="M12" s="232">
        <v>29650</v>
      </c>
      <c r="N12" s="232">
        <v>1817.02</v>
      </c>
      <c r="O12" s="251">
        <v>8500</v>
      </c>
      <c r="Q12" s="251">
        <v>-229681.66</v>
      </c>
      <c r="R12" s="251">
        <v>2102009.77</v>
      </c>
      <c r="S12" s="73">
        <v>856842.33</v>
      </c>
      <c r="U12" s="73">
        <v>869.17</v>
      </c>
      <c r="W12" s="73">
        <v>1891916</v>
      </c>
      <c r="X12" s="73">
        <v>721228</v>
      </c>
      <c r="Y12" s="90">
        <v>2827195</v>
      </c>
      <c r="AB12" s="90">
        <v>385782.81</v>
      </c>
      <c r="AC12" s="90">
        <v>153917.10999999999</v>
      </c>
      <c r="AF12" s="90">
        <v>108000</v>
      </c>
      <c r="AG12" s="72">
        <f t="shared" si="1"/>
        <v>766318.49</v>
      </c>
      <c r="AH12" s="50">
        <f t="shared" si="2"/>
        <v>31467.02</v>
      </c>
      <c r="AI12" s="51">
        <f t="shared" si="3"/>
        <v>734851.47</v>
      </c>
      <c r="AJ12" s="48">
        <f t="shared" si="4"/>
        <v>3470855.5</v>
      </c>
      <c r="AK12" s="47">
        <f t="shared" si="5"/>
        <v>3474894.92</v>
      </c>
      <c r="AL12" s="56">
        <f t="shared" si="6"/>
        <v>-4039.4199999999255</v>
      </c>
    </row>
    <row r="13" spans="1:38" ht="14.4" thickBot="1" x14ac:dyDescent="0.3">
      <c r="A13" s="38" t="s">
        <v>362</v>
      </c>
      <c r="B13" s="38" t="s">
        <v>364</v>
      </c>
      <c r="C13" s="63">
        <v>5028</v>
      </c>
      <c r="D13" s="64" t="s">
        <v>692</v>
      </c>
      <c r="E13" s="251" t="s">
        <v>2832</v>
      </c>
      <c r="F13" s="89">
        <v>1010619.21</v>
      </c>
      <c r="G13" s="89">
        <v>51043.75</v>
      </c>
      <c r="H13" s="89">
        <v>64716.05</v>
      </c>
      <c r="I13" s="251">
        <v>1106657.3</v>
      </c>
      <c r="J13" s="251">
        <v>284505.46999999997</v>
      </c>
      <c r="N13" s="232">
        <v>79</v>
      </c>
      <c r="O13" s="251">
        <v>3000</v>
      </c>
      <c r="Q13" s="251">
        <v>1165360.6100000001</v>
      </c>
      <c r="R13" s="251">
        <v>1442563.02</v>
      </c>
      <c r="S13" s="73">
        <v>939588.82</v>
      </c>
      <c r="T13" s="73">
        <v>50311.5</v>
      </c>
      <c r="U13" s="73">
        <v>1042.02</v>
      </c>
      <c r="W13" s="73">
        <v>1190468.8999999999</v>
      </c>
      <c r="X13" s="73">
        <v>275810</v>
      </c>
      <c r="Y13" s="90">
        <v>1556788.9</v>
      </c>
      <c r="AB13" s="90">
        <v>801626.22</v>
      </c>
      <c r="AC13" s="90">
        <v>159766.97</v>
      </c>
      <c r="AF13" s="90">
        <v>32500</v>
      </c>
      <c r="AG13" s="72">
        <f t="shared" si="1"/>
        <v>1126379.01</v>
      </c>
      <c r="AH13" s="50">
        <f t="shared" si="2"/>
        <v>79</v>
      </c>
      <c r="AI13" s="51">
        <f t="shared" si="3"/>
        <v>1126300.01</v>
      </c>
      <c r="AJ13" s="48">
        <f t="shared" si="4"/>
        <v>2457221.2399999998</v>
      </c>
      <c r="AK13" s="47">
        <f t="shared" si="5"/>
        <v>2550682.0900000003</v>
      </c>
      <c r="AL13" s="56">
        <f t="shared" si="6"/>
        <v>-93460.850000000559</v>
      </c>
    </row>
    <row r="14" spans="1:38" ht="14.4" thickBot="1" x14ac:dyDescent="0.3">
      <c r="A14" s="38" t="s">
        <v>362</v>
      </c>
      <c r="B14" s="38" t="s">
        <v>364</v>
      </c>
      <c r="C14" s="63">
        <v>3227</v>
      </c>
      <c r="D14" s="64" t="s">
        <v>693</v>
      </c>
      <c r="E14" s="251" t="s">
        <v>2833</v>
      </c>
      <c r="F14" s="89">
        <v>357153.86</v>
      </c>
      <c r="G14" s="89">
        <v>2566</v>
      </c>
      <c r="H14" s="89">
        <v>35123.94</v>
      </c>
      <c r="I14" s="251">
        <v>937201.51</v>
      </c>
      <c r="J14" s="251">
        <v>226890.64</v>
      </c>
      <c r="L14" s="232">
        <v>0</v>
      </c>
      <c r="M14" s="232">
        <v>170490</v>
      </c>
      <c r="N14" s="232">
        <v>173</v>
      </c>
      <c r="O14" s="251">
        <v>150400</v>
      </c>
      <c r="Q14" s="251">
        <v>911671.91</v>
      </c>
      <c r="R14" s="251">
        <v>484200</v>
      </c>
      <c r="S14" s="73">
        <v>833026.73</v>
      </c>
      <c r="T14" s="73">
        <v>44600</v>
      </c>
      <c r="U14" s="73">
        <v>444.28</v>
      </c>
      <c r="W14" s="73">
        <v>1740268.1</v>
      </c>
      <c r="X14" s="73">
        <v>244650</v>
      </c>
      <c r="Y14" s="90">
        <v>1971354.1</v>
      </c>
      <c r="AB14" s="90">
        <v>936323.27</v>
      </c>
      <c r="AC14" s="90">
        <v>112810.7</v>
      </c>
      <c r="AF14" s="90">
        <v>500</v>
      </c>
      <c r="AG14" s="72">
        <f t="shared" si="1"/>
        <v>394843.8</v>
      </c>
      <c r="AH14" s="50">
        <f t="shared" si="2"/>
        <v>170663</v>
      </c>
      <c r="AI14" s="51">
        <f t="shared" si="3"/>
        <v>224180.8</v>
      </c>
      <c r="AJ14" s="48">
        <f t="shared" si="4"/>
        <v>2862989.1100000003</v>
      </c>
      <c r="AK14" s="47">
        <f t="shared" si="5"/>
        <v>3020988.0700000003</v>
      </c>
      <c r="AL14" s="56">
        <f t="shared" si="6"/>
        <v>-157998.95999999996</v>
      </c>
    </row>
    <row r="15" spans="1:38" ht="14.4" thickBot="1" x14ac:dyDescent="0.3">
      <c r="A15" s="38" t="s">
        <v>362</v>
      </c>
      <c r="B15" s="38" t="s">
        <v>364</v>
      </c>
      <c r="C15" s="63">
        <v>5146</v>
      </c>
      <c r="D15" s="64" t="s">
        <v>694</v>
      </c>
      <c r="E15" s="251" t="s">
        <v>2834</v>
      </c>
      <c r="F15" s="89">
        <v>1401807.04</v>
      </c>
      <c r="G15" s="89">
        <v>51382</v>
      </c>
      <c r="H15" s="89">
        <v>157397</v>
      </c>
      <c r="I15" s="251">
        <v>456240.34</v>
      </c>
      <c r="J15" s="251">
        <v>338106.82</v>
      </c>
      <c r="K15" s="232">
        <v>44885</v>
      </c>
      <c r="L15" s="232">
        <v>4878.67</v>
      </c>
      <c r="M15" s="232">
        <v>90000</v>
      </c>
      <c r="N15" s="232">
        <v>89</v>
      </c>
      <c r="O15" s="251">
        <v>221941</v>
      </c>
      <c r="Q15" s="251">
        <v>251884.68</v>
      </c>
      <c r="R15" s="251">
        <v>1884119.29</v>
      </c>
      <c r="S15" s="73">
        <v>1567857.32</v>
      </c>
      <c r="U15" s="73">
        <v>1521.65</v>
      </c>
      <c r="W15" s="73">
        <v>1847178</v>
      </c>
      <c r="X15" s="73">
        <v>244200</v>
      </c>
      <c r="Y15" s="90">
        <v>2218579</v>
      </c>
      <c r="Z15" s="90">
        <v>3240</v>
      </c>
      <c r="AA15" s="90">
        <v>3218</v>
      </c>
      <c r="AB15" s="90">
        <v>1312823.9099999999</v>
      </c>
      <c r="AC15" s="90">
        <v>125760.5</v>
      </c>
      <c r="AF15" s="90">
        <v>90000</v>
      </c>
      <c r="AG15" s="72">
        <f t="shared" si="1"/>
        <v>1610586.04</v>
      </c>
      <c r="AH15" s="50">
        <f t="shared" si="2"/>
        <v>139852.66999999998</v>
      </c>
      <c r="AI15" s="51">
        <f t="shared" si="3"/>
        <v>1470733.37</v>
      </c>
      <c r="AJ15" s="48">
        <f t="shared" si="4"/>
        <v>3660756.9699999997</v>
      </c>
      <c r="AK15" s="47">
        <f t="shared" si="5"/>
        <v>3753621.41</v>
      </c>
      <c r="AL15" s="56">
        <f t="shared" si="6"/>
        <v>-92864.44000000041</v>
      </c>
    </row>
    <row r="16" spans="1:38" ht="14.4" thickBot="1" x14ac:dyDescent="0.3">
      <c r="A16" s="38" t="s">
        <v>362</v>
      </c>
      <c r="B16" s="38" t="s">
        <v>364</v>
      </c>
      <c r="C16" s="63">
        <v>3255</v>
      </c>
      <c r="D16" s="64" t="s">
        <v>695</v>
      </c>
      <c r="E16" s="251" t="s">
        <v>2835</v>
      </c>
      <c r="F16" s="89">
        <v>392312.6</v>
      </c>
      <c r="G16" s="89">
        <v>0</v>
      </c>
      <c r="H16" s="89">
        <v>63754</v>
      </c>
      <c r="I16" s="251">
        <v>600317.28</v>
      </c>
      <c r="J16" s="251">
        <v>248780.34</v>
      </c>
      <c r="N16" s="232">
        <v>144.52000000000001</v>
      </c>
      <c r="O16" s="251">
        <v>190115</v>
      </c>
      <c r="Q16" s="251">
        <v>-1126754.45</v>
      </c>
      <c r="R16" s="251">
        <v>2403607</v>
      </c>
      <c r="S16" s="73">
        <v>747855.24</v>
      </c>
      <c r="U16" s="73">
        <v>427.58</v>
      </c>
      <c r="W16" s="73">
        <v>2058142.8</v>
      </c>
      <c r="X16" s="73">
        <v>200676</v>
      </c>
      <c r="Y16" s="90">
        <v>2347601.7999999998</v>
      </c>
      <c r="Z16" s="90">
        <v>19000</v>
      </c>
      <c r="AB16" s="90">
        <v>625189.88</v>
      </c>
      <c r="AC16" s="90">
        <v>151757.79</v>
      </c>
      <c r="AF16" s="90">
        <v>25500</v>
      </c>
      <c r="AG16" s="72">
        <f t="shared" si="1"/>
        <v>456066.6</v>
      </c>
      <c r="AH16" s="50">
        <f t="shared" si="2"/>
        <v>144.52000000000001</v>
      </c>
      <c r="AI16" s="51">
        <f t="shared" si="3"/>
        <v>455922.07999999996</v>
      </c>
      <c r="AJ16" s="48">
        <f t="shared" si="4"/>
        <v>3007101.62</v>
      </c>
      <c r="AK16" s="47">
        <f t="shared" si="5"/>
        <v>3169049.4699999997</v>
      </c>
      <c r="AL16" s="56">
        <f t="shared" si="6"/>
        <v>-161947.84999999963</v>
      </c>
    </row>
    <row r="17" spans="1:38" ht="14.4" thickBot="1" x14ac:dyDescent="0.3">
      <c r="A17" s="38" t="s">
        <v>362</v>
      </c>
      <c r="B17" s="38" t="s">
        <v>364</v>
      </c>
      <c r="C17" s="63">
        <v>4631</v>
      </c>
      <c r="D17" s="64" t="s">
        <v>696</v>
      </c>
      <c r="E17" s="251" t="s">
        <v>2836</v>
      </c>
      <c r="F17" s="89">
        <v>1054325.0900000001</v>
      </c>
      <c r="G17" s="89">
        <v>0</v>
      </c>
      <c r="H17" s="89">
        <v>234283.64</v>
      </c>
      <c r="I17" s="251">
        <v>356424.57</v>
      </c>
      <c r="J17" s="251">
        <v>335870.48</v>
      </c>
      <c r="L17" s="232">
        <v>3</v>
      </c>
      <c r="N17" s="232">
        <v>77</v>
      </c>
      <c r="O17" s="251">
        <v>281635</v>
      </c>
      <c r="Q17" s="251">
        <v>-864109.94</v>
      </c>
      <c r="R17" s="251">
        <v>2696435.34</v>
      </c>
      <c r="S17" s="73">
        <v>917854.1</v>
      </c>
      <c r="T17" s="73">
        <v>150000</v>
      </c>
      <c r="U17" s="73">
        <v>1372.77</v>
      </c>
      <c r="W17" s="73">
        <v>2040897.2</v>
      </c>
      <c r="X17" s="73">
        <v>224439</v>
      </c>
      <c r="Y17" s="90">
        <v>2349737.2000000002</v>
      </c>
      <c r="AB17" s="90">
        <v>819592.81</v>
      </c>
      <c r="AC17" s="90">
        <v>156685.07999999999</v>
      </c>
      <c r="AF17" s="90">
        <v>141684.6</v>
      </c>
      <c r="AG17" s="72">
        <f t="shared" si="1"/>
        <v>1288608.73</v>
      </c>
      <c r="AH17" s="50">
        <f t="shared" si="2"/>
        <v>80</v>
      </c>
      <c r="AI17" s="51">
        <f t="shared" si="3"/>
        <v>1288528.73</v>
      </c>
      <c r="AJ17" s="48">
        <f t="shared" si="4"/>
        <v>3334563.0700000003</v>
      </c>
      <c r="AK17" s="47">
        <f t="shared" si="5"/>
        <v>3467699.6900000004</v>
      </c>
      <c r="AL17" s="56">
        <f t="shared" si="6"/>
        <v>-133136.62000000011</v>
      </c>
    </row>
    <row r="18" spans="1:38" ht="14.4" thickBot="1" x14ac:dyDescent="0.3">
      <c r="A18" s="38" t="s">
        <v>362</v>
      </c>
      <c r="B18" s="38" t="s">
        <v>364</v>
      </c>
      <c r="C18" s="63">
        <v>4306</v>
      </c>
      <c r="D18" s="64" t="s">
        <v>697</v>
      </c>
      <c r="E18" s="251" t="s">
        <v>2837</v>
      </c>
      <c r="F18" s="89">
        <v>499171.24</v>
      </c>
      <c r="G18" s="89">
        <v>44650</v>
      </c>
      <c r="H18" s="89">
        <v>96084.49</v>
      </c>
      <c r="I18" s="251">
        <v>751329.9</v>
      </c>
      <c r="J18" s="251">
        <v>383668.35</v>
      </c>
      <c r="K18" s="232">
        <v>0</v>
      </c>
      <c r="L18" s="232">
        <v>7780</v>
      </c>
      <c r="M18" s="232">
        <v>125000</v>
      </c>
      <c r="N18" s="232">
        <v>1643.46</v>
      </c>
      <c r="O18" s="251">
        <v>123370</v>
      </c>
      <c r="Q18" s="251">
        <v>-658708.49</v>
      </c>
      <c r="R18" s="251">
        <v>2510757.66</v>
      </c>
      <c r="S18" s="73">
        <v>1109445.1399999999</v>
      </c>
      <c r="T18" s="73">
        <v>165720</v>
      </c>
      <c r="U18" s="73">
        <v>657.04</v>
      </c>
      <c r="W18" s="73">
        <v>2080789</v>
      </c>
      <c r="X18" s="73">
        <v>418930</v>
      </c>
      <c r="Y18" s="90">
        <v>2717440</v>
      </c>
      <c r="AA18" s="90">
        <v>192</v>
      </c>
      <c r="AB18" s="90">
        <v>1118407.27</v>
      </c>
      <c r="AC18" s="90">
        <v>248599.06</v>
      </c>
      <c r="AF18" s="90">
        <v>25841.5</v>
      </c>
      <c r="AG18" s="72">
        <f t="shared" si="1"/>
        <v>639905.73</v>
      </c>
      <c r="AH18" s="50">
        <f t="shared" si="2"/>
        <v>134423.46</v>
      </c>
      <c r="AI18" s="51">
        <f t="shared" si="3"/>
        <v>505482.27</v>
      </c>
      <c r="AJ18" s="48">
        <f t="shared" si="4"/>
        <v>3775541.1799999997</v>
      </c>
      <c r="AK18" s="47">
        <f t="shared" si="5"/>
        <v>4110479.83</v>
      </c>
      <c r="AL18" s="56">
        <f t="shared" si="6"/>
        <v>-334938.65000000037</v>
      </c>
    </row>
    <row r="19" spans="1:38" ht="14.4" thickBot="1" x14ac:dyDescent="0.3">
      <c r="A19" s="38" t="s">
        <v>362</v>
      </c>
      <c r="B19" s="38" t="s">
        <v>364</v>
      </c>
      <c r="C19" s="63">
        <v>5667</v>
      </c>
      <c r="D19" s="64" t="s">
        <v>698</v>
      </c>
      <c r="E19" s="251" t="s">
        <v>2838</v>
      </c>
      <c r="F19" s="89">
        <v>1363430.51</v>
      </c>
      <c r="G19" s="89">
        <v>7870.75</v>
      </c>
      <c r="H19" s="89">
        <v>66318.539999999994</v>
      </c>
      <c r="I19" s="251">
        <v>990359.22</v>
      </c>
      <c r="J19" s="251">
        <v>917084.4</v>
      </c>
      <c r="K19" s="232">
        <v>0</v>
      </c>
      <c r="M19" s="232">
        <v>381747</v>
      </c>
      <c r="N19" s="232">
        <v>3619.65</v>
      </c>
      <c r="O19" s="251">
        <v>361453</v>
      </c>
      <c r="Q19" s="251">
        <v>2276460.4</v>
      </c>
      <c r="R19" s="251">
        <v>684118.79</v>
      </c>
      <c r="S19" s="73">
        <v>792657.36</v>
      </c>
      <c r="U19" s="73">
        <v>1377.45</v>
      </c>
      <c r="W19" s="73">
        <v>978495</v>
      </c>
      <c r="X19" s="73">
        <v>330790</v>
      </c>
      <c r="Y19" s="90">
        <v>1339428</v>
      </c>
      <c r="Z19" s="90">
        <v>19230</v>
      </c>
      <c r="AA19" s="90">
        <v>24035</v>
      </c>
      <c r="AB19" s="90">
        <v>723980.13</v>
      </c>
      <c r="AC19" s="90">
        <v>289982.09999999998</v>
      </c>
      <c r="AF19" s="90">
        <v>69000</v>
      </c>
      <c r="AG19" s="72">
        <f t="shared" si="1"/>
        <v>1437619.8</v>
      </c>
      <c r="AH19" s="50">
        <f t="shared" si="2"/>
        <v>385366.65</v>
      </c>
      <c r="AI19" s="51">
        <f t="shared" si="3"/>
        <v>1052253.1499999999</v>
      </c>
      <c r="AJ19" s="48">
        <f t="shared" si="4"/>
        <v>2103319.81</v>
      </c>
      <c r="AK19" s="47">
        <f t="shared" si="5"/>
        <v>2465655.23</v>
      </c>
      <c r="AL19" s="56">
        <f t="shared" si="6"/>
        <v>-362335.41999999993</v>
      </c>
    </row>
    <row r="20" spans="1:38" ht="14.4" thickBot="1" x14ac:dyDescent="0.3">
      <c r="A20" s="38" t="s">
        <v>362</v>
      </c>
      <c r="B20" s="38" t="s">
        <v>364</v>
      </c>
      <c r="C20" s="63">
        <v>1990</v>
      </c>
      <c r="D20" s="64" t="s">
        <v>699</v>
      </c>
      <c r="E20" s="251" t="s">
        <v>2839</v>
      </c>
      <c r="F20" s="89">
        <v>450646.57</v>
      </c>
      <c r="G20" s="89">
        <v>3745</v>
      </c>
      <c r="H20" s="89">
        <v>109752.27</v>
      </c>
      <c r="I20" s="251">
        <v>402874.64</v>
      </c>
      <c r="J20" s="251">
        <v>122010.41</v>
      </c>
      <c r="M20" s="232">
        <v>81495</v>
      </c>
      <c r="N20" s="232">
        <v>77.349999999999994</v>
      </c>
      <c r="Q20" s="251">
        <v>-9063.74</v>
      </c>
      <c r="R20" s="251">
        <v>865361.67</v>
      </c>
      <c r="S20" s="73">
        <v>810327.67</v>
      </c>
      <c r="T20" s="73">
        <v>168225</v>
      </c>
      <c r="U20" s="73">
        <v>403.76</v>
      </c>
      <c r="W20" s="73">
        <v>1419864</v>
      </c>
      <c r="X20" s="73">
        <v>159700</v>
      </c>
      <c r="Y20" s="90">
        <v>1696145</v>
      </c>
      <c r="Z20" s="90">
        <v>560</v>
      </c>
      <c r="AA20" s="90">
        <v>4448</v>
      </c>
      <c r="AB20" s="90">
        <v>616377.36</v>
      </c>
      <c r="AC20" s="90">
        <v>89331.46</v>
      </c>
      <c r="AF20" s="90">
        <v>500</v>
      </c>
      <c r="AG20" s="72">
        <f t="shared" si="1"/>
        <v>564143.84</v>
      </c>
      <c r="AH20" s="50">
        <f t="shared" si="2"/>
        <v>81572.350000000006</v>
      </c>
      <c r="AI20" s="51">
        <f t="shared" si="3"/>
        <v>482571.49</v>
      </c>
      <c r="AJ20" s="48">
        <f t="shared" si="4"/>
        <v>2558520.4300000002</v>
      </c>
      <c r="AK20" s="47">
        <f t="shared" si="5"/>
        <v>2407361.8199999998</v>
      </c>
      <c r="AL20" s="56">
        <f t="shared" si="6"/>
        <v>151158.61000000034</v>
      </c>
    </row>
    <row r="21" spans="1:38" ht="14.4" thickBot="1" x14ac:dyDescent="0.3">
      <c r="A21" s="38" t="s">
        <v>362</v>
      </c>
      <c r="B21" s="38" t="s">
        <v>364</v>
      </c>
      <c r="C21" s="63">
        <v>2504</v>
      </c>
      <c r="D21" s="64" t="s">
        <v>700</v>
      </c>
      <c r="E21" s="251" t="s">
        <v>2840</v>
      </c>
      <c r="F21" s="89">
        <v>507553.04</v>
      </c>
      <c r="G21" s="89">
        <v>29239.25</v>
      </c>
      <c r="H21" s="89">
        <v>59754.71</v>
      </c>
      <c r="I21" s="251">
        <v>446602.91</v>
      </c>
      <c r="J21" s="251">
        <v>351375.65</v>
      </c>
      <c r="N21" s="232">
        <v>75</v>
      </c>
      <c r="O21" s="251">
        <v>53700</v>
      </c>
      <c r="Q21" s="251">
        <v>-296631.08</v>
      </c>
      <c r="R21" s="251">
        <v>1709584.67</v>
      </c>
      <c r="S21" s="73">
        <v>576222.41</v>
      </c>
      <c r="T21" s="73">
        <v>26900</v>
      </c>
      <c r="U21" s="73">
        <v>538.9</v>
      </c>
      <c r="W21" s="73">
        <v>1458529</v>
      </c>
      <c r="X21" s="73">
        <v>112160</v>
      </c>
      <c r="Y21" s="90">
        <v>1684669</v>
      </c>
      <c r="AB21" s="90">
        <v>364805.64</v>
      </c>
      <c r="AC21" s="90">
        <v>176578.7</v>
      </c>
      <c r="AF21" s="90">
        <v>20500</v>
      </c>
      <c r="AG21" s="72">
        <f t="shared" si="1"/>
        <v>596547</v>
      </c>
      <c r="AH21" s="50">
        <f t="shared" si="2"/>
        <v>75</v>
      </c>
      <c r="AI21" s="51">
        <f t="shared" si="3"/>
        <v>596472</v>
      </c>
      <c r="AJ21" s="48">
        <f t="shared" si="4"/>
        <v>2174350.31</v>
      </c>
      <c r="AK21" s="47">
        <f t="shared" si="5"/>
        <v>2246553.3400000003</v>
      </c>
      <c r="AL21" s="56">
        <f t="shared" si="6"/>
        <v>-72203.030000000261</v>
      </c>
    </row>
    <row r="22" spans="1:38" ht="14.4" thickBot="1" x14ac:dyDescent="0.3">
      <c r="A22" s="38" t="s">
        <v>362</v>
      </c>
      <c r="B22" s="38" t="s">
        <v>364</v>
      </c>
      <c r="C22" s="63">
        <v>2869</v>
      </c>
      <c r="D22" s="64" t="s">
        <v>701</v>
      </c>
      <c r="E22" s="251" t="s">
        <v>2944</v>
      </c>
      <c r="F22" s="89">
        <v>754464.77</v>
      </c>
      <c r="G22" s="89">
        <v>37300.75</v>
      </c>
      <c r="H22" s="89">
        <v>121726.37</v>
      </c>
      <c r="I22" s="251">
        <v>561723.37</v>
      </c>
      <c r="J22" s="251">
        <v>287918.88</v>
      </c>
      <c r="K22" s="232">
        <v>0</v>
      </c>
      <c r="L22" s="232">
        <v>0</v>
      </c>
      <c r="M22" s="232">
        <v>280442</v>
      </c>
      <c r="N22" s="232">
        <v>228.8</v>
      </c>
      <c r="Q22" s="251">
        <v>-937366.48</v>
      </c>
      <c r="R22" s="251">
        <v>2287426.9300000002</v>
      </c>
      <c r="S22" s="73">
        <v>786132.12</v>
      </c>
      <c r="U22" s="73">
        <v>358.2</v>
      </c>
      <c r="W22" s="73">
        <v>1018126</v>
      </c>
      <c r="X22" s="73">
        <v>184010</v>
      </c>
      <c r="Y22" s="90">
        <v>1182636</v>
      </c>
      <c r="AA22" s="90">
        <v>15296.59</v>
      </c>
      <c r="AB22" s="90">
        <v>468555.62</v>
      </c>
      <c r="AC22" s="90">
        <v>189735.22</v>
      </c>
      <c r="AG22" s="72">
        <f t="shared" si="1"/>
        <v>913491.89</v>
      </c>
      <c r="AH22" s="50">
        <f t="shared" si="2"/>
        <v>280670.8</v>
      </c>
      <c r="AI22" s="51">
        <f t="shared" si="3"/>
        <v>632821.09000000008</v>
      </c>
      <c r="AJ22" s="48">
        <f t="shared" si="4"/>
        <v>1988626.3199999998</v>
      </c>
      <c r="AK22" s="47">
        <f t="shared" si="5"/>
        <v>1856223.43</v>
      </c>
      <c r="AL22" s="56">
        <f t="shared" si="6"/>
        <v>132402.8899999999</v>
      </c>
    </row>
    <row r="23" spans="1:38" ht="14.4" thickBot="1" x14ac:dyDescent="0.3">
      <c r="A23" s="38" t="s">
        <v>367</v>
      </c>
      <c r="B23" s="38" t="s">
        <v>368</v>
      </c>
      <c r="C23" s="63">
        <v>1771</v>
      </c>
      <c r="D23" s="64" t="s">
        <v>702</v>
      </c>
      <c r="E23" s="251" t="s">
        <v>2841</v>
      </c>
      <c r="F23" s="89">
        <v>241154.33</v>
      </c>
      <c r="G23" s="89">
        <v>0</v>
      </c>
      <c r="H23" s="89">
        <v>45656.97</v>
      </c>
      <c r="I23" s="251">
        <v>676499.07</v>
      </c>
      <c r="J23" s="251">
        <v>218757.9</v>
      </c>
      <c r="K23" s="232">
        <v>0</v>
      </c>
      <c r="M23" s="232">
        <v>80000</v>
      </c>
      <c r="N23" s="232">
        <v>385</v>
      </c>
      <c r="O23" s="251">
        <v>54450</v>
      </c>
      <c r="Q23" s="251">
        <v>-942162.13</v>
      </c>
      <c r="R23" s="251">
        <v>2091979.99</v>
      </c>
      <c r="S23" s="73">
        <v>543917.17000000004</v>
      </c>
      <c r="U23" s="73">
        <v>347.74</v>
      </c>
      <c r="W23" s="73">
        <v>502938.5</v>
      </c>
      <c r="X23" s="73">
        <v>84800</v>
      </c>
      <c r="Y23" s="90">
        <v>664404.1</v>
      </c>
      <c r="AB23" s="90">
        <v>363840.41</v>
      </c>
      <c r="AC23" s="90">
        <v>206343.49</v>
      </c>
      <c r="AG23" s="72">
        <f t="shared" si="1"/>
        <v>286811.3</v>
      </c>
      <c r="AH23" s="50">
        <f t="shared" si="2"/>
        <v>80385</v>
      </c>
      <c r="AI23" s="51">
        <f t="shared" si="3"/>
        <v>206426.3</v>
      </c>
      <c r="AJ23" s="48">
        <f t="shared" si="4"/>
        <v>1132003.4100000001</v>
      </c>
      <c r="AK23" s="47">
        <f t="shared" si="5"/>
        <v>1234588</v>
      </c>
      <c r="AL23" s="56">
        <f t="shared" si="6"/>
        <v>-102584.58999999985</v>
      </c>
    </row>
    <row r="24" spans="1:38" ht="14.4" thickBot="1" x14ac:dyDescent="0.3">
      <c r="A24" s="38" t="s">
        <v>367</v>
      </c>
      <c r="B24" s="38" t="s">
        <v>368</v>
      </c>
      <c r="C24" s="63">
        <v>5076</v>
      </c>
      <c r="D24" s="64" t="s">
        <v>703</v>
      </c>
      <c r="E24" s="251" t="s">
        <v>2842</v>
      </c>
      <c r="F24" s="89">
        <v>1159682.18</v>
      </c>
      <c r="G24" s="89">
        <v>0</v>
      </c>
      <c r="H24" s="89">
        <v>38131.33</v>
      </c>
      <c r="I24" s="251">
        <v>552255.06000000006</v>
      </c>
      <c r="J24" s="251">
        <v>138251.67000000001</v>
      </c>
      <c r="K24" s="232">
        <v>0</v>
      </c>
      <c r="M24" s="232">
        <v>27744</v>
      </c>
      <c r="N24" s="232">
        <v>290.60000000000002</v>
      </c>
      <c r="O24" s="251">
        <v>179212.75</v>
      </c>
      <c r="Q24" s="251">
        <v>1453767.72</v>
      </c>
      <c r="S24" s="73">
        <v>1015427.99</v>
      </c>
      <c r="U24" s="73">
        <v>1220.71</v>
      </c>
      <c r="W24" s="73">
        <v>1521454.6</v>
      </c>
      <c r="X24" s="73">
        <v>458056.65</v>
      </c>
      <c r="Y24" s="90">
        <v>1772962.46</v>
      </c>
      <c r="Z24" s="90">
        <v>1400</v>
      </c>
      <c r="AB24" s="90">
        <v>791781.19</v>
      </c>
      <c r="AC24" s="90">
        <v>198932.13</v>
      </c>
      <c r="AF24" s="90">
        <v>3779</v>
      </c>
      <c r="AG24" s="72">
        <f t="shared" si="1"/>
        <v>1197813.51</v>
      </c>
      <c r="AH24" s="50">
        <f t="shared" si="2"/>
        <v>28034.6</v>
      </c>
      <c r="AI24" s="51">
        <f t="shared" si="3"/>
        <v>1169778.9099999999</v>
      </c>
      <c r="AJ24" s="48">
        <f t="shared" si="4"/>
        <v>2996159.9499999997</v>
      </c>
      <c r="AK24" s="47">
        <f t="shared" si="5"/>
        <v>2768854.78</v>
      </c>
      <c r="AL24" s="56">
        <f t="shared" si="6"/>
        <v>227305.16999999993</v>
      </c>
    </row>
    <row r="25" spans="1:38" ht="14.4" thickBot="1" x14ac:dyDescent="0.3">
      <c r="A25" s="38" t="s">
        <v>367</v>
      </c>
      <c r="B25" s="38" t="s">
        <v>368</v>
      </c>
      <c r="C25" s="63">
        <v>1132</v>
      </c>
      <c r="D25" s="64" t="s">
        <v>704</v>
      </c>
      <c r="E25" s="251" t="s">
        <v>2843</v>
      </c>
      <c r="F25" s="89">
        <v>138773.1</v>
      </c>
      <c r="G25" s="89">
        <v>21840</v>
      </c>
      <c r="H25" s="89">
        <v>28734.33</v>
      </c>
      <c r="I25" s="251">
        <v>928015.79</v>
      </c>
      <c r="J25" s="251">
        <v>182362.5</v>
      </c>
      <c r="K25" s="232">
        <v>0</v>
      </c>
      <c r="N25" s="232">
        <v>828.5</v>
      </c>
      <c r="Q25" s="251">
        <v>-360815.86</v>
      </c>
      <c r="R25" s="251">
        <v>1967042.37</v>
      </c>
      <c r="S25" s="73">
        <v>669233.43999999994</v>
      </c>
      <c r="U25" s="73">
        <v>251.18</v>
      </c>
      <c r="W25" s="73">
        <v>2003615</v>
      </c>
      <c r="X25" s="73">
        <v>15000</v>
      </c>
      <c r="Y25" s="90">
        <v>2430645</v>
      </c>
      <c r="AA25" s="90">
        <v>17420</v>
      </c>
      <c r="AB25" s="90">
        <v>386977.65</v>
      </c>
      <c r="AC25" s="90">
        <v>159691.26</v>
      </c>
      <c r="AF25" s="90">
        <v>695</v>
      </c>
      <c r="AG25" s="72">
        <f t="shared" si="1"/>
        <v>189347.43</v>
      </c>
      <c r="AH25" s="50">
        <f t="shared" si="2"/>
        <v>828.5</v>
      </c>
      <c r="AI25" s="51">
        <f t="shared" si="3"/>
        <v>188518.93</v>
      </c>
      <c r="AJ25" s="48">
        <f t="shared" si="4"/>
        <v>2688099.62</v>
      </c>
      <c r="AK25" s="47">
        <f t="shared" si="5"/>
        <v>2995428.91</v>
      </c>
      <c r="AL25" s="56">
        <f t="shared" si="6"/>
        <v>-307329.29000000004</v>
      </c>
    </row>
    <row r="26" spans="1:38" ht="14.4" thickBot="1" x14ac:dyDescent="0.3">
      <c r="A26" s="38" t="s">
        <v>367</v>
      </c>
      <c r="B26" s="38" t="s">
        <v>368</v>
      </c>
      <c r="C26" s="63">
        <v>2987</v>
      </c>
      <c r="D26" s="64" t="s">
        <v>705</v>
      </c>
      <c r="E26" s="251" t="s">
        <v>2844</v>
      </c>
      <c r="F26" s="89">
        <v>200684.39</v>
      </c>
      <c r="G26" s="89">
        <v>0</v>
      </c>
      <c r="H26" s="89">
        <v>17849.169999999998</v>
      </c>
      <c r="I26" s="251">
        <v>484599.61</v>
      </c>
      <c r="J26" s="251">
        <v>94851.17</v>
      </c>
      <c r="K26" s="232">
        <v>0</v>
      </c>
      <c r="N26" s="232">
        <v>478.2</v>
      </c>
      <c r="Q26" s="251">
        <v>-91293.68</v>
      </c>
      <c r="R26" s="251">
        <v>1301651.56</v>
      </c>
      <c r="S26" s="73">
        <v>574500.07999999996</v>
      </c>
      <c r="U26" s="73">
        <v>525.45000000000005</v>
      </c>
      <c r="W26" s="73">
        <v>113170</v>
      </c>
      <c r="X26" s="73">
        <v>27500</v>
      </c>
      <c r="Y26" s="90">
        <v>335725.3</v>
      </c>
      <c r="AB26" s="90">
        <v>594571.28</v>
      </c>
      <c r="AC26" s="90">
        <v>183697.09</v>
      </c>
      <c r="AF26" s="90">
        <v>14553.6</v>
      </c>
      <c r="AG26" s="72">
        <f t="shared" si="1"/>
        <v>218533.56</v>
      </c>
      <c r="AH26" s="50">
        <f t="shared" si="2"/>
        <v>478.2</v>
      </c>
      <c r="AI26" s="51">
        <f t="shared" si="3"/>
        <v>218055.36</v>
      </c>
      <c r="AJ26" s="48">
        <f t="shared" si="4"/>
        <v>715695.52999999991</v>
      </c>
      <c r="AK26" s="47">
        <f t="shared" si="5"/>
        <v>1128547.2700000003</v>
      </c>
      <c r="AL26" s="56">
        <f t="shared" si="6"/>
        <v>-412851.74000000034</v>
      </c>
    </row>
    <row r="27" spans="1:38" ht="14.4" thickBot="1" x14ac:dyDescent="0.3">
      <c r="A27" s="38" t="s">
        <v>367</v>
      </c>
      <c r="B27" s="38" t="s">
        <v>368</v>
      </c>
      <c r="C27" s="63">
        <v>2340</v>
      </c>
      <c r="D27" s="64" t="s">
        <v>706</v>
      </c>
      <c r="E27" s="251" t="s">
        <v>2845</v>
      </c>
      <c r="F27" s="89">
        <v>361449.77</v>
      </c>
      <c r="G27" s="89">
        <v>0</v>
      </c>
      <c r="H27" s="89">
        <v>8186.36</v>
      </c>
      <c r="I27" s="251">
        <v>1600151.72</v>
      </c>
      <c r="J27" s="251">
        <v>253648.75</v>
      </c>
      <c r="N27" s="232">
        <v>791.35</v>
      </c>
      <c r="O27" s="251">
        <v>127857</v>
      </c>
      <c r="Q27" s="251">
        <v>591833.99</v>
      </c>
      <c r="R27" s="251">
        <v>1776680.82</v>
      </c>
      <c r="S27" s="73">
        <v>609567.16</v>
      </c>
      <c r="T27" s="73">
        <v>22260</v>
      </c>
      <c r="U27" s="73">
        <v>507.55</v>
      </c>
      <c r="W27" s="73">
        <v>1015509.8</v>
      </c>
      <c r="X27" s="73">
        <v>87300</v>
      </c>
      <c r="Y27" s="90">
        <v>1269934.8799999999</v>
      </c>
      <c r="AA27" s="90">
        <v>1416</v>
      </c>
      <c r="AB27" s="90">
        <v>498811.07</v>
      </c>
      <c r="AC27" s="90">
        <v>237189.12</v>
      </c>
      <c r="AF27" s="90">
        <v>1520</v>
      </c>
      <c r="AG27" s="72">
        <f t="shared" si="1"/>
        <v>369636.13</v>
      </c>
      <c r="AH27" s="50">
        <f t="shared" si="2"/>
        <v>791.35</v>
      </c>
      <c r="AI27" s="51">
        <f t="shared" si="3"/>
        <v>368844.78</v>
      </c>
      <c r="AJ27" s="48">
        <f t="shared" si="4"/>
        <v>1735144.5100000002</v>
      </c>
      <c r="AK27" s="47">
        <f t="shared" si="5"/>
        <v>2008871.0699999998</v>
      </c>
      <c r="AL27" s="56">
        <f t="shared" si="6"/>
        <v>-273726.55999999959</v>
      </c>
    </row>
    <row r="28" spans="1:38" ht="14.4" thickBot="1" x14ac:dyDescent="0.3">
      <c r="A28" s="38" t="s">
        <v>371</v>
      </c>
      <c r="B28" s="38" t="s">
        <v>372</v>
      </c>
      <c r="C28" s="63">
        <v>4716</v>
      </c>
      <c r="D28" s="64" t="s">
        <v>707</v>
      </c>
      <c r="E28" s="251" t="s">
        <v>2846</v>
      </c>
      <c r="F28" s="89">
        <v>987974.61</v>
      </c>
      <c r="G28" s="89">
        <v>38517</v>
      </c>
      <c r="H28" s="89">
        <v>53520.79</v>
      </c>
      <c r="I28" s="251">
        <v>1101467.1499999999</v>
      </c>
      <c r="J28" s="251">
        <v>398227.54</v>
      </c>
      <c r="K28" s="232">
        <v>1800</v>
      </c>
      <c r="L28" s="232">
        <v>68732.05</v>
      </c>
      <c r="M28" s="232">
        <v>106350</v>
      </c>
      <c r="N28" s="232">
        <v>441.76</v>
      </c>
      <c r="O28" s="251">
        <v>328742.82</v>
      </c>
      <c r="Q28" s="251">
        <v>191585.02</v>
      </c>
      <c r="R28" s="251">
        <v>2074982.75</v>
      </c>
      <c r="S28" s="73">
        <v>1605084.66</v>
      </c>
      <c r="T28" s="73">
        <v>13650</v>
      </c>
      <c r="U28" s="73">
        <v>1191.76</v>
      </c>
      <c r="W28" s="73">
        <v>2749815.4</v>
      </c>
      <c r="X28" s="73">
        <v>34500</v>
      </c>
      <c r="Y28" s="90">
        <v>3353351.4</v>
      </c>
      <c r="Z28" s="90">
        <v>1020</v>
      </c>
      <c r="AA28" s="90">
        <v>1304</v>
      </c>
      <c r="AB28" s="90">
        <v>846562.82</v>
      </c>
      <c r="AC28" s="90">
        <v>364530.91</v>
      </c>
      <c r="AF28" s="90">
        <v>30400</v>
      </c>
      <c r="AG28" s="72">
        <f t="shared" si="1"/>
        <v>1080012.3999999999</v>
      </c>
      <c r="AH28" s="50">
        <f t="shared" si="2"/>
        <v>177323.81</v>
      </c>
      <c r="AI28" s="51">
        <f t="shared" si="3"/>
        <v>902688.58999999985</v>
      </c>
      <c r="AJ28" s="48">
        <f t="shared" si="4"/>
        <v>4404241.82</v>
      </c>
      <c r="AK28" s="47">
        <f t="shared" si="5"/>
        <v>4597169.13</v>
      </c>
      <c r="AL28" s="56">
        <f t="shared" si="6"/>
        <v>-192927.30999999959</v>
      </c>
    </row>
    <row r="29" spans="1:38" ht="14.4" thickBot="1" x14ac:dyDescent="0.3">
      <c r="A29" s="38" t="s">
        <v>371</v>
      </c>
      <c r="B29" s="38" t="s">
        <v>372</v>
      </c>
      <c r="C29" s="63">
        <v>2694</v>
      </c>
      <c r="D29" s="64" t="s">
        <v>708</v>
      </c>
      <c r="E29" s="251" t="s">
        <v>2847</v>
      </c>
      <c r="F29" s="89">
        <v>595684.28</v>
      </c>
      <c r="G29" s="89">
        <v>8878.5</v>
      </c>
      <c r="H29" s="89">
        <v>95883.31</v>
      </c>
      <c r="I29" s="251">
        <v>574703.72</v>
      </c>
      <c r="J29" s="251">
        <v>185270.51</v>
      </c>
      <c r="L29" s="232">
        <v>26052.63</v>
      </c>
      <c r="M29" s="232">
        <v>134020.16</v>
      </c>
      <c r="N29" s="232">
        <v>156</v>
      </c>
      <c r="Q29" s="251">
        <v>-522276.99</v>
      </c>
      <c r="R29" s="251">
        <v>1942599.48</v>
      </c>
      <c r="S29" s="73">
        <v>731860.85</v>
      </c>
      <c r="U29" s="73">
        <v>737.02</v>
      </c>
      <c r="W29" s="73">
        <v>840800</v>
      </c>
      <c r="X29" s="73">
        <v>21000</v>
      </c>
      <c r="Y29" s="90">
        <v>1038800</v>
      </c>
      <c r="AB29" s="90">
        <v>378654.28</v>
      </c>
      <c r="AC29" s="90">
        <v>284824.55</v>
      </c>
      <c r="AF29" s="90">
        <v>12250</v>
      </c>
      <c r="AG29" s="72">
        <f t="shared" si="1"/>
        <v>700446.09000000008</v>
      </c>
      <c r="AH29" s="50">
        <f t="shared" si="2"/>
        <v>160228.79</v>
      </c>
      <c r="AI29" s="51">
        <f t="shared" si="3"/>
        <v>540217.30000000005</v>
      </c>
      <c r="AJ29" s="48">
        <f t="shared" si="4"/>
        <v>1594397.87</v>
      </c>
      <c r="AK29" s="47">
        <f t="shared" si="5"/>
        <v>1714528.83</v>
      </c>
      <c r="AL29" s="56">
        <f t="shared" si="6"/>
        <v>-120130.95999999996</v>
      </c>
    </row>
    <row r="30" spans="1:38" ht="14.4" thickBot="1" x14ac:dyDescent="0.3">
      <c r="A30" s="38" t="s">
        <v>371</v>
      </c>
      <c r="B30" s="38" t="s">
        <v>372</v>
      </c>
      <c r="C30" s="63">
        <v>3656</v>
      </c>
      <c r="D30" s="64" t="s">
        <v>709</v>
      </c>
      <c r="E30" s="251" t="s">
        <v>2848</v>
      </c>
      <c r="F30" s="89">
        <v>1058159.32</v>
      </c>
      <c r="G30" s="89">
        <v>7206</v>
      </c>
      <c r="H30" s="89">
        <v>44397.56</v>
      </c>
      <c r="I30" s="251">
        <v>765378.32</v>
      </c>
      <c r="J30" s="251">
        <v>189507.3</v>
      </c>
      <c r="K30" s="232">
        <v>0</v>
      </c>
      <c r="L30" s="232">
        <v>23013.42</v>
      </c>
      <c r="N30" s="232">
        <v>192.9</v>
      </c>
      <c r="O30" s="251">
        <v>208600</v>
      </c>
      <c r="Q30" s="251">
        <v>467499.48</v>
      </c>
      <c r="R30" s="251">
        <v>1357301.45</v>
      </c>
      <c r="S30" s="73">
        <v>1009153.46</v>
      </c>
      <c r="U30" s="73">
        <v>1116.1099999999999</v>
      </c>
      <c r="W30" s="73">
        <v>1084606.1000000001</v>
      </c>
      <c r="X30" s="73">
        <v>33800</v>
      </c>
      <c r="Y30" s="90">
        <v>1342278.1</v>
      </c>
      <c r="AB30" s="90">
        <v>575497.39</v>
      </c>
      <c r="AC30" s="90">
        <v>187357.93</v>
      </c>
      <c r="AE30" s="90">
        <v>1</v>
      </c>
      <c r="AF30" s="90">
        <v>15500</v>
      </c>
      <c r="AG30" s="72">
        <f t="shared" si="1"/>
        <v>1109762.8800000001</v>
      </c>
      <c r="AH30" s="50">
        <f t="shared" si="2"/>
        <v>23206.32</v>
      </c>
      <c r="AI30" s="51">
        <f t="shared" si="3"/>
        <v>1086556.56</v>
      </c>
      <c r="AJ30" s="48">
        <f t="shared" si="4"/>
        <v>2128675.67</v>
      </c>
      <c r="AK30" s="47">
        <f t="shared" si="5"/>
        <v>2120634.4200000004</v>
      </c>
      <c r="AL30" s="56">
        <f t="shared" si="6"/>
        <v>8041.2499999995343</v>
      </c>
    </row>
    <row r="31" spans="1:38" ht="14.4" thickBot="1" x14ac:dyDescent="0.3">
      <c r="A31" s="38" t="s">
        <v>371</v>
      </c>
      <c r="B31" s="38" t="s">
        <v>372</v>
      </c>
      <c r="C31" s="63">
        <v>4918</v>
      </c>
      <c r="D31" s="64" t="s">
        <v>710</v>
      </c>
      <c r="E31" s="251" t="s">
        <v>2849</v>
      </c>
      <c r="F31" s="89">
        <v>696988.81</v>
      </c>
      <c r="G31" s="89">
        <v>0</v>
      </c>
      <c r="H31" s="89">
        <v>65621.87</v>
      </c>
      <c r="I31" s="251">
        <v>406380.09</v>
      </c>
      <c r="J31" s="251">
        <v>372368.13</v>
      </c>
      <c r="K31" s="232">
        <v>0</v>
      </c>
      <c r="L31" s="232">
        <v>29740.44</v>
      </c>
      <c r="M31" s="232">
        <v>0.19</v>
      </c>
      <c r="N31" s="232">
        <v>95.62</v>
      </c>
      <c r="O31" s="251">
        <v>9040.66</v>
      </c>
      <c r="Q31" s="251">
        <v>-248480.3</v>
      </c>
      <c r="R31" s="251">
        <v>1339755.76</v>
      </c>
      <c r="S31" s="73">
        <v>1303203.46</v>
      </c>
      <c r="T31" s="73">
        <v>86900</v>
      </c>
      <c r="U31" s="73">
        <v>942.41</v>
      </c>
      <c r="W31" s="73">
        <v>1624936.66</v>
      </c>
      <c r="X31" s="73">
        <v>232710</v>
      </c>
      <c r="Y31" s="90">
        <v>1987659.66</v>
      </c>
      <c r="Z31" s="90">
        <v>2000</v>
      </c>
      <c r="AA31" s="90">
        <v>2048</v>
      </c>
      <c r="AB31" s="90">
        <v>729785.69</v>
      </c>
      <c r="AC31" s="90">
        <v>96992.65</v>
      </c>
      <c r="AF31" s="90">
        <v>19000</v>
      </c>
      <c r="AG31" s="72">
        <f t="shared" si="1"/>
        <v>762610.68</v>
      </c>
      <c r="AH31" s="50">
        <f t="shared" si="2"/>
        <v>29836.249999999996</v>
      </c>
      <c r="AI31" s="51">
        <f t="shared" si="3"/>
        <v>732774.43</v>
      </c>
      <c r="AJ31" s="48">
        <f t="shared" si="4"/>
        <v>3248692.53</v>
      </c>
      <c r="AK31" s="47">
        <f t="shared" si="5"/>
        <v>2837485.9999999995</v>
      </c>
      <c r="AL31" s="56">
        <f t="shared" si="6"/>
        <v>411206.53000000026</v>
      </c>
    </row>
    <row r="32" spans="1:38" ht="14.4" thickBot="1" x14ac:dyDescent="0.3">
      <c r="A32" s="38" t="s">
        <v>371</v>
      </c>
      <c r="B32" s="38" t="s">
        <v>372</v>
      </c>
      <c r="C32" s="63">
        <v>2308</v>
      </c>
      <c r="D32" s="64" t="s">
        <v>711</v>
      </c>
      <c r="E32" s="251" t="s">
        <v>2850</v>
      </c>
      <c r="F32" s="89">
        <v>451676.38</v>
      </c>
      <c r="G32" s="89">
        <v>459</v>
      </c>
      <c r="H32" s="89">
        <v>38073.99</v>
      </c>
      <c r="I32" s="251">
        <v>842954.23</v>
      </c>
      <c r="J32" s="251">
        <v>446257.83</v>
      </c>
      <c r="K32" s="232">
        <v>0</v>
      </c>
      <c r="L32" s="232">
        <v>22729.55</v>
      </c>
      <c r="N32" s="232">
        <v>326.02999999999997</v>
      </c>
      <c r="O32" s="251">
        <v>60000</v>
      </c>
      <c r="Q32" s="251">
        <v>-264287.99</v>
      </c>
      <c r="R32" s="251">
        <v>2103448.6</v>
      </c>
      <c r="S32" s="73">
        <v>1051395.3799999999</v>
      </c>
      <c r="U32" s="73">
        <v>640.84</v>
      </c>
      <c r="W32" s="73">
        <v>1257819</v>
      </c>
      <c r="X32" s="73">
        <v>267800</v>
      </c>
      <c r="Y32" s="90">
        <v>1612276</v>
      </c>
      <c r="Z32" s="90">
        <v>197640</v>
      </c>
      <c r="AA32" s="90">
        <v>31366</v>
      </c>
      <c r="AB32" s="90">
        <v>456921.51</v>
      </c>
      <c r="AC32" s="90">
        <v>422026.47</v>
      </c>
      <c r="AF32" s="90">
        <v>220</v>
      </c>
      <c r="AG32" s="72">
        <f t="shared" si="1"/>
        <v>490209.37</v>
      </c>
      <c r="AH32" s="50">
        <f t="shared" si="2"/>
        <v>23055.579999999998</v>
      </c>
      <c r="AI32" s="51">
        <f t="shared" si="3"/>
        <v>467153.79</v>
      </c>
      <c r="AJ32" s="48">
        <f t="shared" si="4"/>
        <v>2577655.2199999997</v>
      </c>
      <c r="AK32" s="47">
        <f t="shared" si="5"/>
        <v>2720449.9799999995</v>
      </c>
      <c r="AL32" s="56">
        <f t="shared" si="6"/>
        <v>-142794.75999999978</v>
      </c>
    </row>
    <row r="33" spans="1:38" ht="14.4" thickBot="1" x14ac:dyDescent="0.3">
      <c r="A33" s="38" t="s">
        <v>371</v>
      </c>
      <c r="B33" s="38" t="s">
        <v>372</v>
      </c>
      <c r="C33" s="63">
        <v>1606</v>
      </c>
      <c r="D33" s="64" t="s">
        <v>712</v>
      </c>
      <c r="E33" s="251" t="s">
        <v>2851</v>
      </c>
      <c r="F33" s="89">
        <v>655445</v>
      </c>
      <c r="G33" s="89">
        <v>0</v>
      </c>
      <c r="H33" s="89">
        <v>79978.2</v>
      </c>
      <c r="I33" s="251">
        <v>234431.54</v>
      </c>
      <c r="J33" s="251">
        <v>21.7</v>
      </c>
      <c r="K33" s="232">
        <v>0</v>
      </c>
      <c r="L33" s="232">
        <v>25860.51</v>
      </c>
      <c r="N33" s="232">
        <v>209.75</v>
      </c>
      <c r="O33" s="251">
        <v>103809.81</v>
      </c>
      <c r="Q33" s="251">
        <v>-568338.25</v>
      </c>
      <c r="R33" s="251">
        <v>1634028.2</v>
      </c>
      <c r="S33" s="73">
        <v>1100831.43</v>
      </c>
      <c r="U33" s="73">
        <v>918.47</v>
      </c>
      <c r="W33" s="73">
        <v>848492.7</v>
      </c>
      <c r="X33" s="73">
        <v>12000</v>
      </c>
      <c r="Y33" s="90">
        <v>1058063.7</v>
      </c>
      <c r="Z33" s="90">
        <v>4400</v>
      </c>
      <c r="AA33" s="90">
        <v>14790</v>
      </c>
      <c r="AB33" s="90">
        <v>393331.96</v>
      </c>
      <c r="AC33" s="90">
        <v>704223.52</v>
      </c>
      <c r="AE33" s="90">
        <v>8</v>
      </c>
      <c r="AF33" s="90">
        <v>13119</v>
      </c>
      <c r="AG33" s="72">
        <f t="shared" si="1"/>
        <v>735423.2</v>
      </c>
      <c r="AH33" s="50">
        <f t="shared" si="2"/>
        <v>26070.26</v>
      </c>
      <c r="AI33" s="51">
        <f t="shared" si="3"/>
        <v>709352.94</v>
      </c>
      <c r="AJ33" s="48">
        <f t="shared" si="4"/>
        <v>1962242.5999999999</v>
      </c>
      <c r="AK33" s="47">
        <f t="shared" si="5"/>
        <v>2187936.1799999997</v>
      </c>
      <c r="AL33" s="56">
        <f t="shared" si="6"/>
        <v>-225693.57999999984</v>
      </c>
    </row>
    <row r="34" spans="1:38" ht="14.4" thickBot="1" x14ac:dyDescent="0.3">
      <c r="A34" s="38" t="s">
        <v>371</v>
      </c>
      <c r="B34" s="38" t="s">
        <v>372</v>
      </c>
      <c r="C34" s="63">
        <v>2622</v>
      </c>
      <c r="D34" s="64" t="s">
        <v>713</v>
      </c>
      <c r="E34" s="251" t="s">
        <v>2852</v>
      </c>
      <c r="F34" s="89">
        <v>413284.7</v>
      </c>
      <c r="G34" s="89">
        <v>4264</v>
      </c>
      <c r="H34" s="89">
        <v>12116.76</v>
      </c>
      <c r="I34" s="251">
        <v>505367.29</v>
      </c>
      <c r="J34" s="251">
        <v>274310.84000000003</v>
      </c>
      <c r="K34" s="232">
        <v>0</v>
      </c>
      <c r="N34" s="232">
        <v>160.32</v>
      </c>
      <c r="Q34" s="251">
        <v>794357.65</v>
      </c>
      <c r="R34" s="251">
        <v>391756.52</v>
      </c>
      <c r="S34" s="73">
        <v>773910.29</v>
      </c>
      <c r="U34" s="73">
        <v>514.74</v>
      </c>
      <c r="W34" s="73">
        <v>2315538.9</v>
      </c>
      <c r="X34" s="73">
        <v>51100</v>
      </c>
      <c r="Y34" s="90">
        <v>2563533.56</v>
      </c>
      <c r="Z34" s="90">
        <v>10566.5</v>
      </c>
      <c r="AA34" s="90">
        <v>5663.5</v>
      </c>
      <c r="AB34" s="90">
        <v>369393.49</v>
      </c>
      <c r="AC34" s="90">
        <v>157009.78</v>
      </c>
      <c r="AF34" s="90">
        <v>11828</v>
      </c>
      <c r="AG34" s="72">
        <f t="shared" si="1"/>
        <v>429665.46</v>
      </c>
      <c r="AH34" s="50">
        <f t="shared" si="2"/>
        <v>160.32</v>
      </c>
      <c r="AI34" s="51">
        <f t="shared" si="3"/>
        <v>429505.14</v>
      </c>
      <c r="AJ34" s="48">
        <f t="shared" si="4"/>
        <v>3141063.9299999997</v>
      </c>
      <c r="AK34" s="47">
        <f t="shared" si="5"/>
        <v>3117994.8299999996</v>
      </c>
      <c r="AL34" s="56">
        <f t="shared" si="6"/>
        <v>23069.100000000093</v>
      </c>
    </row>
    <row r="35" spans="1:38" ht="14.4" thickBot="1" x14ac:dyDescent="0.3">
      <c r="A35" s="38" t="s">
        <v>371</v>
      </c>
      <c r="B35" s="38" t="s">
        <v>372</v>
      </c>
      <c r="C35" s="63">
        <v>2397</v>
      </c>
      <c r="D35" s="64" t="s">
        <v>714</v>
      </c>
      <c r="E35" s="251" t="s">
        <v>2853</v>
      </c>
      <c r="F35" s="89">
        <v>599149.31000000006</v>
      </c>
      <c r="G35" s="89">
        <v>430</v>
      </c>
      <c r="H35" s="89">
        <v>43046.5</v>
      </c>
      <c r="I35" s="251">
        <v>399729.37</v>
      </c>
      <c r="J35" s="251">
        <v>280396.59000000003</v>
      </c>
      <c r="K35" s="232">
        <v>17400</v>
      </c>
      <c r="L35" s="232">
        <v>0</v>
      </c>
      <c r="N35" s="232">
        <v>483.12</v>
      </c>
      <c r="O35" s="251">
        <v>200475</v>
      </c>
      <c r="Q35" s="251">
        <v>667461.55000000005</v>
      </c>
      <c r="R35" s="251">
        <v>459399.49</v>
      </c>
      <c r="S35" s="73">
        <v>548505.05000000005</v>
      </c>
      <c r="U35" s="73">
        <v>581.5</v>
      </c>
      <c r="W35" s="73">
        <v>337615</v>
      </c>
      <c r="Y35" s="90">
        <v>514115</v>
      </c>
      <c r="Z35" s="90">
        <v>5080</v>
      </c>
      <c r="AA35" s="90">
        <v>717</v>
      </c>
      <c r="AB35" s="90">
        <v>293241.15000000002</v>
      </c>
      <c r="AC35" s="90">
        <v>80815.789999999994</v>
      </c>
      <c r="AF35" s="90">
        <v>15200</v>
      </c>
      <c r="AG35" s="72">
        <f t="shared" si="1"/>
        <v>642625.81000000006</v>
      </c>
      <c r="AH35" s="50">
        <f t="shared" si="2"/>
        <v>17883.12</v>
      </c>
      <c r="AI35" s="51">
        <f t="shared" si="3"/>
        <v>624742.69000000006</v>
      </c>
      <c r="AJ35" s="48">
        <f t="shared" si="4"/>
        <v>886701.55</v>
      </c>
      <c r="AK35" s="47">
        <f t="shared" si="5"/>
        <v>909168.94000000006</v>
      </c>
      <c r="AL35" s="56">
        <f t="shared" si="6"/>
        <v>-22467.390000000014</v>
      </c>
    </row>
    <row r="36" spans="1:38" ht="14.4" thickBot="1" x14ac:dyDescent="0.3">
      <c r="A36" s="38" t="s">
        <v>371</v>
      </c>
      <c r="B36" s="38" t="s">
        <v>372</v>
      </c>
      <c r="C36" s="63">
        <v>1711</v>
      </c>
      <c r="D36" s="64" t="s">
        <v>715</v>
      </c>
      <c r="E36" s="251" t="s">
        <v>2854</v>
      </c>
      <c r="F36" s="89">
        <v>517794.28</v>
      </c>
      <c r="G36" s="89">
        <v>15926.13</v>
      </c>
      <c r="H36" s="89">
        <v>60506.49</v>
      </c>
      <c r="I36" s="251">
        <v>719712.27</v>
      </c>
      <c r="J36" s="251">
        <v>350736.67</v>
      </c>
      <c r="K36" s="232">
        <v>0</v>
      </c>
      <c r="L36" s="232">
        <v>0</v>
      </c>
      <c r="N36" s="232">
        <v>279.29000000000002</v>
      </c>
      <c r="O36" s="251">
        <v>78761.100000000006</v>
      </c>
      <c r="Q36" s="251">
        <v>771649.6</v>
      </c>
      <c r="R36" s="251">
        <v>556569.79</v>
      </c>
      <c r="S36" s="73">
        <v>929935.98</v>
      </c>
      <c r="U36" s="73">
        <v>486.01</v>
      </c>
      <c r="W36" s="73">
        <v>1029940</v>
      </c>
      <c r="X36" s="73">
        <v>29190</v>
      </c>
      <c r="Y36" s="90">
        <v>1223390</v>
      </c>
      <c r="AB36" s="90">
        <v>340706.7</v>
      </c>
      <c r="AC36" s="90">
        <v>152839.23000000001</v>
      </c>
      <c r="AF36" s="90">
        <v>15200</v>
      </c>
      <c r="AG36" s="72">
        <f t="shared" si="1"/>
        <v>594226.9</v>
      </c>
      <c r="AH36" s="50">
        <f t="shared" si="2"/>
        <v>279.29000000000002</v>
      </c>
      <c r="AI36" s="51">
        <f t="shared" si="3"/>
        <v>593947.61</v>
      </c>
      <c r="AJ36" s="48">
        <f t="shared" si="4"/>
        <v>1989551.99</v>
      </c>
      <c r="AK36" s="47">
        <f t="shared" si="5"/>
        <v>1732135.93</v>
      </c>
      <c r="AL36" s="56">
        <f t="shared" si="6"/>
        <v>257416.06000000006</v>
      </c>
    </row>
    <row r="37" spans="1:38" ht="14.4" thickBot="1" x14ac:dyDescent="0.3">
      <c r="A37" s="38" t="s">
        <v>371</v>
      </c>
      <c r="B37" s="38" t="s">
        <v>372</v>
      </c>
      <c r="C37" s="63">
        <v>2477</v>
      </c>
      <c r="D37" s="64" t="s">
        <v>716</v>
      </c>
      <c r="E37" s="251" t="s">
        <v>2855</v>
      </c>
      <c r="F37" s="89">
        <v>589726.47</v>
      </c>
      <c r="G37" s="89">
        <v>487</v>
      </c>
      <c r="H37" s="89">
        <v>146991.67999999999</v>
      </c>
      <c r="I37" s="251">
        <v>349208.02</v>
      </c>
      <c r="J37" s="251">
        <v>127713.02</v>
      </c>
      <c r="K37" s="232">
        <v>0</v>
      </c>
      <c r="L37" s="232">
        <v>25151.38</v>
      </c>
      <c r="N37" s="232">
        <v>198.83</v>
      </c>
      <c r="O37" s="251">
        <v>120000</v>
      </c>
      <c r="Q37" s="251">
        <v>-648946.22</v>
      </c>
      <c r="R37" s="251">
        <v>1714982.69</v>
      </c>
      <c r="S37" s="73">
        <v>877364.19</v>
      </c>
      <c r="U37" s="73">
        <v>631.69000000000005</v>
      </c>
      <c r="W37" s="73">
        <v>1385961.1</v>
      </c>
      <c r="X37" s="73">
        <v>19600</v>
      </c>
      <c r="Y37" s="90">
        <v>1624560.1</v>
      </c>
      <c r="AB37" s="90">
        <v>482182.96</v>
      </c>
      <c r="AC37" s="90">
        <v>158793.41</v>
      </c>
      <c r="AF37" s="90">
        <v>15281</v>
      </c>
      <c r="AG37" s="72">
        <f t="shared" si="1"/>
        <v>737205.14999999991</v>
      </c>
      <c r="AH37" s="50">
        <f t="shared" si="2"/>
        <v>25350.210000000003</v>
      </c>
      <c r="AI37" s="51">
        <f t="shared" si="3"/>
        <v>711854.94</v>
      </c>
      <c r="AJ37" s="48">
        <f t="shared" si="4"/>
        <v>2283556.98</v>
      </c>
      <c r="AK37" s="47">
        <f t="shared" si="5"/>
        <v>2280817.4700000002</v>
      </c>
      <c r="AL37" s="56">
        <f t="shared" si="6"/>
        <v>2739.5099999997765</v>
      </c>
    </row>
    <row r="38" spans="1:38" ht="14.4" thickBot="1" x14ac:dyDescent="0.3">
      <c r="A38" s="38" t="s">
        <v>371</v>
      </c>
      <c r="B38" s="38" t="s">
        <v>372</v>
      </c>
      <c r="C38" s="63">
        <v>1987</v>
      </c>
      <c r="D38" s="64" t="s">
        <v>717</v>
      </c>
      <c r="E38" s="251" t="s">
        <v>2856</v>
      </c>
      <c r="F38" s="89">
        <v>311525.63</v>
      </c>
      <c r="G38" s="89">
        <v>15840</v>
      </c>
      <c r="H38" s="89">
        <v>79186</v>
      </c>
      <c r="I38" s="251">
        <v>726266.43</v>
      </c>
      <c r="J38" s="251">
        <v>243847.4</v>
      </c>
      <c r="L38" s="232">
        <v>15530</v>
      </c>
      <c r="N38" s="232">
        <v>-191</v>
      </c>
      <c r="O38" s="251">
        <v>149900</v>
      </c>
      <c r="Q38" s="251">
        <v>-878975.08</v>
      </c>
      <c r="R38" s="251">
        <v>2179663.7000000002</v>
      </c>
      <c r="S38" s="73">
        <v>859635.09</v>
      </c>
      <c r="U38" s="73">
        <v>367</v>
      </c>
      <c r="W38" s="73">
        <v>763995</v>
      </c>
      <c r="X38" s="73">
        <v>118000</v>
      </c>
      <c r="Y38" s="90">
        <v>1110280</v>
      </c>
      <c r="Z38" s="90">
        <v>11128</v>
      </c>
      <c r="AB38" s="90">
        <v>480509.96</v>
      </c>
      <c r="AC38" s="90">
        <v>214132.29</v>
      </c>
      <c r="AE38" s="90">
        <v>9</v>
      </c>
      <c r="AF38" s="90">
        <v>15200</v>
      </c>
      <c r="AG38" s="72">
        <f t="shared" si="1"/>
        <v>406551.63</v>
      </c>
      <c r="AH38" s="50">
        <f t="shared" si="2"/>
        <v>15339</v>
      </c>
      <c r="AI38" s="51">
        <f t="shared" si="3"/>
        <v>391212.63</v>
      </c>
      <c r="AJ38" s="48">
        <f t="shared" si="4"/>
        <v>1741997.0899999999</v>
      </c>
      <c r="AK38" s="47">
        <f t="shared" si="5"/>
        <v>1831259.25</v>
      </c>
      <c r="AL38" s="56">
        <f t="shared" si="6"/>
        <v>-89262.160000000149</v>
      </c>
    </row>
    <row r="39" spans="1:38" ht="14.4" thickBot="1" x14ac:dyDescent="0.3">
      <c r="A39" s="38" t="s">
        <v>371</v>
      </c>
      <c r="B39" s="38" t="s">
        <v>372</v>
      </c>
      <c r="C39" s="63">
        <v>3047</v>
      </c>
      <c r="D39" s="64" t="s">
        <v>718</v>
      </c>
      <c r="E39" s="251" t="s">
        <v>2857</v>
      </c>
      <c r="F39" s="89">
        <v>965230.7</v>
      </c>
      <c r="G39" s="89">
        <v>520</v>
      </c>
      <c r="H39" s="89">
        <v>24457.439999999999</v>
      </c>
      <c r="I39" s="251">
        <v>299149.19</v>
      </c>
      <c r="J39" s="251">
        <v>389036.09</v>
      </c>
      <c r="N39" s="232">
        <v>140</v>
      </c>
      <c r="Q39" s="251">
        <v>-258245.06</v>
      </c>
      <c r="R39" s="251">
        <v>1994257.35</v>
      </c>
      <c r="S39" s="73">
        <v>904366.19</v>
      </c>
      <c r="U39" s="73">
        <v>1295.01</v>
      </c>
      <c r="W39" s="73">
        <v>1040514.6</v>
      </c>
      <c r="X39" s="73">
        <v>10500</v>
      </c>
      <c r="Y39" s="90">
        <v>1260243.6000000001</v>
      </c>
      <c r="AB39" s="90">
        <v>440335.02</v>
      </c>
      <c r="AC39" s="90">
        <v>298656.05</v>
      </c>
      <c r="AF39" s="90">
        <v>15200</v>
      </c>
      <c r="AG39" s="72">
        <f t="shared" si="1"/>
        <v>990208.1399999999</v>
      </c>
      <c r="AH39" s="50">
        <f t="shared" si="2"/>
        <v>140</v>
      </c>
      <c r="AI39" s="51">
        <f t="shared" si="3"/>
        <v>990068.1399999999</v>
      </c>
      <c r="AJ39" s="48">
        <f t="shared" si="4"/>
        <v>1956675.7999999998</v>
      </c>
      <c r="AK39" s="47">
        <f t="shared" si="5"/>
        <v>2014434.6700000002</v>
      </c>
      <c r="AL39" s="56">
        <f t="shared" si="6"/>
        <v>-57758.870000000345</v>
      </c>
    </row>
    <row r="40" spans="1:38" ht="14.4" thickBot="1" x14ac:dyDescent="0.3">
      <c r="A40" s="38" t="s">
        <v>371</v>
      </c>
      <c r="B40" s="38" t="s">
        <v>372</v>
      </c>
      <c r="C40" s="63">
        <v>2101</v>
      </c>
      <c r="D40" s="64" t="s">
        <v>719</v>
      </c>
      <c r="E40" s="251" t="s">
        <v>2858</v>
      </c>
      <c r="F40" s="89">
        <v>734880.34</v>
      </c>
      <c r="G40" s="89">
        <v>6734</v>
      </c>
      <c r="H40" s="89">
        <v>55901.77</v>
      </c>
      <c r="I40" s="251">
        <v>553842.01</v>
      </c>
      <c r="J40" s="251">
        <v>358256.62</v>
      </c>
      <c r="L40" s="232">
        <v>27530.36</v>
      </c>
      <c r="M40" s="232">
        <v>310540</v>
      </c>
      <c r="N40" s="232">
        <v>174.9</v>
      </c>
      <c r="O40" s="251">
        <v>276910</v>
      </c>
      <c r="Q40" s="251">
        <v>-199999.53</v>
      </c>
      <c r="R40" s="251">
        <v>1560653.49</v>
      </c>
      <c r="S40" s="73">
        <v>1060396.95</v>
      </c>
      <c r="U40" s="73">
        <v>767.69</v>
      </c>
      <c r="W40" s="73">
        <v>1653094.5</v>
      </c>
      <c r="X40" s="73">
        <v>17206</v>
      </c>
      <c r="Y40" s="90">
        <v>2011084.5</v>
      </c>
      <c r="AB40" s="90">
        <v>698100.68</v>
      </c>
      <c r="AC40" s="90">
        <v>273274.44</v>
      </c>
      <c r="AF40" s="90">
        <v>15200</v>
      </c>
      <c r="AG40" s="72">
        <f t="shared" si="1"/>
        <v>797516.11</v>
      </c>
      <c r="AH40" s="50">
        <f t="shared" si="2"/>
        <v>338245.26</v>
      </c>
      <c r="AI40" s="51">
        <f t="shared" si="3"/>
        <v>459270.85</v>
      </c>
      <c r="AJ40" s="48">
        <f t="shared" si="4"/>
        <v>2731465.1399999997</v>
      </c>
      <c r="AK40" s="47">
        <f t="shared" si="5"/>
        <v>2997659.62</v>
      </c>
      <c r="AL40" s="56">
        <f t="shared" si="6"/>
        <v>-266194.48000000045</v>
      </c>
    </row>
    <row r="41" spans="1:38" ht="14.4" thickBot="1" x14ac:dyDescent="0.3">
      <c r="A41" s="38" t="s">
        <v>371</v>
      </c>
      <c r="B41" s="38" t="s">
        <v>372</v>
      </c>
      <c r="C41" s="63">
        <v>1995</v>
      </c>
      <c r="D41" s="64" t="s">
        <v>720</v>
      </c>
      <c r="E41" s="251" t="s">
        <v>2937</v>
      </c>
      <c r="F41" s="89">
        <v>548291.80000000005</v>
      </c>
      <c r="G41" s="89">
        <v>21800</v>
      </c>
      <c r="H41" s="89">
        <v>51380.639999999999</v>
      </c>
      <c r="I41" s="251">
        <v>444368.82</v>
      </c>
      <c r="J41" s="251">
        <v>319371.74</v>
      </c>
      <c r="K41" s="232">
        <v>0</v>
      </c>
      <c r="L41" s="232">
        <v>15982</v>
      </c>
      <c r="M41" s="232">
        <v>35000</v>
      </c>
      <c r="N41" s="232">
        <v>3499.39</v>
      </c>
      <c r="O41" s="251">
        <v>72600</v>
      </c>
      <c r="Q41" s="251">
        <v>-101955.3</v>
      </c>
      <c r="R41" s="251">
        <v>1367149.29</v>
      </c>
      <c r="S41" s="73">
        <v>822867.93</v>
      </c>
      <c r="U41" s="73">
        <v>722.73</v>
      </c>
      <c r="W41" s="73">
        <v>1612052.7</v>
      </c>
      <c r="X41" s="73">
        <v>24200</v>
      </c>
      <c r="Y41" s="90">
        <v>1856925.7</v>
      </c>
      <c r="AB41" s="90">
        <v>407041.15</v>
      </c>
      <c r="AC41" s="90">
        <v>187738.89</v>
      </c>
      <c r="AF41" s="90">
        <v>15200</v>
      </c>
      <c r="AG41" s="72">
        <f t="shared" si="1"/>
        <v>621472.44000000006</v>
      </c>
      <c r="AH41" s="50">
        <f t="shared" si="2"/>
        <v>54481.39</v>
      </c>
      <c r="AI41" s="51">
        <f t="shared" si="3"/>
        <v>566991.05000000005</v>
      </c>
      <c r="AJ41" s="48">
        <f t="shared" si="4"/>
        <v>2459843.36</v>
      </c>
      <c r="AK41" s="47">
        <f t="shared" si="5"/>
        <v>2466905.7400000002</v>
      </c>
      <c r="AL41" s="56">
        <f t="shared" si="6"/>
        <v>-7062.3800000003539</v>
      </c>
    </row>
    <row r="42" spans="1:38" ht="14.4" thickBot="1" x14ac:dyDescent="0.3">
      <c r="A42" s="38" t="s">
        <v>375</v>
      </c>
      <c r="B42" s="38" t="s">
        <v>376</v>
      </c>
      <c r="C42" s="63">
        <v>3634</v>
      </c>
      <c r="D42" s="64" t="s">
        <v>721</v>
      </c>
      <c r="E42" s="251" t="s">
        <v>2859</v>
      </c>
      <c r="F42" s="89">
        <v>531814.62</v>
      </c>
      <c r="G42" s="89">
        <v>15840</v>
      </c>
      <c r="H42" s="89">
        <v>60062.7</v>
      </c>
      <c r="I42" s="251">
        <v>731596.95</v>
      </c>
      <c r="J42" s="251">
        <v>256003.38</v>
      </c>
      <c r="L42" s="232">
        <v>21700</v>
      </c>
      <c r="N42" s="232">
        <v>8552.8700000000008</v>
      </c>
      <c r="O42" s="251">
        <v>199837.49</v>
      </c>
      <c r="Q42" s="251">
        <v>-627915.72</v>
      </c>
      <c r="R42" s="251">
        <v>1747176.74</v>
      </c>
      <c r="S42" s="73">
        <v>1523954.76</v>
      </c>
      <c r="T42" s="73">
        <v>33187.620000000003</v>
      </c>
      <c r="U42" s="73">
        <v>519.49</v>
      </c>
      <c r="W42" s="73">
        <v>1000794.9</v>
      </c>
      <c r="X42" s="73">
        <v>61370</v>
      </c>
      <c r="Y42" s="90">
        <v>1772505.9</v>
      </c>
      <c r="Z42" s="90">
        <v>25740</v>
      </c>
      <c r="AA42" s="90">
        <v>5890</v>
      </c>
      <c r="AB42" s="90">
        <v>411382.74</v>
      </c>
      <c r="AC42" s="90">
        <v>126350.02</v>
      </c>
      <c r="AF42" s="90">
        <v>31991.84</v>
      </c>
      <c r="AG42" s="72">
        <f t="shared" si="1"/>
        <v>607717.31999999995</v>
      </c>
      <c r="AH42" s="50">
        <f t="shared" si="2"/>
        <v>30252.870000000003</v>
      </c>
      <c r="AI42" s="51">
        <f t="shared" si="3"/>
        <v>577464.44999999995</v>
      </c>
      <c r="AJ42" s="48">
        <f t="shared" si="4"/>
        <v>2619826.77</v>
      </c>
      <c r="AK42" s="47">
        <f t="shared" si="5"/>
        <v>2373860.4999999995</v>
      </c>
      <c r="AL42" s="56">
        <f t="shared" si="6"/>
        <v>245966.27000000048</v>
      </c>
    </row>
    <row r="43" spans="1:38" ht="14.4" thickBot="1" x14ac:dyDescent="0.3">
      <c r="A43" s="38" t="s">
        <v>375</v>
      </c>
      <c r="B43" s="38" t="s">
        <v>376</v>
      </c>
      <c r="C43" s="63">
        <v>4970</v>
      </c>
      <c r="D43" s="64" t="s">
        <v>722</v>
      </c>
      <c r="E43" s="251" t="s">
        <v>2860</v>
      </c>
      <c r="F43" s="89">
        <v>758442.18</v>
      </c>
      <c r="G43" s="89">
        <v>0</v>
      </c>
      <c r="H43" s="89">
        <v>272958.13</v>
      </c>
      <c r="I43" s="251">
        <v>333756.2</v>
      </c>
      <c r="J43" s="251">
        <v>176211</v>
      </c>
      <c r="K43" s="232">
        <v>0</v>
      </c>
      <c r="L43" s="232">
        <v>43092.52</v>
      </c>
      <c r="N43" s="232">
        <v>200</v>
      </c>
      <c r="Q43" s="251">
        <v>-1246572.51</v>
      </c>
      <c r="R43" s="251">
        <v>2580473.12</v>
      </c>
      <c r="S43" s="73">
        <v>2412265.7000000002</v>
      </c>
      <c r="T43" s="73">
        <v>110000</v>
      </c>
      <c r="U43" s="73">
        <v>964.71</v>
      </c>
      <c r="W43" s="73">
        <v>1350620</v>
      </c>
      <c r="X43" s="73">
        <v>22590</v>
      </c>
      <c r="Y43" s="90">
        <v>1906001</v>
      </c>
      <c r="Z43" s="90">
        <v>18260</v>
      </c>
      <c r="AA43" s="90">
        <v>5050</v>
      </c>
      <c r="AB43" s="90">
        <v>1476536.45</v>
      </c>
      <c r="AC43" s="90">
        <v>99301.58</v>
      </c>
      <c r="AF43" s="90">
        <v>227117</v>
      </c>
      <c r="AG43" s="72">
        <f t="shared" si="1"/>
        <v>1031400.31</v>
      </c>
      <c r="AH43" s="50">
        <f t="shared" si="2"/>
        <v>43292.52</v>
      </c>
      <c r="AI43" s="51">
        <f t="shared" si="3"/>
        <v>988107.79</v>
      </c>
      <c r="AJ43" s="48">
        <f t="shared" si="4"/>
        <v>3896440.41</v>
      </c>
      <c r="AK43" s="47">
        <f t="shared" si="5"/>
        <v>3732266.0300000003</v>
      </c>
      <c r="AL43" s="56">
        <f t="shared" si="6"/>
        <v>164174.37999999989</v>
      </c>
    </row>
    <row r="44" spans="1:38" ht="14.4" thickBot="1" x14ac:dyDescent="0.3">
      <c r="A44" s="38" t="s">
        <v>375</v>
      </c>
      <c r="B44" s="38" t="s">
        <v>376</v>
      </c>
      <c r="C44" s="63">
        <v>3463</v>
      </c>
      <c r="D44" s="64" t="s">
        <v>723</v>
      </c>
      <c r="E44" s="251" t="s">
        <v>2861</v>
      </c>
      <c r="F44" s="89">
        <v>765744.29</v>
      </c>
      <c r="G44" s="89">
        <v>0</v>
      </c>
      <c r="H44" s="89">
        <v>110324.52</v>
      </c>
      <c r="I44" s="251">
        <v>112604.52</v>
      </c>
      <c r="J44" s="251">
        <v>253047.39</v>
      </c>
      <c r="K44" s="232">
        <v>0</v>
      </c>
      <c r="L44" s="232">
        <v>25557.93</v>
      </c>
      <c r="N44" s="232">
        <v>0</v>
      </c>
      <c r="Q44" s="251">
        <v>-523556.41</v>
      </c>
      <c r="R44" s="251">
        <v>1682922.85</v>
      </c>
      <c r="S44" s="73">
        <v>1479261.4</v>
      </c>
      <c r="U44" s="73">
        <v>1183.1400000000001</v>
      </c>
      <c r="W44" s="73">
        <v>1182147</v>
      </c>
      <c r="X44" s="73">
        <v>11760</v>
      </c>
      <c r="Y44" s="90">
        <v>1926443</v>
      </c>
      <c r="Z44" s="90">
        <v>1440</v>
      </c>
      <c r="AA44" s="90">
        <v>1000</v>
      </c>
      <c r="AB44" s="90">
        <v>530183.85</v>
      </c>
      <c r="AC44" s="90">
        <v>125796.34</v>
      </c>
      <c r="AF44" s="90">
        <v>32692</v>
      </c>
      <c r="AG44" s="72">
        <f t="shared" si="1"/>
        <v>876068.81</v>
      </c>
      <c r="AH44" s="50">
        <f t="shared" si="2"/>
        <v>25557.93</v>
      </c>
      <c r="AI44" s="51">
        <f t="shared" si="3"/>
        <v>850510.88</v>
      </c>
      <c r="AJ44" s="48">
        <f t="shared" si="4"/>
        <v>2674351.54</v>
      </c>
      <c r="AK44" s="47">
        <f t="shared" si="5"/>
        <v>2617555.19</v>
      </c>
      <c r="AL44" s="56">
        <f t="shared" si="6"/>
        <v>56796.350000000093</v>
      </c>
    </row>
    <row r="45" spans="1:38" ht="14.4" thickBot="1" x14ac:dyDescent="0.3">
      <c r="A45" s="38" t="s">
        <v>375</v>
      </c>
      <c r="B45" s="38" t="s">
        <v>376</v>
      </c>
      <c r="C45" s="63">
        <v>1364</v>
      </c>
      <c r="D45" s="64" t="s">
        <v>724</v>
      </c>
      <c r="E45" s="251" t="s">
        <v>2862</v>
      </c>
      <c r="F45" s="89">
        <v>557037.47</v>
      </c>
      <c r="G45" s="89">
        <v>0</v>
      </c>
      <c r="H45" s="89">
        <v>132416.25</v>
      </c>
      <c r="I45" s="251">
        <v>565310.91</v>
      </c>
      <c r="J45" s="251">
        <v>186020.27</v>
      </c>
      <c r="K45" s="232">
        <v>0</v>
      </c>
      <c r="L45" s="232">
        <v>16500</v>
      </c>
      <c r="N45" s="232">
        <v>351</v>
      </c>
      <c r="Q45" s="251">
        <v>-588595.67000000004</v>
      </c>
      <c r="R45" s="251">
        <v>1664645.88</v>
      </c>
      <c r="S45" s="73">
        <v>927402.78</v>
      </c>
      <c r="T45" s="73">
        <v>260075</v>
      </c>
      <c r="U45" s="73">
        <v>828.21</v>
      </c>
      <c r="W45" s="73">
        <v>772792.9</v>
      </c>
      <c r="X45" s="73">
        <v>64930</v>
      </c>
      <c r="Y45" s="90">
        <v>1192950.8999999999</v>
      </c>
      <c r="Z45" s="90">
        <v>15840</v>
      </c>
      <c r="AA45" s="90">
        <v>6880</v>
      </c>
      <c r="AB45" s="90">
        <v>336480.11</v>
      </c>
      <c r="AC45" s="90">
        <v>125944.19</v>
      </c>
      <c r="AF45" s="90">
        <v>50</v>
      </c>
      <c r="AG45" s="72">
        <f t="shared" si="1"/>
        <v>689453.72</v>
      </c>
      <c r="AH45" s="50">
        <f t="shared" si="2"/>
        <v>16851</v>
      </c>
      <c r="AI45" s="51">
        <f t="shared" si="3"/>
        <v>672602.72</v>
      </c>
      <c r="AJ45" s="48">
        <f t="shared" si="4"/>
        <v>2026028.8900000001</v>
      </c>
      <c r="AK45" s="47">
        <f t="shared" si="5"/>
        <v>1678145.1999999997</v>
      </c>
      <c r="AL45" s="56">
        <f t="shared" si="6"/>
        <v>347883.69000000041</v>
      </c>
    </row>
    <row r="46" spans="1:38" ht="14.4" thickBot="1" x14ac:dyDescent="0.3">
      <c r="A46" s="38" t="s">
        <v>375</v>
      </c>
      <c r="B46" s="38" t="s">
        <v>376</v>
      </c>
      <c r="C46" s="63">
        <v>4858</v>
      </c>
      <c r="D46" s="64" t="s">
        <v>725</v>
      </c>
      <c r="E46" s="251" t="s">
        <v>2863</v>
      </c>
      <c r="F46" s="89">
        <v>454189.96</v>
      </c>
      <c r="G46" s="89">
        <v>15840</v>
      </c>
      <c r="H46" s="89">
        <v>81392.3</v>
      </c>
      <c r="I46" s="251">
        <v>2780081.96</v>
      </c>
      <c r="J46" s="251">
        <v>556581.62</v>
      </c>
      <c r="K46" s="232">
        <v>0</v>
      </c>
      <c r="L46" s="232">
        <v>31910.98</v>
      </c>
      <c r="M46" s="232">
        <v>258000</v>
      </c>
      <c r="N46" s="232">
        <v>25270</v>
      </c>
      <c r="Q46" s="251">
        <v>2861895.36</v>
      </c>
      <c r="R46" s="251">
        <v>349948.56</v>
      </c>
      <c r="S46" s="73">
        <v>1873465.94</v>
      </c>
      <c r="U46" s="73">
        <v>678.52</v>
      </c>
      <c r="W46" s="73">
        <v>1315639.1000000001</v>
      </c>
      <c r="X46" s="73">
        <v>54660</v>
      </c>
      <c r="Y46" s="90">
        <v>1906809.1</v>
      </c>
      <c r="Z46" s="90">
        <v>23730</v>
      </c>
      <c r="AA46" s="90">
        <v>2980</v>
      </c>
      <c r="AB46" s="90">
        <v>636135.57999999996</v>
      </c>
      <c r="AC46" s="90">
        <v>285449.53999999998</v>
      </c>
      <c r="AF46" s="90">
        <v>28278.400000000001</v>
      </c>
      <c r="AG46" s="72">
        <f t="shared" si="1"/>
        <v>551422.26</v>
      </c>
      <c r="AH46" s="50">
        <f t="shared" si="2"/>
        <v>315180.98</v>
      </c>
      <c r="AI46" s="51">
        <f t="shared" si="3"/>
        <v>236241.28000000003</v>
      </c>
      <c r="AJ46" s="48">
        <f t="shared" si="4"/>
        <v>3244443.56</v>
      </c>
      <c r="AK46" s="47">
        <f t="shared" si="5"/>
        <v>2883382.62</v>
      </c>
      <c r="AL46" s="56">
        <f t="shared" si="6"/>
        <v>361060.93999999994</v>
      </c>
    </row>
    <row r="47" spans="1:38" ht="14.4" thickBot="1" x14ac:dyDescent="0.3">
      <c r="A47" s="38" t="s">
        <v>375</v>
      </c>
      <c r="B47" s="38" t="s">
        <v>376</v>
      </c>
      <c r="C47" s="63">
        <v>3450</v>
      </c>
      <c r="D47" s="64" t="s">
        <v>726</v>
      </c>
      <c r="E47" s="251" t="s">
        <v>2864</v>
      </c>
      <c r="F47" s="89">
        <v>693140.85</v>
      </c>
      <c r="G47" s="89">
        <v>0</v>
      </c>
      <c r="H47" s="89">
        <v>81708.11</v>
      </c>
      <c r="I47" s="251">
        <v>977424.49</v>
      </c>
      <c r="J47" s="251">
        <v>185621.15</v>
      </c>
      <c r="K47" s="232">
        <v>0</v>
      </c>
      <c r="L47" s="232">
        <v>21000</v>
      </c>
      <c r="N47" s="232">
        <v>3452.65</v>
      </c>
      <c r="Q47" s="251">
        <v>132196.88</v>
      </c>
      <c r="R47" s="251">
        <v>1610762.41</v>
      </c>
      <c r="S47" s="73">
        <v>1238536.3</v>
      </c>
      <c r="T47" s="73">
        <v>181225</v>
      </c>
      <c r="U47" s="73">
        <v>998.57</v>
      </c>
      <c r="W47" s="73">
        <v>1106456.1000000001</v>
      </c>
      <c r="X47" s="73">
        <v>12090</v>
      </c>
      <c r="Y47" s="90">
        <v>1585174.1</v>
      </c>
      <c r="Z47" s="90">
        <v>5340</v>
      </c>
      <c r="AA47" s="90">
        <v>8600</v>
      </c>
      <c r="AB47" s="90">
        <v>503657.76</v>
      </c>
      <c r="AC47" s="90">
        <v>253349.95</v>
      </c>
      <c r="AE47" s="90">
        <v>1</v>
      </c>
      <c r="AF47" s="90">
        <v>12700.5</v>
      </c>
      <c r="AG47" s="72">
        <f t="shared" si="1"/>
        <v>774848.96</v>
      </c>
      <c r="AH47" s="50">
        <f t="shared" si="2"/>
        <v>24452.65</v>
      </c>
      <c r="AI47" s="51">
        <f t="shared" si="3"/>
        <v>750396.30999999994</v>
      </c>
      <c r="AJ47" s="48">
        <f t="shared" si="4"/>
        <v>2539305.9700000002</v>
      </c>
      <c r="AK47" s="47">
        <f t="shared" si="5"/>
        <v>2368823.3100000005</v>
      </c>
      <c r="AL47" s="56">
        <f t="shared" si="6"/>
        <v>170482.65999999968</v>
      </c>
    </row>
    <row r="48" spans="1:38" ht="14.4" thickBot="1" x14ac:dyDescent="0.3">
      <c r="A48" s="38" t="s">
        <v>375</v>
      </c>
      <c r="B48" s="38" t="s">
        <v>376</v>
      </c>
      <c r="C48" s="63">
        <v>2633</v>
      </c>
      <c r="D48" s="64" t="s">
        <v>727</v>
      </c>
      <c r="E48" s="251" t="s">
        <v>2865</v>
      </c>
      <c r="F48" s="89">
        <v>758948.98</v>
      </c>
      <c r="G48" s="89">
        <v>0</v>
      </c>
      <c r="H48" s="89">
        <v>69124.02</v>
      </c>
      <c r="I48" s="251">
        <v>478148.8</v>
      </c>
      <c r="J48" s="251">
        <v>103457.99</v>
      </c>
      <c r="L48" s="232">
        <v>22342</v>
      </c>
      <c r="N48" s="232">
        <v>60</v>
      </c>
      <c r="Q48" s="251">
        <v>-1461507.42</v>
      </c>
      <c r="R48" s="251">
        <v>2707380.46</v>
      </c>
      <c r="S48" s="73">
        <v>1309513.6000000001</v>
      </c>
      <c r="T48" s="73">
        <v>169100</v>
      </c>
      <c r="U48" s="73">
        <v>924.52</v>
      </c>
      <c r="W48" s="73">
        <v>1157811.8999999999</v>
      </c>
      <c r="X48" s="73">
        <v>29059</v>
      </c>
      <c r="Y48" s="90">
        <v>1833283.9</v>
      </c>
      <c r="Z48" s="90">
        <v>8810</v>
      </c>
      <c r="AA48" s="90">
        <v>9080</v>
      </c>
      <c r="AB48" s="90">
        <v>522129.83</v>
      </c>
      <c r="AC48" s="90">
        <v>135929.14000000001</v>
      </c>
      <c r="AF48" s="90">
        <v>15771.4</v>
      </c>
      <c r="AG48" s="72">
        <f t="shared" si="1"/>
        <v>828073</v>
      </c>
      <c r="AH48" s="50">
        <f t="shared" si="2"/>
        <v>22402</v>
      </c>
      <c r="AI48" s="51">
        <f t="shared" si="3"/>
        <v>805671</v>
      </c>
      <c r="AJ48" s="48">
        <f t="shared" si="4"/>
        <v>2666409.02</v>
      </c>
      <c r="AK48" s="47">
        <f t="shared" si="5"/>
        <v>2525004.27</v>
      </c>
      <c r="AL48" s="56">
        <f t="shared" si="6"/>
        <v>141404.75</v>
      </c>
    </row>
    <row r="49" spans="1:38" ht="14.4" thickBot="1" x14ac:dyDescent="0.3">
      <c r="A49" s="38" t="s">
        <v>375</v>
      </c>
      <c r="B49" s="38" t="s">
        <v>376</v>
      </c>
      <c r="C49" s="63">
        <v>1642</v>
      </c>
      <c r="D49" s="64" t="s">
        <v>728</v>
      </c>
      <c r="E49" s="251" t="s">
        <v>2938</v>
      </c>
      <c r="F49" s="89">
        <v>640985.93000000005</v>
      </c>
      <c r="G49" s="89">
        <v>0</v>
      </c>
      <c r="H49" s="89">
        <v>19722.8</v>
      </c>
      <c r="I49" s="251">
        <v>373328.27</v>
      </c>
      <c r="J49" s="251">
        <v>218085.77</v>
      </c>
      <c r="L49" s="232">
        <v>14598.53</v>
      </c>
      <c r="N49" s="232">
        <v>45</v>
      </c>
      <c r="O49" s="251">
        <v>121415</v>
      </c>
      <c r="Q49" s="251">
        <v>-1301618.24</v>
      </c>
      <c r="R49" s="251">
        <v>2321309.19</v>
      </c>
      <c r="S49" s="73">
        <v>760249.48</v>
      </c>
      <c r="U49" s="73">
        <v>579.57000000000005</v>
      </c>
      <c r="W49" s="73">
        <v>444871.3</v>
      </c>
      <c r="X49" s="73">
        <v>54540</v>
      </c>
      <c r="Y49" s="90">
        <v>701527.3</v>
      </c>
      <c r="Z49" s="90">
        <v>320</v>
      </c>
      <c r="AA49" s="90">
        <v>2610</v>
      </c>
      <c r="AB49" s="90">
        <v>257632.16</v>
      </c>
      <c r="AC49" s="90">
        <v>169709.6</v>
      </c>
      <c r="AF49" s="90">
        <v>32068</v>
      </c>
      <c r="AG49" s="72">
        <f t="shared" si="1"/>
        <v>660708.7300000001</v>
      </c>
      <c r="AH49" s="50">
        <f t="shared" si="2"/>
        <v>14643.53</v>
      </c>
      <c r="AI49" s="51">
        <f t="shared" si="3"/>
        <v>646065.20000000007</v>
      </c>
      <c r="AJ49" s="48">
        <f t="shared" si="4"/>
        <v>1260240.3499999999</v>
      </c>
      <c r="AK49" s="47">
        <f t="shared" si="5"/>
        <v>1163867.06</v>
      </c>
      <c r="AL49" s="56">
        <f t="shared" si="6"/>
        <v>96373.289999999804</v>
      </c>
    </row>
    <row r="50" spans="1:38" ht="14.4" thickBot="1" x14ac:dyDescent="0.3">
      <c r="A50" s="38" t="s">
        <v>375</v>
      </c>
      <c r="B50" s="38" t="s">
        <v>376</v>
      </c>
      <c r="C50" s="63">
        <v>2100</v>
      </c>
      <c r="D50" s="64" t="s">
        <v>729</v>
      </c>
      <c r="E50" s="251" t="s">
        <v>2948</v>
      </c>
      <c r="F50" s="89">
        <v>687084.39</v>
      </c>
      <c r="G50" s="89">
        <v>0</v>
      </c>
      <c r="H50" s="89">
        <v>123126.44</v>
      </c>
      <c r="I50" s="251">
        <v>1269708.26</v>
      </c>
      <c r="J50" s="251">
        <v>197468.99</v>
      </c>
      <c r="L50" s="232">
        <v>17808.09</v>
      </c>
      <c r="N50" s="232">
        <v>0</v>
      </c>
      <c r="O50" s="251">
        <v>25900</v>
      </c>
      <c r="Q50" s="251">
        <v>1091637.3500000001</v>
      </c>
      <c r="R50" s="251">
        <v>991778.49</v>
      </c>
      <c r="S50" s="73">
        <v>943671.4</v>
      </c>
      <c r="U50" s="73">
        <v>736.91</v>
      </c>
      <c r="W50" s="73">
        <v>319258</v>
      </c>
      <c r="X50" s="73">
        <v>34574</v>
      </c>
      <c r="Y50" s="90">
        <v>637045</v>
      </c>
      <c r="Z50" s="90">
        <v>15240</v>
      </c>
      <c r="AB50" s="90">
        <v>326614</v>
      </c>
      <c r="AC50" s="90">
        <v>144954.06</v>
      </c>
      <c r="AF50" s="90">
        <v>24123.1</v>
      </c>
      <c r="AG50" s="72">
        <f t="shared" si="1"/>
        <v>810210.83000000007</v>
      </c>
      <c r="AH50" s="50">
        <f t="shared" si="2"/>
        <v>17808.09</v>
      </c>
      <c r="AI50" s="51">
        <f t="shared" si="3"/>
        <v>792402.74000000011</v>
      </c>
      <c r="AJ50" s="48">
        <f t="shared" si="4"/>
        <v>1298240.31</v>
      </c>
      <c r="AK50" s="47">
        <f t="shared" si="5"/>
        <v>1147976.1600000001</v>
      </c>
      <c r="AL50" s="56">
        <f t="shared" si="6"/>
        <v>150264.14999999991</v>
      </c>
    </row>
    <row r="51" spans="1:38" ht="14.4" thickBot="1" x14ac:dyDescent="0.3">
      <c r="A51" s="38" t="s">
        <v>375</v>
      </c>
      <c r="B51" s="38" t="s">
        <v>376</v>
      </c>
      <c r="C51" s="63">
        <v>1785</v>
      </c>
      <c r="D51" s="64" t="s">
        <v>730</v>
      </c>
      <c r="E51" s="251" t="s">
        <v>2949</v>
      </c>
      <c r="F51" s="89">
        <v>615239.07999999996</v>
      </c>
      <c r="G51" s="89">
        <v>0</v>
      </c>
      <c r="H51" s="89">
        <v>94593.18</v>
      </c>
      <c r="I51" s="251">
        <v>2606575.94</v>
      </c>
      <c r="J51" s="251">
        <v>144365.84</v>
      </c>
      <c r="K51" s="232">
        <v>0</v>
      </c>
      <c r="L51" s="232">
        <v>12000</v>
      </c>
      <c r="M51" s="232">
        <v>500</v>
      </c>
      <c r="N51" s="232">
        <v>0</v>
      </c>
      <c r="O51" s="251">
        <v>88630</v>
      </c>
      <c r="Q51" s="251">
        <v>2583801.3199999998</v>
      </c>
      <c r="R51" s="251">
        <v>667821.93000000005</v>
      </c>
      <c r="S51" s="73">
        <v>677921</v>
      </c>
      <c r="U51" s="73">
        <v>510.98</v>
      </c>
      <c r="W51" s="73">
        <v>1164181.82</v>
      </c>
      <c r="X51" s="73">
        <v>47000</v>
      </c>
      <c r="Y51" s="90">
        <v>1351380.82</v>
      </c>
      <c r="Z51" s="90">
        <v>1080</v>
      </c>
      <c r="AA51" s="90">
        <v>400</v>
      </c>
      <c r="AB51" s="90">
        <v>234143.23</v>
      </c>
      <c r="AC51" s="90">
        <v>174981.54</v>
      </c>
      <c r="AF51" s="90">
        <v>19607.419999999998</v>
      </c>
      <c r="AG51" s="72">
        <f t="shared" si="1"/>
        <v>709832.26</v>
      </c>
      <c r="AH51" s="50">
        <f t="shared" si="2"/>
        <v>12500</v>
      </c>
      <c r="AI51" s="51">
        <f t="shared" si="3"/>
        <v>697332.26</v>
      </c>
      <c r="AJ51" s="48">
        <f t="shared" si="4"/>
        <v>1889613.8</v>
      </c>
      <c r="AK51" s="47">
        <f t="shared" si="5"/>
        <v>1781593.01</v>
      </c>
      <c r="AL51" s="56">
        <f t="shared" si="6"/>
        <v>108020.79000000004</v>
      </c>
    </row>
    <row r="52" spans="1:38" ht="14.4" thickBot="1" x14ac:dyDescent="0.3">
      <c r="A52" s="38" t="s">
        <v>367</v>
      </c>
      <c r="B52" s="38" t="s">
        <v>380</v>
      </c>
      <c r="C52" s="63">
        <v>1114</v>
      </c>
      <c r="D52" s="64" t="s">
        <v>731</v>
      </c>
      <c r="E52" s="251" t="s">
        <v>2866</v>
      </c>
      <c r="F52" s="89">
        <v>556851.80000000005</v>
      </c>
      <c r="G52" s="89">
        <v>40936</v>
      </c>
      <c r="H52" s="89">
        <v>22954.94</v>
      </c>
      <c r="I52" s="251">
        <v>673477.91</v>
      </c>
      <c r="J52" s="251">
        <v>151014.17000000001</v>
      </c>
      <c r="K52" s="232">
        <v>12600</v>
      </c>
      <c r="L52" s="232">
        <v>29204.04</v>
      </c>
      <c r="N52" s="232">
        <v>4766.74</v>
      </c>
      <c r="Q52" s="251">
        <v>-590983.57999999996</v>
      </c>
      <c r="R52" s="251">
        <v>2139773.89</v>
      </c>
      <c r="S52" s="73">
        <v>553172.56999999995</v>
      </c>
      <c r="U52" s="73">
        <v>804.49</v>
      </c>
      <c r="W52" s="73">
        <v>652433.65</v>
      </c>
      <c r="X52" s="73">
        <v>110000</v>
      </c>
      <c r="Y52" s="90">
        <v>735233.65</v>
      </c>
      <c r="AB52" s="90">
        <v>521259.6</v>
      </c>
      <c r="AC52" s="90">
        <v>197999.73</v>
      </c>
      <c r="AD52" s="90">
        <v>2044</v>
      </c>
      <c r="AF52" s="90">
        <v>10000</v>
      </c>
      <c r="AG52" s="72">
        <f t="shared" si="1"/>
        <v>620742.74</v>
      </c>
      <c r="AH52" s="50">
        <f t="shared" si="2"/>
        <v>46570.78</v>
      </c>
      <c r="AI52" s="51">
        <f t="shared" si="3"/>
        <v>574171.96</v>
      </c>
      <c r="AJ52" s="48">
        <f t="shared" si="4"/>
        <v>1316410.71</v>
      </c>
      <c r="AK52" s="47">
        <f t="shared" si="5"/>
        <v>1466536.98</v>
      </c>
      <c r="AL52" s="56">
        <f t="shared" si="6"/>
        <v>-150126.27000000002</v>
      </c>
    </row>
    <row r="53" spans="1:38" ht="14.4" thickBot="1" x14ac:dyDescent="0.3">
      <c r="A53" s="38" t="s">
        <v>367</v>
      </c>
      <c r="B53" s="38" t="s">
        <v>380</v>
      </c>
      <c r="C53" s="63">
        <v>595</v>
      </c>
      <c r="D53" s="64" t="s">
        <v>732</v>
      </c>
      <c r="E53" s="251" t="s">
        <v>2867</v>
      </c>
      <c r="F53" s="89">
        <v>579646.42000000004</v>
      </c>
      <c r="G53" s="89">
        <v>75108</v>
      </c>
      <c r="H53" s="89">
        <v>9736.85</v>
      </c>
      <c r="I53" s="251">
        <v>349696.91</v>
      </c>
      <c r="J53" s="251">
        <v>53124.83</v>
      </c>
      <c r="K53" s="232">
        <v>6500</v>
      </c>
      <c r="L53" s="232">
        <v>7807.76</v>
      </c>
      <c r="N53" s="232">
        <v>972</v>
      </c>
      <c r="Q53" s="251">
        <v>672093.99</v>
      </c>
      <c r="R53" s="251">
        <v>293207.49</v>
      </c>
      <c r="S53" s="73">
        <v>571536.68000000005</v>
      </c>
      <c r="U53" s="73">
        <v>660.63</v>
      </c>
      <c r="W53" s="73">
        <v>438370</v>
      </c>
      <c r="Y53" s="90">
        <v>505370</v>
      </c>
      <c r="AB53" s="90">
        <v>235730.86</v>
      </c>
      <c r="AC53" s="90">
        <v>83844.679999999993</v>
      </c>
      <c r="AD53" s="90">
        <v>18890</v>
      </c>
      <c r="AF53" s="90">
        <v>80000</v>
      </c>
      <c r="AG53" s="72">
        <f t="shared" si="1"/>
        <v>664491.27</v>
      </c>
      <c r="AH53" s="50">
        <f t="shared" si="2"/>
        <v>15279.76</v>
      </c>
      <c r="AI53" s="51">
        <f t="shared" si="3"/>
        <v>649211.51</v>
      </c>
      <c r="AJ53" s="48">
        <f t="shared" si="4"/>
        <v>1010567.31</v>
      </c>
      <c r="AK53" s="47">
        <f t="shared" si="5"/>
        <v>923835.54</v>
      </c>
      <c r="AL53" s="56">
        <f t="shared" si="6"/>
        <v>86731.770000000019</v>
      </c>
    </row>
    <row r="54" spans="1:38" ht="14.4" thickBot="1" x14ac:dyDescent="0.3">
      <c r="A54" s="38" t="s">
        <v>367</v>
      </c>
      <c r="B54" s="38" t="s">
        <v>380</v>
      </c>
      <c r="C54" s="63">
        <v>1925</v>
      </c>
      <c r="D54" s="64" t="s">
        <v>733</v>
      </c>
      <c r="E54" s="251" t="s">
        <v>2868</v>
      </c>
      <c r="F54" s="89">
        <v>423546.23</v>
      </c>
      <c r="G54" s="89">
        <v>78842</v>
      </c>
      <c r="H54" s="89">
        <v>47856.99</v>
      </c>
      <c r="I54" s="251">
        <v>681820.73</v>
      </c>
      <c r="J54" s="251">
        <v>132603.92000000001</v>
      </c>
      <c r="K54" s="232">
        <v>18428</v>
      </c>
      <c r="L54" s="232">
        <v>19827.79</v>
      </c>
      <c r="N54" s="232">
        <v>9188.23</v>
      </c>
      <c r="Q54" s="251">
        <v>-657217.57999999996</v>
      </c>
      <c r="R54" s="251">
        <v>1946315.03</v>
      </c>
      <c r="S54" s="73">
        <v>1001123.98</v>
      </c>
      <c r="T54" s="73">
        <v>31250</v>
      </c>
      <c r="U54" s="73">
        <v>361.94</v>
      </c>
      <c r="W54" s="73">
        <v>938520.5</v>
      </c>
      <c r="X54" s="73">
        <v>10000</v>
      </c>
      <c r="Y54" s="90">
        <v>1230376.5</v>
      </c>
      <c r="Z54" s="90">
        <v>1280</v>
      </c>
      <c r="AA54" s="90">
        <v>300</v>
      </c>
      <c r="AB54" s="90">
        <v>506659.07</v>
      </c>
      <c r="AC54" s="90">
        <v>191163.45</v>
      </c>
      <c r="AD54" s="90">
        <v>15970</v>
      </c>
      <c r="AF54" s="90">
        <v>7379</v>
      </c>
      <c r="AG54" s="72">
        <f t="shared" si="1"/>
        <v>550245.22</v>
      </c>
      <c r="AH54" s="50">
        <f t="shared" si="2"/>
        <v>47444.020000000004</v>
      </c>
      <c r="AI54" s="51">
        <f t="shared" si="3"/>
        <v>502801.19999999995</v>
      </c>
      <c r="AJ54" s="48">
        <f t="shared" si="4"/>
        <v>1981256.42</v>
      </c>
      <c r="AK54" s="47">
        <f t="shared" si="5"/>
        <v>1953128.02</v>
      </c>
      <c r="AL54" s="56">
        <f t="shared" si="6"/>
        <v>28128.399999999907</v>
      </c>
    </row>
    <row r="55" spans="1:38" ht="14.4" thickBot="1" x14ac:dyDescent="0.3">
      <c r="A55" s="38" t="s">
        <v>367</v>
      </c>
      <c r="B55" s="38" t="s">
        <v>380</v>
      </c>
      <c r="C55" s="63">
        <v>3610</v>
      </c>
      <c r="D55" s="64" t="s">
        <v>734</v>
      </c>
      <c r="E55" s="251" t="s">
        <v>2869</v>
      </c>
      <c r="F55" s="89">
        <v>1026176.65</v>
      </c>
      <c r="G55" s="89">
        <v>81133.5</v>
      </c>
      <c r="H55" s="89">
        <v>96007.07</v>
      </c>
      <c r="I55" s="251">
        <v>765096.74</v>
      </c>
      <c r="J55" s="251">
        <v>284437.09999999998</v>
      </c>
      <c r="K55" s="232">
        <v>70379</v>
      </c>
      <c r="L55" s="232">
        <v>88374.55</v>
      </c>
      <c r="N55" s="232">
        <v>6227</v>
      </c>
      <c r="Q55" s="251">
        <v>-186285.12</v>
      </c>
      <c r="R55" s="251">
        <v>2217512.62</v>
      </c>
      <c r="S55" s="73">
        <v>1153690.5</v>
      </c>
      <c r="U55" s="73">
        <v>1614.66</v>
      </c>
      <c r="W55" s="73">
        <v>1475157</v>
      </c>
      <c r="Y55" s="90">
        <v>1676162</v>
      </c>
      <c r="Z55" s="90">
        <v>480</v>
      </c>
      <c r="AA55" s="90">
        <v>590</v>
      </c>
      <c r="AB55" s="90">
        <v>686558.3</v>
      </c>
      <c r="AC55" s="90">
        <v>159868.85</v>
      </c>
      <c r="AD55" s="90">
        <v>160</v>
      </c>
      <c r="AF55" s="90">
        <v>50000</v>
      </c>
      <c r="AG55" s="72">
        <f t="shared" si="1"/>
        <v>1203317.22</v>
      </c>
      <c r="AH55" s="50">
        <f t="shared" si="2"/>
        <v>164980.54999999999</v>
      </c>
      <c r="AI55" s="51">
        <f t="shared" si="3"/>
        <v>1038336.6699999999</v>
      </c>
      <c r="AJ55" s="48">
        <f t="shared" si="4"/>
        <v>2630462.16</v>
      </c>
      <c r="AK55" s="47">
        <f t="shared" si="5"/>
        <v>2573819.15</v>
      </c>
      <c r="AL55" s="56">
        <f t="shared" si="6"/>
        <v>56643.010000000242</v>
      </c>
    </row>
    <row r="56" spans="1:38" ht="14.4" thickBot="1" x14ac:dyDescent="0.3">
      <c r="A56" s="38" t="s">
        <v>367</v>
      </c>
      <c r="B56" s="38" t="s">
        <v>380</v>
      </c>
      <c r="C56" s="63">
        <v>4226</v>
      </c>
      <c r="D56" s="64" t="s">
        <v>735</v>
      </c>
      <c r="E56" s="251" t="s">
        <v>2870</v>
      </c>
      <c r="F56" s="89">
        <v>684050.26</v>
      </c>
      <c r="G56" s="89">
        <v>31895.5</v>
      </c>
      <c r="H56" s="89">
        <v>63389.47</v>
      </c>
      <c r="I56" s="251">
        <v>592038.46</v>
      </c>
      <c r="J56" s="251">
        <v>100169.94</v>
      </c>
      <c r="K56" s="232">
        <v>5900</v>
      </c>
      <c r="L56" s="232">
        <v>24348.14</v>
      </c>
      <c r="N56" s="232">
        <v>7726.68</v>
      </c>
      <c r="Q56" s="251">
        <v>-230514.45</v>
      </c>
      <c r="R56" s="251">
        <v>1921030.3</v>
      </c>
      <c r="S56" s="73">
        <v>1073210.25</v>
      </c>
      <c r="T56" s="73">
        <v>88815</v>
      </c>
      <c r="U56" s="73">
        <v>1138.42</v>
      </c>
      <c r="W56" s="73">
        <v>1177337</v>
      </c>
      <c r="Y56" s="90">
        <v>1404090</v>
      </c>
      <c r="Z56" s="90">
        <v>3590</v>
      </c>
      <c r="AA56" s="90">
        <v>600</v>
      </c>
      <c r="AB56" s="90">
        <v>991817.33</v>
      </c>
      <c r="AC56" s="90">
        <v>195974.38</v>
      </c>
      <c r="AD56" s="90">
        <v>1376</v>
      </c>
      <c r="AG56" s="72">
        <f t="shared" si="1"/>
        <v>779335.23</v>
      </c>
      <c r="AH56" s="50">
        <f t="shared" si="2"/>
        <v>37974.82</v>
      </c>
      <c r="AI56" s="51">
        <f t="shared" si="3"/>
        <v>741360.41</v>
      </c>
      <c r="AJ56" s="48">
        <f t="shared" si="4"/>
        <v>2340500.67</v>
      </c>
      <c r="AK56" s="47">
        <f t="shared" si="5"/>
        <v>2597447.71</v>
      </c>
      <c r="AL56" s="56">
        <f t="shared" si="6"/>
        <v>-256947.04000000004</v>
      </c>
    </row>
    <row r="57" spans="1:38" ht="14.4" thickBot="1" x14ac:dyDescent="0.3">
      <c r="A57" s="38" t="s">
        <v>367</v>
      </c>
      <c r="B57" s="38" t="s">
        <v>380</v>
      </c>
      <c r="C57" s="63">
        <v>2265</v>
      </c>
      <c r="D57" s="64" t="s">
        <v>736</v>
      </c>
      <c r="E57" s="251" t="s">
        <v>2871</v>
      </c>
      <c r="F57" s="89">
        <v>506753.95</v>
      </c>
      <c r="G57" s="89">
        <v>8442</v>
      </c>
      <c r="H57" s="89">
        <v>54513.26</v>
      </c>
      <c r="I57" s="251">
        <v>572056.48</v>
      </c>
      <c r="J57" s="251">
        <v>108696.18</v>
      </c>
      <c r="K57" s="232">
        <v>12280</v>
      </c>
      <c r="L57" s="232">
        <v>21953.79</v>
      </c>
      <c r="N57" s="232">
        <v>1218</v>
      </c>
      <c r="Q57" s="251">
        <v>-712113.26</v>
      </c>
      <c r="R57" s="251">
        <v>1915444.77</v>
      </c>
      <c r="S57" s="73">
        <v>1178937.3600000001</v>
      </c>
      <c r="T57" s="73">
        <v>47063.16</v>
      </c>
      <c r="U57" s="73">
        <v>511.24</v>
      </c>
      <c r="W57" s="73">
        <v>981741.6</v>
      </c>
      <c r="Y57" s="90">
        <v>1438013.6</v>
      </c>
      <c r="Z57" s="90">
        <v>1900</v>
      </c>
      <c r="AA57" s="90">
        <v>600</v>
      </c>
      <c r="AB57" s="90">
        <v>572222.1</v>
      </c>
      <c r="AC57" s="90">
        <v>142553.09</v>
      </c>
      <c r="AD57" s="90">
        <v>22408.5</v>
      </c>
      <c r="AF57" s="90">
        <v>18877.5</v>
      </c>
      <c r="AG57" s="72">
        <f t="shared" si="1"/>
        <v>569709.21</v>
      </c>
      <c r="AH57" s="50">
        <f t="shared" si="2"/>
        <v>35451.79</v>
      </c>
      <c r="AI57" s="51">
        <f t="shared" si="3"/>
        <v>534257.41999999993</v>
      </c>
      <c r="AJ57" s="48">
        <f t="shared" si="4"/>
        <v>2208253.36</v>
      </c>
      <c r="AK57" s="47">
        <f t="shared" si="5"/>
        <v>2196574.79</v>
      </c>
      <c r="AL57" s="56">
        <f t="shared" si="6"/>
        <v>11678.569999999832</v>
      </c>
    </row>
    <row r="58" spans="1:38" ht="14.4" thickBot="1" x14ac:dyDescent="0.3">
      <c r="A58" s="38" t="s">
        <v>367</v>
      </c>
      <c r="B58" s="38" t="s">
        <v>380</v>
      </c>
      <c r="C58" s="63">
        <v>1848</v>
      </c>
      <c r="D58" s="64" t="s">
        <v>737</v>
      </c>
      <c r="E58" s="251" t="s">
        <v>2872</v>
      </c>
      <c r="F58" s="89">
        <v>515395.09</v>
      </c>
      <c r="G58" s="89">
        <v>46938</v>
      </c>
      <c r="H58" s="89">
        <v>18182</v>
      </c>
      <c r="I58" s="251">
        <v>528158.85</v>
      </c>
      <c r="J58" s="251">
        <v>100077.8</v>
      </c>
      <c r="K58" s="232">
        <v>12220</v>
      </c>
      <c r="L58" s="232">
        <v>20077.060000000001</v>
      </c>
      <c r="N58" s="232">
        <v>1809</v>
      </c>
      <c r="Q58" s="251">
        <v>-524289.06999999995</v>
      </c>
      <c r="R58" s="251">
        <v>1650781.62</v>
      </c>
      <c r="S58" s="73">
        <v>1062197.3500000001</v>
      </c>
      <c r="T58" s="73">
        <v>19861.650000000001</v>
      </c>
      <c r="U58" s="73">
        <v>547.66</v>
      </c>
      <c r="W58" s="73">
        <v>256560.7</v>
      </c>
      <c r="Y58" s="90">
        <v>673731.7</v>
      </c>
      <c r="Z58" s="90">
        <v>1280</v>
      </c>
      <c r="AA58" s="90">
        <v>300</v>
      </c>
      <c r="AB58" s="90">
        <v>449381.48</v>
      </c>
      <c r="AC58" s="90">
        <v>150611.04999999999</v>
      </c>
      <c r="AD58" s="90">
        <v>5242</v>
      </c>
      <c r="AF58" s="90">
        <v>10468</v>
      </c>
      <c r="AG58" s="72">
        <f t="shared" si="1"/>
        <v>580515.09000000008</v>
      </c>
      <c r="AH58" s="50">
        <f t="shared" si="2"/>
        <v>34106.06</v>
      </c>
      <c r="AI58" s="51">
        <f t="shared" si="3"/>
        <v>546409.03</v>
      </c>
      <c r="AJ58" s="48">
        <f t="shared" si="4"/>
        <v>1339167.3599999999</v>
      </c>
      <c r="AK58" s="47">
        <f t="shared" si="5"/>
        <v>1291014.23</v>
      </c>
      <c r="AL58" s="56">
        <f t="shared" si="6"/>
        <v>48153.129999999888</v>
      </c>
    </row>
    <row r="59" spans="1:38" ht="14.4" thickBot="1" x14ac:dyDescent="0.3">
      <c r="A59" s="38" t="s">
        <v>367</v>
      </c>
      <c r="B59" s="38" t="s">
        <v>380</v>
      </c>
      <c r="C59" s="63">
        <v>1945</v>
      </c>
      <c r="D59" s="64" t="s">
        <v>738</v>
      </c>
      <c r="E59" s="251" t="s">
        <v>2873</v>
      </c>
      <c r="F59" s="89">
        <v>635950.39</v>
      </c>
      <c r="G59" s="89">
        <v>35170</v>
      </c>
      <c r="H59" s="89">
        <v>43230.87</v>
      </c>
      <c r="I59" s="251">
        <v>722656.24</v>
      </c>
      <c r="J59" s="251">
        <v>110565.16</v>
      </c>
      <c r="K59" s="232">
        <v>954</v>
      </c>
      <c r="L59" s="232">
        <v>49904.41</v>
      </c>
      <c r="N59" s="232">
        <v>1526</v>
      </c>
      <c r="Q59" s="251">
        <v>-642616.03</v>
      </c>
      <c r="R59" s="251">
        <v>2032099.69</v>
      </c>
      <c r="S59" s="73">
        <v>869606.97</v>
      </c>
      <c r="T59" s="73">
        <v>91182.399999999994</v>
      </c>
      <c r="U59" s="73">
        <v>512.02</v>
      </c>
      <c r="W59" s="73">
        <v>550797.69999999995</v>
      </c>
      <c r="Y59" s="90">
        <v>774655.7</v>
      </c>
      <c r="Z59" s="90">
        <v>4560</v>
      </c>
      <c r="AA59" s="90">
        <v>600</v>
      </c>
      <c r="AB59" s="90">
        <v>428245.07</v>
      </c>
      <c r="AC59" s="90">
        <v>175040.83</v>
      </c>
      <c r="AD59" s="90">
        <v>9308.9</v>
      </c>
      <c r="AF59" s="90">
        <v>13984</v>
      </c>
      <c r="AG59" s="72">
        <f t="shared" si="1"/>
        <v>714351.26</v>
      </c>
      <c r="AH59" s="50">
        <f t="shared" si="2"/>
        <v>52384.41</v>
      </c>
      <c r="AI59" s="51">
        <f t="shared" si="3"/>
        <v>661966.85</v>
      </c>
      <c r="AJ59" s="48">
        <f t="shared" si="4"/>
        <v>1512099.0899999999</v>
      </c>
      <c r="AK59" s="47">
        <f t="shared" si="5"/>
        <v>1406394.5</v>
      </c>
      <c r="AL59" s="56">
        <f t="shared" si="6"/>
        <v>105704.58999999985</v>
      </c>
    </row>
    <row r="60" spans="1:38" ht="14.4" thickBot="1" x14ac:dyDescent="0.3">
      <c r="A60" s="38" t="s">
        <v>367</v>
      </c>
      <c r="B60" s="38" t="s">
        <v>380</v>
      </c>
      <c r="C60" s="63">
        <v>4776</v>
      </c>
      <c r="D60" s="64" t="s">
        <v>739</v>
      </c>
      <c r="E60" s="251" t="s">
        <v>2874</v>
      </c>
      <c r="F60" s="89">
        <v>561204.56999999995</v>
      </c>
      <c r="G60" s="89">
        <v>132019</v>
      </c>
      <c r="H60" s="89">
        <v>54500</v>
      </c>
      <c r="I60" s="251">
        <v>1369526.9</v>
      </c>
      <c r="J60" s="251">
        <v>200023.64</v>
      </c>
      <c r="K60" s="232">
        <v>15300</v>
      </c>
      <c r="L60" s="232">
        <v>42735.9</v>
      </c>
      <c r="N60" s="232">
        <v>7337.98</v>
      </c>
      <c r="Q60" s="251">
        <v>939456.97</v>
      </c>
      <c r="R60" s="251">
        <v>1174038.5</v>
      </c>
      <c r="S60" s="73">
        <v>2381511.5099999998</v>
      </c>
      <c r="T60" s="73">
        <v>151970</v>
      </c>
      <c r="U60" s="73">
        <v>821.93</v>
      </c>
      <c r="W60" s="73">
        <v>1438074.9</v>
      </c>
      <c r="X60" s="73">
        <v>110583</v>
      </c>
      <c r="Y60" s="90">
        <v>1769102.9</v>
      </c>
      <c r="Z60" s="90">
        <v>10400</v>
      </c>
      <c r="AA60" s="90">
        <v>8081.5</v>
      </c>
      <c r="AB60" s="90">
        <v>1970970.27</v>
      </c>
      <c r="AC60" s="90">
        <v>143808.41</v>
      </c>
      <c r="AD60" s="90">
        <v>42193.5</v>
      </c>
      <c r="AG60" s="72">
        <f t="shared" si="1"/>
        <v>747723.57</v>
      </c>
      <c r="AH60" s="50">
        <f t="shared" si="2"/>
        <v>65373.880000000005</v>
      </c>
      <c r="AI60" s="51">
        <f t="shared" si="3"/>
        <v>682349.69</v>
      </c>
      <c r="AJ60" s="48">
        <f t="shared" si="4"/>
        <v>4082961.34</v>
      </c>
      <c r="AK60" s="47">
        <f t="shared" si="5"/>
        <v>3944556.58</v>
      </c>
      <c r="AL60" s="56">
        <f t="shared" si="6"/>
        <v>138404.75999999978</v>
      </c>
    </row>
    <row r="61" spans="1:38" ht="14.4" thickBot="1" x14ac:dyDescent="0.3">
      <c r="A61" s="38" t="s">
        <v>367</v>
      </c>
      <c r="B61" s="38" t="s">
        <v>380</v>
      </c>
      <c r="C61" s="63">
        <v>5154</v>
      </c>
      <c r="D61" s="64" t="s">
        <v>740</v>
      </c>
      <c r="E61" s="251" t="s">
        <v>2875</v>
      </c>
      <c r="F61" s="89">
        <v>1474724.84</v>
      </c>
      <c r="G61" s="89">
        <v>359375.1</v>
      </c>
      <c r="H61" s="89">
        <v>82277.289999999994</v>
      </c>
      <c r="I61" s="251">
        <v>746548.32</v>
      </c>
      <c r="J61" s="251">
        <v>439787.72</v>
      </c>
      <c r="K61" s="232">
        <v>14300</v>
      </c>
      <c r="L61" s="232">
        <v>39446.17</v>
      </c>
      <c r="N61" s="232">
        <v>7893</v>
      </c>
      <c r="Q61" s="251">
        <v>-730717.77</v>
      </c>
      <c r="R61" s="251">
        <v>3795531.45</v>
      </c>
      <c r="S61" s="73">
        <v>2099166.4</v>
      </c>
      <c r="T61" s="73">
        <v>357595</v>
      </c>
      <c r="U61" s="73">
        <v>2077.87</v>
      </c>
      <c r="W61" s="73">
        <v>1510405.4</v>
      </c>
      <c r="X61" s="73">
        <v>69800</v>
      </c>
      <c r="Y61" s="90">
        <v>2037894.4</v>
      </c>
      <c r="Z61" s="90">
        <v>4000</v>
      </c>
      <c r="AA61" s="90">
        <v>1200</v>
      </c>
      <c r="AB61" s="90">
        <v>1679244.02</v>
      </c>
      <c r="AC61" s="90">
        <v>325763.93</v>
      </c>
      <c r="AD61" s="90">
        <v>4681.8999999999996</v>
      </c>
      <c r="AF61" s="90">
        <v>10000</v>
      </c>
      <c r="AG61" s="72">
        <f t="shared" si="1"/>
        <v>1916377.23</v>
      </c>
      <c r="AH61" s="50">
        <f t="shared" si="2"/>
        <v>61639.17</v>
      </c>
      <c r="AI61" s="51">
        <f t="shared" si="3"/>
        <v>1854738.06</v>
      </c>
      <c r="AJ61" s="48">
        <f t="shared" si="4"/>
        <v>4039044.67</v>
      </c>
      <c r="AK61" s="47">
        <f t="shared" si="5"/>
        <v>4062784.25</v>
      </c>
      <c r="AL61" s="56">
        <f t="shared" si="6"/>
        <v>-23739.580000000075</v>
      </c>
    </row>
    <row r="62" spans="1:38" ht="14.4" thickBot="1" x14ac:dyDescent="0.3">
      <c r="A62" s="38" t="s">
        <v>367</v>
      </c>
      <c r="B62" s="38" t="s">
        <v>380</v>
      </c>
      <c r="C62" s="63">
        <v>3300</v>
      </c>
      <c r="D62" s="64" t="s">
        <v>741</v>
      </c>
      <c r="E62" s="251" t="s">
        <v>2876</v>
      </c>
      <c r="F62" s="89">
        <v>516011.24</v>
      </c>
      <c r="G62" s="89">
        <v>110498</v>
      </c>
      <c r="H62" s="89">
        <v>36899</v>
      </c>
      <c r="I62" s="251">
        <v>375835.22</v>
      </c>
      <c r="J62" s="251">
        <v>217016.86</v>
      </c>
      <c r="K62" s="232">
        <v>5820</v>
      </c>
      <c r="L62" s="232">
        <v>26121</v>
      </c>
      <c r="N62" s="232">
        <v>4532</v>
      </c>
      <c r="Q62" s="251">
        <v>-510223.05</v>
      </c>
      <c r="R62" s="251">
        <v>1606269.64</v>
      </c>
      <c r="S62" s="73">
        <v>1018421.02</v>
      </c>
      <c r="U62" s="73">
        <v>557.51</v>
      </c>
      <c r="W62" s="73">
        <v>918250.7</v>
      </c>
      <c r="X62" s="73">
        <v>120800</v>
      </c>
      <c r="Y62" s="90">
        <v>1139283.54</v>
      </c>
      <c r="Z62" s="90">
        <v>2560</v>
      </c>
      <c r="AA62" s="90">
        <v>600</v>
      </c>
      <c r="AB62" s="90">
        <v>622155.49</v>
      </c>
      <c r="AC62" s="90">
        <v>159689.47</v>
      </c>
      <c r="AF62" s="90">
        <v>10000</v>
      </c>
      <c r="AG62" s="72">
        <f t="shared" si="1"/>
        <v>663408.24</v>
      </c>
      <c r="AH62" s="50">
        <f t="shared" si="2"/>
        <v>36473</v>
      </c>
      <c r="AI62" s="51">
        <f t="shared" si="3"/>
        <v>626935.24</v>
      </c>
      <c r="AJ62" s="48">
        <f t="shared" si="4"/>
        <v>2058029.23</v>
      </c>
      <c r="AK62" s="47">
        <f t="shared" si="5"/>
        <v>1934288.5</v>
      </c>
      <c r="AL62" s="56">
        <f t="shared" si="6"/>
        <v>123740.72999999998</v>
      </c>
    </row>
    <row r="63" spans="1:38" ht="14.4" thickBot="1" x14ac:dyDescent="0.3">
      <c r="A63" s="38" t="s">
        <v>367</v>
      </c>
      <c r="B63" s="38" t="s">
        <v>380</v>
      </c>
      <c r="C63" s="63">
        <v>2046</v>
      </c>
      <c r="D63" s="64" t="s">
        <v>742</v>
      </c>
      <c r="E63" s="251" t="s">
        <v>2877</v>
      </c>
      <c r="F63" s="89">
        <v>366904.48</v>
      </c>
      <c r="G63" s="89">
        <v>118790</v>
      </c>
      <c r="H63" s="89">
        <v>33650.85</v>
      </c>
      <c r="I63" s="251">
        <v>459414.85</v>
      </c>
      <c r="J63" s="251">
        <v>211314.72</v>
      </c>
      <c r="K63" s="232">
        <v>12200</v>
      </c>
      <c r="L63" s="232">
        <v>26507.360000000001</v>
      </c>
      <c r="N63" s="232">
        <v>11533.91</v>
      </c>
      <c r="Q63" s="251">
        <v>-1637683.57</v>
      </c>
      <c r="R63" s="251">
        <v>2640334.33</v>
      </c>
      <c r="S63" s="73">
        <v>853642.62</v>
      </c>
      <c r="T63" s="73">
        <v>146642.4</v>
      </c>
      <c r="U63" s="73">
        <v>495.26</v>
      </c>
      <c r="W63" s="73">
        <v>820930</v>
      </c>
      <c r="X63" s="73">
        <v>69800</v>
      </c>
      <c r="Y63" s="90">
        <v>927930</v>
      </c>
      <c r="AB63" s="90">
        <v>647854.51</v>
      </c>
      <c r="AC63" s="90">
        <v>106624.3</v>
      </c>
      <c r="AD63" s="90">
        <v>10330.6</v>
      </c>
      <c r="AF63" s="90">
        <v>61588</v>
      </c>
      <c r="AG63" s="72">
        <f t="shared" si="1"/>
        <v>519345.32999999996</v>
      </c>
      <c r="AH63" s="50">
        <f t="shared" si="2"/>
        <v>50241.270000000004</v>
      </c>
      <c r="AI63" s="51">
        <f t="shared" si="3"/>
        <v>469104.05999999994</v>
      </c>
      <c r="AJ63" s="48">
        <f t="shared" si="4"/>
        <v>1891510.28</v>
      </c>
      <c r="AK63" s="47">
        <f t="shared" si="5"/>
        <v>1754327.4100000001</v>
      </c>
      <c r="AL63" s="56">
        <f t="shared" si="6"/>
        <v>137182.86999999988</v>
      </c>
    </row>
    <row r="64" spans="1:38" ht="14.4" thickBot="1" x14ac:dyDescent="0.3">
      <c r="A64" s="38" t="s">
        <v>367</v>
      </c>
      <c r="B64" s="38" t="s">
        <v>380</v>
      </c>
      <c r="C64" s="63">
        <v>1475</v>
      </c>
      <c r="D64" s="64" t="s">
        <v>743</v>
      </c>
      <c r="E64" s="251" t="s">
        <v>2939</v>
      </c>
      <c r="F64" s="89">
        <v>526619.29</v>
      </c>
      <c r="G64" s="89">
        <v>64572</v>
      </c>
      <c r="H64" s="89">
        <v>10337.27</v>
      </c>
      <c r="I64" s="251">
        <v>1362444.39</v>
      </c>
      <c r="J64" s="251">
        <v>47459.9</v>
      </c>
      <c r="K64" s="232">
        <v>7500</v>
      </c>
      <c r="L64" s="232">
        <v>21312.18</v>
      </c>
      <c r="N64" s="232">
        <v>2288</v>
      </c>
      <c r="Q64" s="251">
        <v>-51273.54</v>
      </c>
      <c r="R64" s="251">
        <v>2029021.21</v>
      </c>
      <c r="S64" s="73">
        <v>875019.44</v>
      </c>
      <c r="T64" s="73">
        <v>66641</v>
      </c>
      <c r="U64" s="73">
        <v>398.41</v>
      </c>
      <c r="W64" s="73">
        <v>653204.69999999995</v>
      </c>
      <c r="Y64" s="90">
        <v>899364.22</v>
      </c>
      <c r="Z64" s="90">
        <v>1280</v>
      </c>
      <c r="AA64" s="90">
        <v>300</v>
      </c>
      <c r="AB64" s="90">
        <v>463447.65</v>
      </c>
      <c r="AC64" s="90">
        <v>212909.68</v>
      </c>
      <c r="AD64" s="90">
        <v>15057</v>
      </c>
      <c r="AF64" s="90">
        <v>320</v>
      </c>
      <c r="AG64" s="72">
        <f t="shared" si="1"/>
        <v>601528.56000000006</v>
      </c>
      <c r="AH64" s="50">
        <f t="shared" si="2"/>
        <v>31100.18</v>
      </c>
      <c r="AI64" s="51">
        <f t="shared" si="3"/>
        <v>570428.38</v>
      </c>
      <c r="AJ64" s="48">
        <f t="shared" si="4"/>
        <v>1595263.5499999998</v>
      </c>
      <c r="AK64" s="47">
        <f t="shared" si="5"/>
        <v>1592678.55</v>
      </c>
      <c r="AL64" s="56">
        <f t="shared" si="6"/>
        <v>2584.9999999997672</v>
      </c>
    </row>
    <row r="65" spans="1:38" ht="14.4" thickBot="1" x14ac:dyDescent="0.3">
      <c r="A65" s="38" t="s">
        <v>383</v>
      </c>
      <c r="B65" s="38" t="s">
        <v>384</v>
      </c>
      <c r="C65" s="63">
        <v>1295</v>
      </c>
      <c r="D65" s="64" t="s">
        <v>744</v>
      </c>
      <c r="E65" s="251" t="s">
        <v>2878</v>
      </c>
      <c r="F65" s="89">
        <v>620034.81999999995</v>
      </c>
      <c r="G65" s="89">
        <v>0</v>
      </c>
      <c r="H65" s="89">
        <v>42401.760000000002</v>
      </c>
      <c r="I65" s="251">
        <v>2181673.4300000002</v>
      </c>
      <c r="J65" s="251">
        <v>17028</v>
      </c>
      <c r="K65" s="232">
        <v>14464</v>
      </c>
      <c r="L65" s="232">
        <v>26300</v>
      </c>
      <c r="N65" s="232">
        <v>0</v>
      </c>
      <c r="O65" s="251">
        <v>20900</v>
      </c>
      <c r="Q65" s="251">
        <v>1939697.1</v>
      </c>
      <c r="R65" s="251">
        <v>849648.43</v>
      </c>
      <c r="S65" s="73">
        <v>727991.44</v>
      </c>
      <c r="U65" s="73">
        <v>584.78</v>
      </c>
      <c r="W65" s="73">
        <v>1265429</v>
      </c>
      <c r="X65" s="73">
        <v>42000</v>
      </c>
      <c r="Y65" s="90">
        <v>1477271</v>
      </c>
      <c r="Z65" s="90">
        <v>7920</v>
      </c>
      <c r="AA65" s="90">
        <v>2144</v>
      </c>
      <c r="AB65" s="90">
        <v>419626.83</v>
      </c>
      <c r="AC65" s="90">
        <v>118914.91</v>
      </c>
      <c r="AG65" s="72">
        <f t="shared" si="1"/>
        <v>662436.57999999996</v>
      </c>
      <c r="AH65" s="50">
        <f t="shared" si="2"/>
        <v>40764</v>
      </c>
      <c r="AI65" s="51">
        <f t="shared" si="3"/>
        <v>621672.57999999996</v>
      </c>
      <c r="AJ65" s="48">
        <f t="shared" si="4"/>
        <v>2036005.22</v>
      </c>
      <c r="AK65" s="47">
        <f t="shared" si="5"/>
        <v>2025876.74</v>
      </c>
      <c r="AL65" s="56">
        <f t="shared" si="6"/>
        <v>10128.479999999981</v>
      </c>
    </row>
    <row r="66" spans="1:38" ht="14.4" thickBot="1" x14ac:dyDescent="0.3">
      <c r="A66" s="38" t="s">
        <v>383</v>
      </c>
      <c r="B66" s="38" t="s">
        <v>384</v>
      </c>
      <c r="C66" s="63">
        <v>1368</v>
      </c>
      <c r="D66" s="64" t="s">
        <v>745</v>
      </c>
      <c r="E66" s="251" t="s">
        <v>2879</v>
      </c>
      <c r="F66" s="89">
        <v>751745.23</v>
      </c>
      <c r="G66" s="89">
        <v>0</v>
      </c>
      <c r="H66" s="89">
        <v>13784.82</v>
      </c>
      <c r="I66" s="251">
        <v>397375.12</v>
      </c>
      <c r="J66" s="251">
        <v>77563.66</v>
      </c>
      <c r="N66" s="232">
        <v>0</v>
      </c>
      <c r="O66" s="251">
        <v>77400</v>
      </c>
      <c r="Q66" s="251">
        <v>951092.06</v>
      </c>
      <c r="R66" s="251">
        <v>236925.61</v>
      </c>
      <c r="S66" s="73">
        <v>618426.18999999994</v>
      </c>
      <c r="U66" s="73">
        <v>754.62</v>
      </c>
      <c r="W66" s="73">
        <v>1151178</v>
      </c>
      <c r="X66" s="73">
        <v>42000</v>
      </c>
      <c r="Y66" s="90">
        <v>1323971</v>
      </c>
      <c r="Z66" s="90">
        <v>9000</v>
      </c>
      <c r="AB66" s="90">
        <v>352064.88</v>
      </c>
      <c r="AC66" s="90">
        <v>152271.76999999999</v>
      </c>
      <c r="AG66" s="72">
        <f t="shared" si="1"/>
        <v>765530.04999999993</v>
      </c>
      <c r="AH66" s="50">
        <f t="shared" si="2"/>
        <v>0</v>
      </c>
      <c r="AI66" s="51">
        <f t="shared" si="3"/>
        <v>765530.04999999993</v>
      </c>
      <c r="AJ66" s="48">
        <f t="shared" si="4"/>
        <v>1812358.81</v>
      </c>
      <c r="AK66" s="47">
        <f t="shared" si="5"/>
        <v>1837307.65</v>
      </c>
      <c r="AL66" s="56">
        <f t="shared" si="6"/>
        <v>-24948.839999999851</v>
      </c>
    </row>
    <row r="67" spans="1:38" ht="14.4" thickBot="1" x14ac:dyDescent="0.3">
      <c r="A67" s="38" t="s">
        <v>383</v>
      </c>
      <c r="B67" s="38" t="s">
        <v>384</v>
      </c>
      <c r="C67" s="63">
        <v>2588</v>
      </c>
      <c r="D67" s="64" t="s">
        <v>746</v>
      </c>
      <c r="E67" s="251" t="s">
        <v>2880</v>
      </c>
      <c r="F67" s="89">
        <v>643889.73</v>
      </c>
      <c r="G67" s="89">
        <v>0</v>
      </c>
      <c r="H67" s="89">
        <v>98301.24</v>
      </c>
      <c r="I67" s="251">
        <v>479998.12</v>
      </c>
      <c r="J67" s="251">
        <v>15863.89</v>
      </c>
      <c r="K67" s="232">
        <v>14760</v>
      </c>
      <c r="L67" s="232">
        <v>28545.98</v>
      </c>
      <c r="N67" s="232">
        <v>0</v>
      </c>
      <c r="O67" s="251">
        <v>54125</v>
      </c>
      <c r="Q67" s="251">
        <v>-840377.3</v>
      </c>
      <c r="R67" s="251">
        <v>1982889.72</v>
      </c>
      <c r="S67" s="73">
        <v>778298.35</v>
      </c>
      <c r="U67" s="73">
        <v>599.30999999999995</v>
      </c>
      <c r="W67" s="73">
        <v>1217725.5</v>
      </c>
      <c r="X67" s="73">
        <v>42000</v>
      </c>
      <c r="Y67" s="90">
        <v>1428816.5</v>
      </c>
      <c r="Z67" s="90">
        <v>8880</v>
      </c>
      <c r="AA67" s="90">
        <v>840</v>
      </c>
      <c r="AB67" s="90">
        <v>490994.6</v>
      </c>
      <c r="AC67" s="90">
        <v>110982.48</v>
      </c>
      <c r="AG67" s="72">
        <f t="shared" si="1"/>
        <v>742190.97</v>
      </c>
      <c r="AH67" s="50">
        <f t="shared" si="2"/>
        <v>43305.979999999996</v>
      </c>
      <c r="AI67" s="51">
        <f t="shared" si="3"/>
        <v>698884.99</v>
      </c>
      <c r="AJ67" s="48">
        <f t="shared" si="4"/>
        <v>2038623.1600000001</v>
      </c>
      <c r="AK67" s="47">
        <f t="shared" si="5"/>
        <v>2040513.58</v>
      </c>
      <c r="AL67" s="56">
        <f t="shared" si="6"/>
        <v>-1890.4199999999255</v>
      </c>
    </row>
    <row r="68" spans="1:38" ht="14.4" thickBot="1" x14ac:dyDescent="0.3">
      <c r="A68" s="38" t="s">
        <v>383</v>
      </c>
      <c r="B68" s="38" t="s">
        <v>384</v>
      </c>
      <c r="C68" s="63">
        <v>1190</v>
      </c>
      <c r="D68" s="64" t="s">
        <v>747</v>
      </c>
      <c r="E68" s="251" t="s">
        <v>2881</v>
      </c>
      <c r="F68" s="89">
        <v>467041.72</v>
      </c>
      <c r="G68" s="89">
        <v>0</v>
      </c>
      <c r="H68" s="89">
        <v>73473.490000000005</v>
      </c>
      <c r="I68" s="251">
        <v>579233.22</v>
      </c>
      <c r="J68" s="251">
        <v>20005.97</v>
      </c>
      <c r="K68" s="232">
        <v>14011</v>
      </c>
      <c r="L68" s="232">
        <v>21467.9</v>
      </c>
      <c r="N68" s="232">
        <v>0</v>
      </c>
      <c r="O68" s="251">
        <v>110365</v>
      </c>
      <c r="Q68" s="251">
        <v>-1205091.0900000001</v>
      </c>
      <c r="R68" s="251">
        <v>2283492.7400000002</v>
      </c>
      <c r="S68" s="73">
        <v>999458.46</v>
      </c>
      <c r="T68" s="73">
        <v>-28000</v>
      </c>
      <c r="U68" s="73">
        <v>342.9</v>
      </c>
      <c r="W68" s="73">
        <v>1071264</v>
      </c>
      <c r="X68" s="73">
        <v>42000</v>
      </c>
      <c r="Y68" s="90">
        <v>1540925</v>
      </c>
      <c r="Z68" s="90">
        <v>4460</v>
      </c>
      <c r="AA68" s="90">
        <v>5976</v>
      </c>
      <c r="AB68" s="90">
        <v>450032.64000000001</v>
      </c>
      <c r="AC68" s="90">
        <v>149375.87</v>
      </c>
      <c r="AF68" s="90">
        <v>18787</v>
      </c>
      <c r="AG68" s="72">
        <f t="shared" si="1"/>
        <v>540515.21</v>
      </c>
      <c r="AH68" s="50">
        <f t="shared" si="2"/>
        <v>35478.9</v>
      </c>
      <c r="AI68" s="51">
        <f t="shared" si="3"/>
        <v>505036.30999999994</v>
      </c>
      <c r="AJ68" s="48">
        <f t="shared" si="4"/>
        <v>2085065.3599999999</v>
      </c>
      <c r="AK68" s="47">
        <f t="shared" si="5"/>
        <v>2169556.5100000002</v>
      </c>
      <c r="AL68" s="56">
        <f t="shared" si="6"/>
        <v>-84491.150000000373</v>
      </c>
    </row>
    <row r="69" spans="1:38" ht="14.4" thickBot="1" x14ac:dyDescent="0.3">
      <c r="A69" s="38" t="s">
        <v>383</v>
      </c>
      <c r="B69" s="38" t="s">
        <v>384</v>
      </c>
      <c r="C69" s="63">
        <v>897</v>
      </c>
      <c r="D69" s="64" t="s">
        <v>748</v>
      </c>
      <c r="E69" s="251" t="s">
        <v>2936</v>
      </c>
      <c r="F69" s="89">
        <v>422247.74</v>
      </c>
      <c r="G69" s="89">
        <v>15840</v>
      </c>
      <c r="H69" s="89">
        <v>39730.42</v>
      </c>
      <c r="I69" s="251">
        <v>466246.83</v>
      </c>
      <c r="J69" s="251">
        <v>36345.49</v>
      </c>
      <c r="K69" s="232">
        <v>29053</v>
      </c>
      <c r="L69" s="232">
        <v>15022.53</v>
      </c>
      <c r="O69" s="251">
        <v>50610</v>
      </c>
      <c r="Q69" s="251">
        <v>510386.79</v>
      </c>
      <c r="R69" s="251">
        <v>355552.49</v>
      </c>
      <c r="S69" s="73">
        <v>545569.89</v>
      </c>
      <c r="U69" s="73">
        <v>335.09</v>
      </c>
      <c r="W69" s="73">
        <v>800961.67</v>
      </c>
      <c r="X69" s="73">
        <v>37516</v>
      </c>
      <c r="Y69" s="90">
        <v>873837.67</v>
      </c>
      <c r="Z69" s="90">
        <v>2420</v>
      </c>
      <c r="AA69" s="90">
        <v>4128</v>
      </c>
      <c r="AB69" s="90">
        <v>368034.27</v>
      </c>
      <c r="AC69" s="90">
        <v>116177.04</v>
      </c>
      <c r="AG69" s="72">
        <f t="shared" ref="AG69:AG130" si="7">SUM(F69:H69)</f>
        <v>477818.16</v>
      </c>
      <c r="AH69" s="50">
        <f t="shared" ref="AH69:AH130" si="8">SUM(K69:N69)</f>
        <v>44075.53</v>
      </c>
      <c r="AI69" s="51">
        <f t="shared" ref="AI69:AI130" si="9">AG69-AH69</f>
        <v>433742.63</v>
      </c>
      <c r="AJ69" s="48">
        <f t="shared" ref="AJ69:AJ130" si="10">SUM(S69:X69)</f>
        <v>1384382.65</v>
      </c>
      <c r="AK69" s="47">
        <f t="shared" ref="AK69:AK130" si="11">SUM(Y69:AF69)</f>
        <v>1364596.98</v>
      </c>
      <c r="AL69" s="56">
        <f t="shared" ref="AL69:AL130" si="12">AJ69-AK69</f>
        <v>19785.669999999925</v>
      </c>
    </row>
    <row r="70" spans="1:38" ht="14.4" thickBot="1" x14ac:dyDescent="0.3">
      <c r="A70" s="38" t="s">
        <v>387</v>
      </c>
      <c r="B70" s="38" t="s">
        <v>388</v>
      </c>
      <c r="C70" s="63">
        <v>2172</v>
      </c>
      <c r="D70" s="64" t="s">
        <v>749</v>
      </c>
      <c r="E70" s="251" t="s">
        <v>2882</v>
      </c>
      <c r="F70" s="89">
        <v>144276.34</v>
      </c>
      <c r="G70" s="89">
        <v>27840</v>
      </c>
      <c r="H70" s="89">
        <v>30836.13</v>
      </c>
      <c r="I70" s="251">
        <v>155829.51</v>
      </c>
      <c r="J70" s="251">
        <v>165664.41</v>
      </c>
      <c r="K70" s="232">
        <v>0</v>
      </c>
      <c r="M70" s="232">
        <v>10000</v>
      </c>
      <c r="N70" s="232">
        <v>425.21</v>
      </c>
      <c r="Q70" s="251">
        <v>81842.320000000007</v>
      </c>
      <c r="R70" s="251">
        <v>547255.34</v>
      </c>
      <c r="S70" s="73">
        <v>1009323.29</v>
      </c>
      <c r="T70" s="73">
        <v>65279</v>
      </c>
      <c r="U70" s="73">
        <v>263.89</v>
      </c>
      <c r="W70" s="73">
        <v>1112884</v>
      </c>
      <c r="X70" s="73">
        <v>92950</v>
      </c>
      <c r="Y70" s="90">
        <v>1238544</v>
      </c>
      <c r="Z70" s="90">
        <v>1280</v>
      </c>
      <c r="AA70" s="90">
        <v>344</v>
      </c>
      <c r="AB70" s="90">
        <v>1054326.6200000001</v>
      </c>
      <c r="AC70" s="90">
        <v>82480.039999999994</v>
      </c>
      <c r="AF70" s="90">
        <v>18802</v>
      </c>
      <c r="AG70" s="72">
        <f t="shared" si="7"/>
        <v>202952.47</v>
      </c>
      <c r="AH70" s="50">
        <f t="shared" si="8"/>
        <v>10425.209999999999</v>
      </c>
      <c r="AI70" s="51">
        <f t="shared" si="9"/>
        <v>192527.26</v>
      </c>
      <c r="AJ70" s="48">
        <f t="shared" si="10"/>
        <v>2280700.1799999997</v>
      </c>
      <c r="AK70" s="47">
        <f t="shared" si="11"/>
        <v>2395776.66</v>
      </c>
      <c r="AL70" s="56">
        <f t="shared" si="12"/>
        <v>-115076.48000000045</v>
      </c>
    </row>
    <row r="71" spans="1:38" ht="14.4" thickBot="1" x14ac:dyDescent="0.3">
      <c r="A71" s="38" t="s">
        <v>387</v>
      </c>
      <c r="B71" s="38" t="s">
        <v>388</v>
      </c>
      <c r="C71" s="63">
        <v>3964</v>
      </c>
      <c r="D71" s="64" t="s">
        <v>750</v>
      </c>
      <c r="E71" s="251" t="s">
        <v>2883</v>
      </c>
      <c r="F71" s="89">
        <v>510237.38</v>
      </c>
      <c r="G71" s="89">
        <v>0</v>
      </c>
      <c r="H71" s="89">
        <v>48077.78</v>
      </c>
      <c r="I71" s="251">
        <v>581036.06999999995</v>
      </c>
      <c r="J71" s="251">
        <v>246300.97</v>
      </c>
      <c r="K71" s="232">
        <v>30500</v>
      </c>
      <c r="L71" s="232">
        <v>48166.03</v>
      </c>
      <c r="N71" s="232">
        <v>48.6</v>
      </c>
      <c r="Q71" s="251">
        <v>-1288732.3500000001</v>
      </c>
      <c r="R71" s="251">
        <v>2767861</v>
      </c>
      <c r="S71" s="73">
        <v>1791822.95</v>
      </c>
      <c r="T71" s="73">
        <v>42000</v>
      </c>
      <c r="U71" s="73">
        <v>951.74</v>
      </c>
      <c r="W71" s="73">
        <v>1676979.3</v>
      </c>
      <c r="X71" s="73">
        <v>30300</v>
      </c>
      <c r="Y71" s="90">
        <v>2254999.14</v>
      </c>
      <c r="Z71" s="90">
        <v>5040</v>
      </c>
      <c r="AA71" s="90">
        <v>10200</v>
      </c>
      <c r="AB71" s="90">
        <v>1101499.6599999999</v>
      </c>
      <c r="AC71" s="90">
        <v>163480.26999999999</v>
      </c>
      <c r="AF71" s="90">
        <v>179026</v>
      </c>
      <c r="AG71" s="72">
        <f t="shared" si="7"/>
        <v>558315.16</v>
      </c>
      <c r="AH71" s="50">
        <f t="shared" si="8"/>
        <v>78714.63</v>
      </c>
      <c r="AI71" s="51">
        <f t="shared" si="9"/>
        <v>479600.53</v>
      </c>
      <c r="AJ71" s="48">
        <f t="shared" si="10"/>
        <v>3542053.99</v>
      </c>
      <c r="AK71" s="47">
        <f t="shared" si="11"/>
        <v>3714245.07</v>
      </c>
      <c r="AL71" s="56">
        <f t="shared" si="12"/>
        <v>-172191.07999999961</v>
      </c>
    </row>
    <row r="72" spans="1:38" ht="14.4" thickBot="1" x14ac:dyDescent="0.3">
      <c r="A72" s="38" t="s">
        <v>387</v>
      </c>
      <c r="B72" s="38" t="s">
        <v>388</v>
      </c>
      <c r="C72" s="63">
        <v>1537</v>
      </c>
      <c r="D72" s="64" t="s">
        <v>751</v>
      </c>
      <c r="E72" s="251" t="s">
        <v>2884</v>
      </c>
      <c r="F72" s="89">
        <v>295129.45</v>
      </c>
      <c r="G72" s="89">
        <v>0</v>
      </c>
      <c r="H72" s="89">
        <v>36996.89</v>
      </c>
      <c r="I72" s="251">
        <v>51724.58</v>
      </c>
      <c r="J72" s="251">
        <v>67599.03</v>
      </c>
      <c r="K72" s="232">
        <v>32726</v>
      </c>
      <c r="L72" s="232">
        <v>28859.83</v>
      </c>
      <c r="M72" s="232">
        <v>6600</v>
      </c>
      <c r="N72" s="232">
        <v>731.05</v>
      </c>
      <c r="Q72" s="251">
        <v>22094.17</v>
      </c>
      <c r="R72" s="251">
        <v>432862.99</v>
      </c>
      <c r="S72" s="73">
        <v>759308.75</v>
      </c>
      <c r="T72" s="73">
        <v>77154</v>
      </c>
      <c r="U72" s="73">
        <v>458.13</v>
      </c>
      <c r="W72" s="73">
        <v>360972.5</v>
      </c>
      <c r="X72" s="73">
        <v>40500</v>
      </c>
      <c r="Y72" s="90">
        <v>452872.5</v>
      </c>
      <c r="Z72" s="90">
        <v>6320</v>
      </c>
      <c r="AA72" s="90">
        <v>8846</v>
      </c>
      <c r="AB72" s="90">
        <v>762965.89</v>
      </c>
      <c r="AC72" s="90">
        <v>67774.080000000002</v>
      </c>
      <c r="AF72" s="90">
        <v>12039</v>
      </c>
      <c r="AG72" s="72">
        <f t="shared" si="7"/>
        <v>332126.34000000003</v>
      </c>
      <c r="AH72" s="50">
        <f t="shared" si="8"/>
        <v>68916.88</v>
      </c>
      <c r="AI72" s="51">
        <f t="shared" si="9"/>
        <v>263209.46000000002</v>
      </c>
      <c r="AJ72" s="48">
        <f t="shared" si="10"/>
        <v>1238393.3799999999</v>
      </c>
      <c r="AK72" s="47">
        <f t="shared" si="11"/>
        <v>1310817.4700000002</v>
      </c>
      <c r="AL72" s="56">
        <f t="shared" si="12"/>
        <v>-72424.090000000317</v>
      </c>
    </row>
    <row r="73" spans="1:38" ht="14.4" thickBot="1" x14ac:dyDescent="0.3">
      <c r="A73" s="38" t="s">
        <v>387</v>
      </c>
      <c r="B73" s="38" t="s">
        <v>388</v>
      </c>
      <c r="C73" s="63">
        <v>1440</v>
      </c>
      <c r="D73" s="64" t="s">
        <v>752</v>
      </c>
      <c r="E73" s="251" t="s">
        <v>2885</v>
      </c>
      <c r="F73" s="89">
        <v>275453.78000000003</v>
      </c>
      <c r="G73" s="89">
        <v>15840</v>
      </c>
      <c r="H73" s="89">
        <v>19730.080000000002</v>
      </c>
      <c r="I73" s="251">
        <v>318229.49</v>
      </c>
      <c r="J73" s="251">
        <v>88618.41</v>
      </c>
      <c r="K73" s="232">
        <v>19100</v>
      </c>
      <c r="L73" s="232">
        <v>26871.07</v>
      </c>
      <c r="M73" s="232">
        <v>3300</v>
      </c>
      <c r="N73" s="232">
        <v>54.21</v>
      </c>
      <c r="Q73" s="251">
        <v>-396698.2</v>
      </c>
      <c r="R73" s="251">
        <v>923490.75</v>
      </c>
      <c r="S73" s="73">
        <v>649070.52</v>
      </c>
      <c r="T73" s="73">
        <v>61700</v>
      </c>
      <c r="U73" s="73">
        <v>253.46</v>
      </c>
      <c r="W73" s="73">
        <v>1284415.6000000001</v>
      </c>
      <c r="X73" s="73">
        <v>280841</v>
      </c>
      <c r="Y73" s="90">
        <v>1428511.6</v>
      </c>
      <c r="Z73" s="90">
        <v>2080</v>
      </c>
      <c r="AA73" s="90">
        <v>5694</v>
      </c>
      <c r="AB73" s="90">
        <v>617330.18999999994</v>
      </c>
      <c r="AC73" s="90">
        <v>77981.86</v>
      </c>
      <c r="AF73" s="90">
        <v>2929</v>
      </c>
      <c r="AG73" s="72">
        <f t="shared" si="7"/>
        <v>311023.86000000004</v>
      </c>
      <c r="AH73" s="50">
        <f t="shared" si="8"/>
        <v>49325.279999999999</v>
      </c>
      <c r="AI73" s="51">
        <f t="shared" si="9"/>
        <v>261698.58000000005</v>
      </c>
      <c r="AJ73" s="48">
        <f t="shared" si="10"/>
        <v>2276280.58</v>
      </c>
      <c r="AK73" s="47">
        <f t="shared" si="11"/>
        <v>2134526.65</v>
      </c>
      <c r="AL73" s="56">
        <f t="shared" si="12"/>
        <v>141753.93000000017</v>
      </c>
    </row>
    <row r="74" spans="1:38" ht="14.4" thickBot="1" x14ac:dyDescent="0.3">
      <c r="A74" s="38" t="s">
        <v>387</v>
      </c>
      <c r="B74" s="38" t="s">
        <v>388</v>
      </c>
      <c r="C74" s="63">
        <v>1880</v>
      </c>
      <c r="D74" s="64" t="s">
        <v>753</v>
      </c>
      <c r="E74" s="251" t="s">
        <v>2886</v>
      </c>
      <c r="F74" s="89">
        <v>483420.63</v>
      </c>
      <c r="G74" s="89">
        <v>0</v>
      </c>
      <c r="H74" s="89">
        <v>20935.3</v>
      </c>
      <c r="I74" s="251">
        <v>82353.66</v>
      </c>
      <c r="J74" s="251">
        <v>108882.25</v>
      </c>
      <c r="M74" s="232">
        <v>35000</v>
      </c>
      <c r="N74" s="232">
        <v>7650</v>
      </c>
      <c r="Q74" s="251">
        <v>-265084.32</v>
      </c>
      <c r="R74" s="251">
        <v>606181.84</v>
      </c>
      <c r="S74" s="73">
        <v>861334.27</v>
      </c>
      <c r="U74" s="73">
        <v>262.17</v>
      </c>
      <c r="W74" s="73">
        <v>1080859</v>
      </c>
      <c r="X74" s="73">
        <v>310560</v>
      </c>
      <c r="Y74" s="90">
        <v>1214842.8400000001</v>
      </c>
      <c r="Z74" s="90">
        <v>16330</v>
      </c>
      <c r="AA74" s="90">
        <v>3688</v>
      </c>
      <c r="AB74" s="90">
        <v>627195.72</v>
      </c>
      <c r="AC74" s="90">
        <v>66073.56</v>
      </c>
      <c r="AD74" s="90">
        <v>6236</v>
      </c>
      <c r="AF74" s="90">
        <v>6805</v>
      </c>
      <c r="AG74" s="72">
        <f t="shared" si="7"/>
        <v>504355.93</v>
      </c>
      <c r="AH74" s="50">
        <f t="shared" si="8"/>
        <v>42650</v>
      </c>
      <c r="AI74" s="51">
        <f t="shared" si="9"/>
        <v>461705.93</v>
      </c>
      <c r="AJ74" s="48">
        <f t="shared" si="10"/>
        <v>2253015.44</v>
      </c>
      <c r="AK74" s="47">
        <f t="shared" si="11"/>
        <v>1941171.12</v>
      </c>
      <c r="AL74" s="56">
        <f t="shared" si="12"/>
        <v>311844.31999999983</v>
      </c>
    </row>
    <row r="75" spans="1:38" ht="14.4" thickBot="1" x14ac:dyDescent="0.3">
      <c r="A75" s="38" t="s">
        <v>387</v>
      </c>
      <c r="B75" s="38" t="s">
        <v>388</v>
      </c>
      <c r="C75" s="63">
        <v>2455</v>
      </c>
      <c r="D75" s="64" t="s">
        <v>754</v>
      </c>
      <c r="E75" s="251" t="s">
        <v>2887</v>
      </c>
      <c r="F75" s="89">
        <v>895810.01</v>
      </c>
      <c r="G75" s="89">
        <v>0</v>
      </c>
      <c r="H75" s="89">
        <v>46390.96</v>
      </c>
      <c r="I75" s="251">
        <v>268591.23</v>
      </c>
      <c r="J75" s="251">
        <v>238346.6</v>
      </c>
      <c r="K75" s="232">
        <v>6000</v>
      </c>
      <c r="L75" s="232">
        <v>45586.01</v>
      </c>
      <c r="M75" s="232">
        <v>70195</v>
      </c>
      <c r="N75" s="232">
        <v>965.51</v>
      </c>
      <c r="O75" s="251">
        <v>-24000</v>
      </c>
      <c r="Q75" s="251">
        <v>-876215.59</v>
      </c>
      <c r="R75" s="251">
        <v>1832865.74</v>
      </c>
      <c r="S75" s="73">
        <v>1205059.1100000001</v>
      </c>
      <c r="T75" s="73">
        <v>138000</v>
      </c>
      <c r="U75" s="73">
        <v>887.52</v>
      </c>
      <c r="W75" s="73">
        <v>1433191.8</v>
      </c>
      <c r="X75" s="73">
        <v>421177</v>
      </c>
      <c r="Y75" s="90">
        <v>1674257.56</v>
      </c>
      <c r="Z75" s="90">
        <v>15040</v>
      </c>
      <c r="AA75" s="90">
        <v>4432</v>
      </c>
      <c r="AB75" s="90">
        <v>979315.52</v>
      </c>
      <c r="AC75" s="90">
        <v>131458.22</v>
      </c>
      <c r="AF75" s="90">
        <v>70</v>
      </c>
      <c r="AG75" s="72">
        <f t="shared" si="7"/>
        <v>942200.97</v>
      </c>
      <c r="AH75" s="50">
        <f t="shared" si="8"/>
        <v>122746.52</v>
      </c>
      <c r="AI75" s="51">
        <f t="shared" si="9"/>
        <v>819454.45</v>
      </c>
      <c r="AJ75" s="48">
        <f t="shared" si="10"/>
        <v>3198315.43</v>
      </c>
      <c r="AK75" s="47">
        <f t="shared" si="11"/>
        <v>2804573.3000000003</v>
      </c>
      <c r="AL75" s="56">
        <f t="shared" si="12"/>
        <v>393742.12999999989</v>
      </c>
    </row>
    <row r="76" spans="1:38" ht="14.4" thickBot="1" x14ac:dyDescent="0.3">
      <c r="A76" s="38" t="s">
        <v>391</v>
      </c>
      <c r="B76" s="38" t="s">
        <v>392</v>
      </c>
      <c r="C76" s="63">
        <v>1765</v>
      </c>
      <c r="D76" s="64" t="s">
        <v>755</v>
      </c>
      <c r="E76" s="251" t="s">
        <v>2888</v>
      </c>
      <c r="F76" s="89">
        <v>449185.91</v>
      </c>
      <c r="G76" s="89">
        <v>-2906.48</v>
      </c>
      <c r="H76" s="89">
        <v>46278.48</v>
      </c>
      <c r="I76" s="251">
        <v>670702.31000000006</v>
      </c>
      <c r="J76" s="251">
        <v>-46336.49</v>
      </c>
      <c r="L76" s="232">
        <v>31288.26</v>
      </c>
      <c r="M76" s="232">
        <v>45200</v>
      </c>
      <c r="N76" s="232">
        <v>67.900000000000006</v>
      </c>
      <c r="Q76" s="251">
        <v>-831598.64</v>
      </c>
      <c r="R76" s="251">
        <v>1701541.88</v>
      </c>
      <c r="S76" s="73">
        <v>740940.73</v>
      </c>
      <c r="T76" s="73">
        <v>74520</v>
      </c>
      <c r="U76" s="73">
        <v>469.33</v>
      </c>
      <c r="W76" s="73">
        <v>354900</v>
      </c>
      <c r="X76" s="73">
        <v>5400</v>
      </c>
      <c r="Y76" s="90">
        <v>557037.67000000004</v>
      </c>
      <c r="AA76" s="90">
        <v>3422</v>
      </c>
      <c r="AB76" s="90">
        <v>366110.32</v>
      </c>
      <c r="AC76" s="90">
        <v>73731.740000000005</v>
      </c>
      <c r="AF76" s="90">
        <v>5504</v>
      </c>
      <c r="AG76" s="72">
        <f t="shared" si="7"/>
        <v>492557.91</v>
      </c>
      <c r="AH76" s="50">
        <f t="shared" si="8"/>
        <v>76556.159999999989</v>
      </c>
      <c r="AI76" s="51">
        <f t="shared" si="9"/>
        <v>416001.75</v>
      </c>
      <c r="AJ76" s="48">
        <f t="shared" si="10"/>
        <v>1176230.06</v>
      </c>
      <c r="AK76" s="47">
        <f t="shared" si="11"/>
        <v>1005805.73</v>
      </c>
      <c r="AL76" s="56">
        <f t="shared" si="12"/>
        <v>170424.33000000007</v>
      </c>
    </row>
    <row r="77" spans="1:38" ht="14.4" thickBot="1" x14ac:dyDescent="0.3">
      <c r="A77" s="38" t="s">
        <v>391</v>
      </c>
      <c r="B77" s="38" t="s">
        <v>392</v>
      </c>
      <c r="C77" s="63">
        <v>2349</v>
      </c>
      <c r="D77" s="64" t="s">
        <v>756</v>
      </c>
      <c r="E77" s="251" t="s">
        <v>2889</v>
      </c>
      <c r="F77" s="89">
        <v>519243.1</v>
      </c>
      <c r="G77" s="89">
        <v>560649</v>
      </c>
      <c r="H77" s="89">
        <v>87135.76</v>
      </c>
      <c r="I77" s="251">
        <v>1105011.08</v>
      </c>
      <c r="J77" s="251">
        <v>100368.18</v>
      </c>
      <c r="K77" s="232">
        <v>-120300</v>
      </c>
      <c r="L77" s="232">
        <v>41971.12</v>
      </c>
      <c r="M77" s="232">
        <v>94775</v>
      </c>
      <c r="N77" s="232">
        <v>9.0500000000000007</v>
      </c>
      <c r="Q77" s="251">
        <v>-619242.46</v>
      </c>
      <c r="R77" s="251">
        <v>2052419.41</v>
      </c>
      <c r="S77" s="73">
        <v>1690706.49</v>
      </c>
      <c r="T77" s="73">
        <v>92265</v>
      </c>
      <c r="U77" s="73">
        <v>502.02</v>
      </c>
      <c r="W77" s="73">
        <v>12130</v>
      </c>
      <c r="X77" s="73">
        <v>2160</v>
      </c>
      <c r="Y77" s="90">
        <v>266531.59000000003</v>
      </c>
      <c r="Z77" s="90">
        <v>1660</v>
      </c>
      <c r="AA77" s="90">
        <v>1520</v>
      </c>
      <c r="AB77" s="90">
        <v>452278.56</v>
      </c>
      <c r="AC77" s="90">
        <v>13800.36</v>
      </c>
      <c r="AF77" s="90">
        <v>139198</v>
      </c>
      <c r="AG77" s="72">
        <f t="shared" si="7"/>
        <v>1167027.8600000001</v>
      </c>
      <c r="AH77" s="50">
        <f t="shared" si="8"/>
        <v>16455.169999999995</v>
      </c>
      <c r="AI77" s="51">
        <f t="shared" si="9"/>
        <v>1150572.6900000002</v>
      </c>
      <c r="AJ77" s="48">
        <f t="shared" si="10"/>
        <v>1797763.51</v>
      </c>
      <c r="AK77" s="47">
        <f t="shared" si="11"/>
        <v>874988.51</v>
      </c>
      <c r="AL77" s="56">
        <f t="shared" si="12"/>
        <v>922775</v>
      </c>
    </row>
    <row r="78" spans="1:38" ht="14.4" thickBot="1" x14ac:dyDescent="0.3">
      <c r="A78" s="38" t="s">
        <v>391</v>
      </c>
      <c r="B78" s="38" t="s">
        <v>392</v>
      </c>
      <c r="C78" s="63">
        <v>2942</v>
      </c>
      <c r="D78" s="64" t="s">
        <v>757</v>
      </c>
      <c r="E78" s="251" t="s">
        <v>2890</v>
      </c>
      <c r="F78" s="89">
        <v>370655.12</v>
      </c>
      <c r="G78" s="89">
        <v>22000</v>
      </c>
      <c r="H78" s="89">
        <v>37438.68</v>
      </c>
      <c r="I78" s="251">
        <v>267406.38</v>
      </c>
      <c r="J78" s="251">
        <v>55227.62</v>
      </c>
      <c r="K78" s="232">
        <v>0</v>
      </c>
      <c r="L78" s="232">
        <v>62428.74</v>
      </c>
      <c r="M78" s="232">
        <v>140525</v>
      </c>
      <c r="N78" s="232">
        <v>-224.22</v>
      </c>
      <c r="Q78" s="251">
        <v>-1590730.31</v>
      </c>
      <c r="R78" s="251">
        <v>2038156.59</v>
      </c>
      <c r="S78" s="73">
        <v>748632.57</v>
      </c>
      <c r="T78" s="73">
        <v>238955</v>
      </c>
      <c r="U78" s="73">
        <v>381.41</v>
      </c>
      <c r="W78" s="73">
        <v>679690</v>
      </c>
      <c r="X78" s="73">
        <v>103600</v>
      </c>
      <c r="Y78" s="90">
        <v>1027914.33</v>
      </c>
      <c r="Z78" s="90">
        <v>1360</v>
      </c>
      <c r="AA78" s="90">
        <v>580</v>
      </c>
      <c r="AB78" s="90">
        <v>557546.59</v>
      </c>
      <c r="AC78" s="90">
        <v>68832.06</v>
      </c>
      <c r="AF78" s="90">
        <v>12454</v>
      </c>
      <c r="AG78" s="72">
        <f t="shared" si="7"/>
        <v>430093.8</v>
      </c>
      <c r="AH78" s="50">
        <f t="shared" si="8"/>
        <v>202729.52</v>
      </c>
      <c r="AI78" s="51">
        <f t="shared" si="9"/>
        <v>227364.28</v>
      </c>
      <c r="AJ78" s="48">
        <f t="shared" si="10"/>
        <v>1771258.98</v>
      </c>
      <c r="AK78" s="47">
        <f t="shared" si="11"/>
        <v>1668686.98</v>
      </c>
      <c r="AL78" s="56">
        <f t="shared" si="12"/>
        <v>102572</v>
      </c>
    </row>
    <row r="79" spans="1:38" ht="14.4" thickBot="1" x14ac:dyDescent="0.3">
      <c r="A79" s="38" t="s">
        <v>391</v>
      </c>
      <c r="B79" s="38" t="s">
        <v>392</v>
      </c>
      <c r="C79" s="63">
        <v>2523</v>
      </c>
      <c r="D79" s="64" t="s">
        <v>758</v>
      </c>
      <c r="E79" s="251" t="s">
        <v>2891</v>
      </c>
      <c r="F79" s="89">
        <v>811842.53</v>
      </c>
      <c r="G79" s="89">
        <v>0</v>
      </c>
      <c r="H79" s="89">
        <v>120944.38</v>
      </c>
      <c r="I79" s="251">
        <v>679418.92</v>
      </c>
      <c r="J79" s="251">
        <v>34054.54</v>
      </c>
      <c r="L79" s="232">
        <v>64507.21</v>
      </c>
      <c r="M79" s="232">
        <v>57830</v>
      </c>
      <c r="N79" s="232">
        <v>291.89999999999998</v>
      </c>
      <c r="Q79" s="251">
        <v>-630477.06999999995</v>
      </c>
      <c r="R79" s="251">
        <v>2089445.48</v>
      </c>
      <c r="S79" s="73">
        <v>825558.81</v>
      </c>
      <c r="U79" s="73">
        <v>861.71</v>
      </c>
      <c r="W79" s="73">
        <v>1008810</v>
      </c>
      <c r="X79" s="73">
        <v>29700</v>
      </c>
      <c r="Y79" s="90">
        <v>1238081</v>
      </c>
      <c r="AA79" s="90">
        <v>540</v>
      </c>
      <c r="AB79" s="90">
        <v>408999.45</v>
      </c>
      <c r="AC79" s="90">
        <v>140925.22</v>
      </c>
      <c r="AF79" s="90">
        <v>11722</v>
      </c>
      <c r="AG79" s="72">
        <f t="shared" si="7"/>
        <v>932786.91</v>
      </c>
      <c r="AH79" s="50">
        <f t="shared" si="8"/>
        <v>122629.10999999999</v>
      </c>
      <c r="AI79" s="51">
        <f t="shared" si="9"/>
        <v>810157.8</v>
      </c>
      <c r="AJ79" s="48">
        <f t="shared" si="10"/>
        <v>1864930.52</v>
      </c>
      <c r="AK79" s="47">
        <f t="shared" si="11"/>
        <v>1800267.67</v>
      </c>
      <c r="AL79" s="56">
        <f t="shared" si="12"/>
        <v>64662.850000000093</v>
      </c>
    </row>
    <row r="80" spans="1:38" ht="14.4" thickBot="1" x14ac:dyDescent="0.3">
      <c r="A80" s="38" t="s">
        <v>391</v>
      </c>
      <c r="B80" s="38" t="s">
        <v>392</v>
      </c>
      <c r="C80" s="63">
        <v>4280</v>
      </c>
      <c r="D80" s="64" t="s">
        <v>759</v>
      </c>
      <c r="E80" s="251" t="s">
        <v>2892</v>
      </c>
      <c r="F80" s="89">
        <v>445564.9</v>
      </c>
      <c r="G80" s="89">
        <v>53297</v>
      </c>
      <c r="H80" s="89">
        <v>10400.5</v>
      </c>
      <c r="I80" s="251">
        <v>258650.59</v>
      </c>
      <c r="J80" s="251">
        <v>108273.9</v>
      </c>
      <c r="K80" s="232">
        <v>-61300</v>
      </c>
      <c r="L80" s="232">
        <v>-40000</v>
      </c>
      <c r="N80" s="232">
        <v>651.58000000000004</v>
      </c>
      <c r="Q80" s="251">
        <v>-476694.24</v>
      </c>
      <c r="R80" s="251">
        <v>1725194.64</v>
      </c>
      <c r="S80" s="73">
        <v>304750.73</v>
      </c>
      <c r="U80" s="73">
        <v>1111.23</v>
      </c>
      <c r="X80" s="73">
        <v>167840</v>
      </c>
      <c r="Y80" s="90">
        <v>191498</v>
      </c>
      <c r="Z80" s="90">
        <v>2180</v>
      </c>
      <c r="AA80" s="90">
        <v>1260</v>
      </c>
      <c r="AB80" s="90">
        <v>449856.67</v>
      </c>
      <c r="AC80" s="90">
        <v>100572.38</v>
      </c>
      <c r="AG80" s="72">
        <f t="shared" si="7"/>
        <v>509262.4</v>
      </c>
      <c r="AH80" s="50">
        <f t="shared" si="8"/>
        <v>-100648.42</v>
      </c>
      <c r="AI80" s="51">
        <f t="shared" si="9"/>
        <v>609910.82000000007</v>
      </c>
      <c r="AJ80" s="48">
        <f t="shared" si="10"/>
        <v>473701.95999999996</v>
      </c>
      <c r="AK80" s="47">
        <f t="shared" si="11"/>
        <v>745367.04999999993</v>
      </c>
      <c r="AL80" s="56">
        <f t="shared" si="12"/>
        <v>-271665.08999999997</v>
      </c>
    </row>
    <row r="81" spans="1:38" ht="14.4" thickBot="1" x14ac:dyDescent="0.3">
      <c r="A81" s="38" t="s">
        <v>391</v>
      </c>
      <c r="B81" s="38" t="s">
        <v>392</v>
      </c>
      <c r="C81" s="63">
        <v>2682</v>
      </c>
      <c r="D81" s="64" t="s">
        <v>760</v>
      </c>
      <c r="E81" s="251" t="s">
        <v>2893</v>
      </c>
      <c r="F81" s="89">
        <v>756028.79</v>
      </c>
      <c r="G81" s="89">
        <v>0</v>
      </c>
      <c r="H81" s="89">
        <v>73683.19</v>
      </c>
      <c r="I81" s="251">
        <v>128119.4</v>
      </c>
      <c r="J81" s="251">
        <v>50508.76</v>
      </c>
      <c r="K81" s="232">
        <v>74500</v>
      </c>
      <c r="L81" s="232">
        <v>33432.39</v>
      </c>
      <c r="N81" s="232">
        <v>-321.16000000000003</v>
      </c>
      <c r="Q81" s="251">
        <v>219920.02</v>
      </c>
      <c r="R81" s="251">
        <v>613262.28</v>
      </c>
      <c r="S81" s="73">
        <v>685001.92</v>
      </c>
      <c r="U81" s="73">
        <v>827.8</v>
      </c>
      <c r="W81" s="73">
        <v>1245350</v>
      </c>
      <c r="Y81" s="90">
        <v>1409112</v>
      </c>
      <c r="AA81" s="90">
        <v>4200</v>
      </c>
      <c r="AB81" s="90">
        <v>424037.96</v>
      </c>
      <c r="AC81" s="90">
        <v>21855.15</v>
      </c>
      <c r="AF81" s="90">
        <v>4428</v>
      </c>
      <c r="AG81" s="72">
        <f t="shared" si="7"/>
        <v>829711.98</v>
      </c>
      <c r="AH81" s="50">
        <f t="shared" si="8"/>
        <v>107611.23</v>
      </c>
      <c r="AI81" s="51">
        <f t="shared" si="9"/>
        <v>722100.75</v>
      </c>
      <c r="AJ81" s="48">
        <f t="shared" si="10"/>
        <v>1931179.7200000002</v>
      </c>
      <c r="AK81" s="47">
        <f t="shared" si="11"/>
        <v>1863633.1099999999</v>
      </c>
      <c r="AL81" s="56">
        <f t="shared" si="12"/>
        <v>67546.610000000335</v>
      </c>
    </row>
    <row r="82" spans="1:38" ht="14.4" thickBot="1" x14ac:dyDescent="0.3">
      <c r="A82" s="38" t="s">
        <v>391</v>
      </c>
      <c r="B82" s="38" t="s">
        <v>392</v>
      </c>
      <c r="C82" s="63">
        <v>742</v>
      </c>
      <c r="D82" s="64" t="s">
        <v>761</v>
      </c>
      <c r="E82" s="251" t="s">
        <v>2894</v>
      </c>
      <c r="F82" s="89">
        <v>566863.80000000005</v>
      </c>
      <c r="G82" s="89">
        <v>0</v>
      </c>
      <c r="H82" s="89">
        <v>23381.61</v>
      </c>
      <c r="I82" s="251">
        <v>184993.33</v>
      </c>
      <c r="J82" s="251">
        <v>73455.5</v>
      </c>
      <c r="K82" s="232">
        <v>2000</v>
      </c>
      <c r="L82" s="232">
        <v>37434.58</v>
      </c>
      <c r="M82" s="232">
        <v>8700</v>
      </c>
      <c r="N82" s="232">
        <v>447.33</v>
      </c>
      <c r="Q82" s="251">
        <v>-55769.66</v>
      </c>
      <c r="R82" s="251">
        <v>788047.76</v>
      </c>
      <c r="S82" s="73">
        <v>558581.43000000005</v>
      </c>
      <c r="U82" s="73">
        <v>198.56</v>
      </c>
      <c r="W82" s="73">
        <v>597070</v>
      </c>
      <c r="X82" s="73">
        <v>28800</v>
      </c>
      <c r="Y82" s="90">
        <v>784604</v>
      </c>
      <c r="AA82" s="90">
        <v>4210</v>
      </c>
      <c r="AB82" s="90">
        <v>288081.86</v>
      </c>
      <c r="AC82" s="90">
        <v>39419.9</v>
      </c>
      <c r="AF82" s="90">
        <v>500</v>
      </c>
      <c r="AG82" s="72">
        <f t="shared" si="7"/>
        <v>590245.41</v>
      </c>
      <c r="AH82" s="50">
        <f t="shared" si="8"/>
        <v>48581.91</v>
      </c>
      <c r="AI82" s="51">
        <f t="shared" si="9"/>
        <v>541663.5</v>
      </c>
      <c r="AJ82" s="48">
        <f t="shared" si="10"/>
        <v>1184649.9900000002</v>
      </c>
      <c r="AK82" s="47">
        <f t="shared" si="11"/>
        <v>1116815.7599999998</v>
      </c>
      <c r="AL82" s="56">
        <f t="shared" si="12"/>
        <v>67834.230000000447</v>
      </c>
    </row>
    <row r="83" spans="1:38" ht="14.4" thickBot="1" x14ac:dyDescent="0.3">
      <c r="A83" s="38" t="s">
        <v>391</v>
      </c>
      <c r="B83" s="38" t="s">
        <v>392</v>
      </c>
      <c r="C83" s="63">
        <v>697</v>
      </c>
      <c r="D83" s="64" t="s">
        <v>762</v>
      </c>
      <c r="E83" s="251" t="s">
        <v>2895</v>
      </c>
      <c r="F83" s="89">
        <v>627208.39</v>
      </c>
      <c r="G83" s="89">
        <v>30686</v>
      </c>
      <c r="H83" s="89">
        <v>60632.5</v>
      </c>
      <c r="I83" s="251">
        <v>-1536676.71</v>
      </c>
      <c r="J83" s="251">
        <v>38762.589999999997</v>
      </c>
      <c r="L83" s="232">
        <v>26546.5</v>
      </c>
      <c r="M83" s="232">
        <v>33000</v>
      </c>
      <c r="N83" s="232">
        <v>1603</v>
      </c>
      <c r="O83" s="251">
        <v>-11150</v>
      </c>
      <c r="Q83" s="251">
        <v>-1159147.27</v>
      </c>
      <c r="R83" s="251">
        <v>123193.16</v>
      </c>
      <c r="S83" s="73">
        <v>560017.92000000004</v>
      </c>
      <c r="U83" s="73">
        <v>637.99</v>
      </c>
      <c r="W83" s="73">
        <v>85158.1</v>
      </c>
      <c r="X83" s="73">
        <v>1890</v>
      </c>
      <c r="Y83" s="90">
        <v>212907.1</v>
      </c>
      <c r="AB83" s="90">
        <v>180479.13</v>
      </c>
      <c r="AC83" s="90">
        <v>47750.400000000001</v>
      </c>
      <c r="AG83" s="72">
        <f t="shared" si="7"/>
        <v>718526.89</v>
      </c>
      <c r="AH83" s="50">
        <f t="shared" si="8"/>
        <v>61149.5</v>
      </c>
      <c r="AI83" s="51">
        <f t="shared" si="9"/>
        <v>657377.39</v>
      </c>
      <c r="AJ83" s="48">
        <f t="shared" si="10"/>
        <v>647704.01</v>
      </c>
      <c r="AK83" s="47">
        <f t="shared" si="11"/>
        <v>441136.63</v>
      </c>
      <c r="AL83" s="56">
        <f t="shared" si="12"/>
        <v>206567.38</v>
      </c>
    </row>
    <row r="84" spans="1:38" ht="14.4" thickBot="1" x14ac:dyDescent="0.3">
      <c r="A84" s="38" t="s">
        <v>391</v>
      </c>
      <c r="B84" s="38" t="s">
        <v>392</v>
      </c>
      <c r="C84" s="63">
        <v>783</v>
      </c>
      <c r="D84" s="64" t="s">
        <v>763</v>
      </c>
      <c r="E84" s="251" t="s">
        <v>2940</v>
      </c>
      <c r="F84" s="89">
        <v>524734.84</v>
      </c>
      <c r="G84" s="89">
        <v>0</v>
      </c>
      <c r="H84" s="89">
        <v>73205</v>
      </c>
      <c r="I84" s="251">
        <v>203903.04</v>
      </c>
      <c r="J84" s="251">
        <v>18401.12</v>
      </c>
      <c r="L84" s="232">
        <v>35723.26</v>
      </c>
      <c r="M84" s="232">
        <v>85515</v>
      </c>
      <c r="N84" s="232">
        <v>-264.10000000000002</v>
      </c>
      <c r="Q84" s="251">
        <v>-1430969.81</v>
      </c>
      <c r="R84" s="251">
        <v>2101746.27</v>
      </c>
      <c r="S84" s="73">
        <v>572809.21</v>
      </c>
      <c r="U84" s="73">
        <v>524.12</v>
      </c>
      <c r="W84" s="73">
        <v>725200</v>
      </c>
      <c r="Y84" s="90">
        <v>903019</v>
      </c>
      <c r="AA84" s="90">
        <v>1780</v>
      </c>
      <c r="AB84" s="90">
        <v>249602.83</v>
      </c>
      <c r="AC84" s="90">
        <v>87831.12</v>
      </c>
      <c r="AF84" s="90">
        <v>27807</v>
      </c>
      <c r="AG84" s="72">
        <f t="shared" si="7"/>
        <v>597939.84</v>
      </c>
      <c r="AH84" s="50">
        <f t="shared" si="8"/>
        <v>120974.16</v>
      </c>
      <c r="AI84" s="51">
        <f t="shared" si="9"/>
        <v>476965.67999999993</v>
      </c>
      <c r="AJ84" s="48">
        <f t="shared" si="10"/>
        <v>1298533.33</v>
      </c>
      <c r="AK84" s="47">
        <f t="shared" si="11"/>
        <v>1270039.9500000002</v>
      </c>
      <c r="AL84" s="56">
        <f t="shared" si="12"/>
        <v>28493.379999999888</v>
      </c>
    </row>
    <row r="85" spans="1:38" ht="14.4" thickBot="1" x14ac:dyDescent="0.3">
      <c r="A85" s="38" t="s">
        <v>395</v>
      </c>
      <c r="B85" s="38" t="s">
        <v>396</v>
      </c>
      <c r="C85" s="63">
        <v>3757</v>
      </c>
      <c r="D85" s="64" t="s">
        <v>764</v>
      </c>
      <c r="E85" s="251" t="s">
        <v>2896</v>
      </c>
      <c r="F85" s="89">
        <v>345675.77</v>
      </c>
      <c r="G85" s="89">
        <v>0</v>
      </c>
      <c r="H85" s="89">
        <v>51325.56</v>
      </c>
      <c r="I85" s="251">
        <v>1077741.56</v>
      </c>
      <c r="J85" s="251">
        <v>169388.85</v>
      </c>
      <c r="K85" s="232">
        <v>17780</v>
      </c>
      <c r="M85" s="232">
        <v>21</v>
      </c>
      <c r="N85" s="232">
        <v>0</v>
      </c>
      <c r="Q85" s="251">
        <v>649082.03</v>
      </c>
      <c r="R85" s="251">
        <v>1047464</v>
      </c>
      <c r="S85" s="73">
        <v>580531.76</v>
      </c>
      <c r="T85" s="73">
        <v>318050</v>
      </c>
      <c r="U85" s="73">
        <v>586.69000000000005</v>
      </c>
      <c r="W85" s="73">
        <v>1334820</v>
      </c>
      <c r="Y85" s="90">
        <v>1556209</v>
      </c>
      <c r="AB85" s="90">
        <v>632014.01</v>
      </c>
      <c r="AC85" s="90">
        <v>115980.73</v>
      </c>
      <c r="AG85" s="72">
        <f t="shared" si="7"/>
        <v>397001.33</v>
      </c>
      <c r="AH85" s="50">
        <f t="shared" si="8"/>
        <v>17801</v>
      </c>
      <c r="AI85" s="51">
        <f t="shared" si="9"/>
        <v>379200.33</v>
      </c>
      <c r="AJ85" s="48">
        <f t="shared" si="10"/>
        <v>2233988.4500000002</v>
      </c>
      <c r="AK85" s="47">
        <f t="shared" si="11"/>
        <v>2304203.7399999998</v>
      </c>
      <c r="AL85" s="56">
        <f t="shared" si="12"/>
        <v>-70215.289999999572</v>
      </c>
    </row>
    <row r="86" spans="1:38" ht="14.4" thickBot="1" x14ac:dyDescent="0.3">
      <c r="A86" s="38" t="s">
        <v>395</v>
      </c>
      <c r="B86" s="38" t="s">
        <v>396</v>
      </c>
      <c r="C86" s="63">
        <v>7605</v>
      </c>
      <c r="D86" s="64" t="s">
        <v>765</v>
      </c>
      <c r="E86" s="251" t="s">
        <v>2897</v>
      </c>
      <c r="F86" s="89">
        <v>798659.28</v>
      </c>
      <c r="G86" s="89">
        <v>89507.62</v>
      </c>
      <c r="H86" s="89">
        <v>135788.72</v>
      </c>
      <c r="I86" s="251">
        <v>3430546.52</v>
      </c>
      <c r="J86" s="251">
        <v>344201.46</v>
      </c>
      <c r="K86" s="232">
        <v>8314.6</v>
      </c>
      <c r="N86" s="232">
        <v>-5360</v>
      </c>
      <c r="O86" s="251">
        <v>466365</v>
      </c>
      <c r="Q86" s="251">
        <v>-9278760.1199999992</v>
      </c>
      <c r="R86" s="251">
        <v>14214425</v>
      </c>
      <c r="S86" s="73">
        <v>1908033.56</v>
      </c>
      <c r="U86" s="73">
        <v>791.19</v>
      </c>
      <c r="Y86" s="90">
        <v>871290</v>
      </c>
      <c r="Z86" s="90">
        <v>2712</v>
      </c>
      <c r="AB86" s="90">
        <v>1308488.76</v>
      </c>
      <c r="AC86" s="90">
        <v>332614.87</v>
      </c>
      <c r="AG86" s="72">
        <f t="shared" si="7"/>
        <v>1023955.62</v>
      </c>
      <c r="AH86" s="50">
        <f t="shared" si="8"/>
        <v>2954.6000000000004</v>
      </c>
      <c r="AI86" s="51">
        <f t="shared" si="9"/>
        <v>1021001.02</v>
      </c>
      <c r="AJ86" s="48">
        <f t="shared" si="10"/>
        <v>1908824.75</v>
      </c>
      <c r="AK86" s="47">
        <f t="shared" si="11"/>
        <v>2515105.63</v>
      </c>
      <c r="AL86" s="56">
        <f t="shared" si="12"/>
        <v>-606280.87999999989</v>
      </c>
    </row>
    <row r="87" spans="1:38" ht="14.4" thickBot="1" x14ac:dyDescent="0.3">
      <c r="A87" s="38" t="s">
        <v>395</v>
      </c>
      <c r="B87" s="38" t="s">
        <v>396</v>
      </c>
      <c r="C87" s="63">
        <v>7029</v>
      </c>
      <c r="D87" s="64" t="s">
        <v>766</v>
      </c>
      <c r="E87" s="251" t="s">
        <v>2898</v>
      </c>
      <c r="F87" s="89">
        <v>1189660.83</v>
      </c>
      <c r="G87" s="89">
        <v>0</v>
      </c>
      <c r="H87" s="89">
        <v>71062.84</v>
      </c>
      <c r="I87" s="251">
        <v>1190233.97</v>
      </c>
      <c r="J87" s="251">
        <v>326269.15999999997</v>
      </c>
      <c r="L87" s="232">
        <v>26600</v>
      </c>
      <c r="N87" s="232">
        <v>4248</v>
      </c>
      <c r="Q87" s="251">
        <v>1761865.69</v>
      </c>
      <c r="R87" s="251">
        <v>1212550.31</v>
      </c>
      <c r="S87" s="73">
        <v>1550922.23</v>
      </c>
      <c r="U87" s="73">
        <v>1636.55</v>
      </c>
      <c r="W87" s="73">
        <v>1892170</v>
      </c>
      <c r="Y87" s="90">
        <v>2741524</v>
      </c>
      <c r="Z87" s="90">
        <v>15900</v>
      </c>
      <c r="AA87" s="90">
        <v>9754</v>
      </c>
      <c r="AB87" s="90">
        <v>860004.49</v>
      </c>
      <c r="AC87" s="90">
        <v>45583.49</v>
      </c>
      <c r="AG87" s="72">
        <f t="shared" si="7"/>
        <v>1260723.6700000002</v>
      </c>
      <c r="AH87" s="50">
        <f t="shared" si="8"/>
        <v>30848</v>
      </c>
      <c r="AI87" s="51">
        <f t="shared" si="9"/>
        <v>1229875.6700000002</v>
      </c>
      <c r="AJ87" s="48">
        <f t="shared" si="10"/>
        <v>3444728.7800000003</v>
      </c>
      <c r="AK87" s="47">
        <f t="shared" si="11"/>
        <v>3672765.9800000004</v>
      </c>
      <c r="AL87" s="56">
        <f t="shared" si="12"/>
        <v>-228037.20000000019</v>
      </c>
    </row>
    <row r="88" spans="1:38" ht="14.4" thickBot="1" x14ac:dyDescent="0.3">
      <c r="A88" s="38" t="s">
        <v>395</v>
      </c>
      <c r="B88" s="38" t="s">
        <v>396</v>
      </c>
      <c r="C88" s="63">
        <v>4650</v>
      </c>
      <c r="D88" s="64" t="s">
        <v>767</v>
      </c>
      <c r="E88" s="251" t="s">
        <v>2899</v>
      </c>
      <c r="F88" s="89">
        <v>736654.59</v>
      </c>
      <c r="G88" s="89">
        <v>0</v>
      </c>
      <c r="H88" s="89">
        <v>102200.96000000001</v>
      </c>
      <c r="I88" s="251">
        <v>3001567.86</v>
      </c>
      <c r="J88" s="251">
        <v>91165.07</v>
      </c>
      <c r="M88" s="232">
        <v>487661</v>
      </c>
      <c r="N88" s="232">
        <v>-3880</v>
      </c>
      <c r="Q88" s="251">
        <v>2671440.1</v>
      </c>
      <c r="R88" s="251">
        <v>1047464</v>
      </c>
      <c r="S88" s="73">
        <v>828873.57</v>
      </c>
      <c r="U88" s="73">
        <v>812.2</v>
      </c>
      <c r="W88" s="73">
        <v>1563232</v>
      </c>
      <c r="Y88" s="90">
        <v>1949896</v>
      </c>
      <c r="AB88" s="90">
        <v>485344.04</v>
      </c>
      <c r="AC88" s="90">
        <v>220514.35</v>
      </c>
      <c r="AF88" s="90">
        <v>8260</v>
      </c>
      <c r="AG88" s="72">
        <f t="shared" si="7"/>
        <v>838855.54999999993</v>
      </c>
      <c r="AH88" s="50">
        <f t="shared" si="8"/>
        <v>483781</v>
      </c>
      <c r="AI88" s="51">
        <f t="shared" si="9"/>
        <v>355074.54999999993</v>
      </c>
      <c r="AJ88" s="48">
        <f t="shared" si="10"/>
        <v>2392917.77</v>
      </c>
      <c r="AK88" s="47">
        <f t="shared" si="11"/>
        <v>2664014.39</v>
      </c>
      <c r="AL88" s="56">
        <f t="shared" si="12"/>
        <v>-271096.62000000011</v>
      </c>
    </row>
    <row r="89" spans="1:38" ht="14.4" thickBot="1" x14ac:dyDescent="0.3">
      <c r="A89" s="38" t="s">
        <v>395</v>
      </c>
      <c r="B89" s="38" t="s">
        <v>396</v>
      </c>
      <c r="C89" s="63">
        <v>3899</v>
      </c>
      <c r="D89" s="64" t="s">
        <v>768</v>
      </c>
      <c r="E89" s="251" t="s">
        <v>2900</v>
      </c>
      <c r="F89" s="89">
        <v>501517.19</v>
      </c>
      <c r="G89" s="89">
        <v>0</v>
      </c>
      <c r="H89" s="89">
        <v>422269.14</v>
      </c>
      <c r="I89" s="251">
        <v>1614130.68</v>
      </c>
      <c r="J89" s="251">
        <v>263513.46999999997</v>
      </c>
      <c r="K89" s="232">
        <v>0</v>
      </c>
      <c r="M89" s="232">
        <v>132335</v>
      </c>
      <c r="N89" s="232">
        <v>1683.07</v>
      </c>
      <c r="O89" s="251">
        <v>178684</v>
      </c>
      <c r="Q89" s="251">
        <v>166119.72</v>
      </c>
      <c r="R89" s="251">
        <v>2617329.11</v>
      </c>
      <c r="S89" s="73">
        <v>549557.9</v>
      </c>
      <c r="U89" s="73">
        <v>450.01</v>
      </c>
      <c r="W89" s="73">
        <v>1002660</v>
      </c>
      <c r="Y89" s="90">
        <v>1312389</v>
      </c>
      <c r="AA89" s="90">
        <v>11618</v>
      </c>
      <c r="AB89" s="90">
        <v>359322.92</v>
      </c>
      <c r="AC89" s="90">
        <v>164058.41</v>
      </c>
      <c r="AG89" s="72">
        <f t="shared" si="7"/>
        <v>923786.33000000007</v>
      </c>
      <c r="AH89" s="50">
        <f t="shared" si="8"/>
        <v>134018.07</v>
      </c>
      <c r="AI89" s="51">
        <f t="shared" si="9"/>
        <v>789768.26</v>
      </c>
      <c r="AJ89" s="48">
        <f t="shared" si="10"/>
        <v>1552667.9100000001</v>
      </c>
      <c r="AK89" s="47">
        <f t="shared" si="11"/>
        <v>1847388.3299999998</v>
      </c>
      <c r="AL89" s="56">
        <f t="shared" si="12"/>
        <v>-294720.41999999969</v>
      </c>
    </row>
    <row r="90" spans="1:38" ht="14.4" thickBot="1" x14ac:dyDescent="0.3">
      <c r="A90" s="38" t="s">
        <v>395</v>
      </c>
      <c r="B90" s="38" t="s">
        <v>396</v>
      </c>
      <c r="C90" s="63">
        <v>1800</v>
      </c>
      <c r="D90" s="64" t="s">
        <v>769</v>
      </c>
      <c r="E90" s="251" t="s">
        <v>2901</v>
      </c>
      <c r="F90" s="89">
        <v>222774.48</v>
      </c>
      <c r="G90" s="89">
        <v>7985.75</v>
      </c>
      <c r="H90" s="89">
        <v>5901.43</v>
      </c>
      <c r="I90" s="251">
        <v>456559.39</v>
      </c>
      <c r="J90" s="251">
        <v>63541.4</v>
      </c>
      <c r="K90" s="232">
        <v>173438.51</v>
      </c>
      <c r="N90" s="232">
        <v>-339.95</v>
      </c>
      <c r="O90" s="251">
        <v>53140</v>
      </c>
      <c r="Q90" s="251">
        <v>-383089.77</v>
      </c>
      <c r="R90" s="251">
        <v>1047464</v>
      </c>
      <c r="S90" s="73">
        <v>422522.43</v>
      </c>
      <c r="U90" s="73">
        <v>719.62</v>
      </c>
      <c r="W90" s="73">
        <v>500200</v>
      </c>
      <c r="Y90" s="90">
        <v>730315</v>
      </c>
      <c r="Z90" s="90">
        <v>12371</v>
      </c>
      <c r="AB90" s="90">
        <v>234091.62</v>
      </c>
      <c r="AC90" s="90">
        <v>80514.77</v>
      </c>
      <c r="AG90" s="72">
        <f t="shared" si="7"/>
        <v>236661.66</v>
      </c>
      <c r="AH90" s="50">
        <f t="shared" si="8"/>
        <v>173098.56</v>
      </c>
      <c r="AI90" s="51">
        <f t="shared" si="9"/>
        <v>63563.100000000006</v>
      </c>
      <c r="AJ90" s="48">
        <f t="shared" si="10"/>
        <v>923442.05</v>
      </c>
      <c r="AK90" s="47">
        <f t="shared" si="11"/>
        <v>1057292.3899999999</v>
      </c>
      <c r="AL90" s="56">
        <f t="shared" si="12"/>
        <v>-133850.33999999985</v>
      </c>
    </row>
    <row r="91" spans="1:38" ht="14.4" thickBot="1" x14ac:dyDescent="0.3">
      <c r="A91" s="38" t="s">
        <v>395</v>
      </c>
      <c r="B91" s="38" t="s">
        <v>396</v>
      </c>
      <c r="C91" s="63">
        <v>5876</v>
      </c>
      <c r="D91" s="64" t="s">
        <v>770</v>
      </c>
      <c r="E91" s="251" t="s">
        <v>2902</v>
      </c>
      <c r="F91" s="89">
        <v>455269.98</v>
      </c>
      <c r="G91" s="89">
        <v>76163.8</v>
      </c>
      <c r="H91" s="89">
        <v>768438.09</v>
      </c>
      <c r="I91" s="251">
        <v>8600372.1500000004</v>
      </c>
      <c r="J91" s="251">
        <v>316671.11</v>
      </c>
      <c r="K91" s="232">
        <v>31913.25</v>
      </c>
      <c r="L91" s="232">
        <v>46654</v>
      </c>
      <c r="M91" s="232">
        <v>640693</v>
      </c>
      <c r="N91" s="232">
        <v>-1279.71</v>
      </c>
      <c r="Q91" s="251">
        <v>8362578.2199999997</v>
      </c>
      <c r="R91" s="251">
        <v>1215671.21</v>
      </c>
      <c r="S91" s="73">
        <v>1182520.3799999999</v>
      </c>
      <c r="U91" s="73">
        <v>473.6</v>
      </c>
      <c r="W91" s="73">
        <v>1870130</v>
      </c>
      <c r="X91" s="73">
        <v>30000</v>
      </c>
      <c r="Y91" s="90">
        <v>2737749</v>
      </c>
      <c r="AA91" s="90">
        <v>5819</v>
      </c>
      <c r="AB91" s="90">
        <v>313736.24</v>
      </c>
      <c r="AC91" s="90">
        <v>105134.58</v>
      </c>
      <c r="AG91" s="72">
        <f t="shared" si="7"/>
        <v>1299871.8700000001</v>
      </c>
      <c r="AH91" s="50">
        <f t="shared" si="8"/>
        <v>717980.54</v>
      </c>
      <c r="AI91" s="51">
        <f t="shared" si="9"/>
        <v>581891.33000000007</v>
      </c>
      <c r="AJ91" s="48">
        <f t="shared" si="10"/>
        <v>3083123.98</v>
      </c>
      <c r="AK91" s="47">
        <f t="shared" si="11"/>
        <v>3162438.8200000003</v>
      </c>
      <c r="AL91" s="56">
        <f t="shared" si="12"/>
        <v>-79314.840000000317</v>
      </c>
    </row>
    <row r="92" spans="1:38" ht="14.4" thickBot="1" x14ac:dyDescent="0.3">
      <c r="A92" s="38" t="s">
        <v>395</v>
      </c>
      <c r="B92" s="38" t="s">
        <v>396</v>
      </c>
      <c r="C92" s="63">
        <v>1689</v>
      </c>
      <c r="D92" s="64" t="s">
        <v>771</v>
      </c>
      <c r="E92" s="251" t="s">
        <v>2903</v>
      </c>
      <c r="F92" s="89">
        <v>493271.37</v>
      </c>
      <c r="G92" s="89">
        <v>0</v>
      </c>
      <c r="H92" s="89">
        <v>56842.080000000002</v>
      </c>
      <c r="I92" s="251">
        <v>979780.61</v>
      </c>
      <c r="J92" s="251">
        <v>219163.15</v>
      </c>
      <c r="K92" s="232">
        <v>219395.85</v>
      </c>
      <c r="L92" s="232">
        <v>5886.26</v>
      </c>
      <c r="M92" s="232">
        <v>18</v>
      </c>
      <c r="N92" s="232">
        <v>13670.71</v>
      </c>
      <c r="O92" s="251">
        <v>106290</v>
      </c>
      <c r="P92" s="251">
        <v>-134642.35</v>
      </c>
      <c r="Q92" s="251">
        <v>-508861.44</v>
      </c>
      <c r="R92" s="251">
        <v>1849378.08</v>
      </c>
      <c r="S92" s="73">
        <v>1053083.8899999999</v>
      </c>
      <c r="U92" s="73">
        <v>264.42</v>
      </c>
      <c r="W92" s="73">
        <v>1292750</v>
      </c>
      <c r="Y92" s="90">
        <v>1483723</v>
      </c>
      <c r="AB92" s="90">
        <v>535005.73</v>
      </c>
      <c r="AC92" s="90">
        <v>129447.48</v>
      </c>
      <c r="AG92" s="72">
        <f t="shared" si="7"/>
        <v>550113.44999999995</v>
      </c>
      <c r="AH92" s="50">
        <f t="shared" si="8"/>
        <v>238970.82</v>
      </c>
      <c r="AI92" s="51">
        <f t="shared" si="9"/>
        <v>311142.62999999995</v>
      </c>
      <c r="AJ92" s="48">
        <f t="shared" si="10"/>
        <v>2346098.3099999996</v>
      </c>
      <c r="AK92" s="47">
        <f t="shared" si="11"/>
        <v>2148176.21</v>
      </c>
      <c r="AL92" s="56">
        <f t="shared" si="12"/>
        <v>197922.09999999963</v>
      </c>
    </row>
    <row r="93" spans="1:38" ht="14.4" thickBot="1" x14ac:dyDescent="0.3">
      <c r="A93" s="38" t="s">
        <v>395</v>
      </c>
      <c r="B93" s="38" t="s">
        <v>396</v>
      </c>
      <c r="C93" s="63">
        <v>3572</v>
      </c>
      <c r="D93" s="64" t="s">
        <v>772</v>
      </c>
      <c r="E93" s="251" t="s">
        <v>2904</v>
      </c>
      <c r="F93" s="89">
        <v>438003.55</v>
      </c>
      <c r="G93" s="89">
        <v>0</v>
      </c>
      <c r="H93" s="89">
        <v>44770.95</v>
      </c>
      <c r="I93" s="251">
        <v>1261036.3400000001</v>
      </c>
      <c r="J93" s="251">
        <v>82324.740000000005</v>
      </c>
      <c r="K93" s="232">
        <v>129855</v>
      </c>
      <c r="N93" s="232">
        <v>1005.91</v>
      </c>
      <c r="O93" s="251">
        <v>172650</v>
      </c>
      <c r="P93" s="251">
        <v>111.4</v>
      </c>
      <c r="Q93" s="251">
        <v>1733940.14</v>
      </c>
      <c r="R93" s="251">
        <v>281440</v>
      </c>
      <c r="S93" s="73">
        <v>607547.55000000005</v>
      </c>
      <c r="U93" s="73">
        <v>692.45</v>
      </c>
      <c r="Y93" s="90">
        <v>352451</v>
      </c>
      <c r="AA93" s="90">
        <v>-1480</v>
      </c>
      <c r="AB93" s="90">
        <v>484738.1</v>
      </c>
      <c r="AC93" s="90">
        <v>265397.77</v>
      </c>
      <c r="AG93" s="72">
        <f t="shared" si="7"/>
        <v>482774.5</v>
      </c>
      <c r="AH93" s="50">
        <f t="shared" si="8"/>
        <v>130860.91</v>
      </c>
      <c r="AI93" s="51">
        <f t="shared" si="9"/>
        <v>351913.58999999997</v>
      </c>
      <c r="AJ93" s="48">
        <f t="shared" si="10"/>
        <v>608240</v>
      </c>
      <c r="AK93" s="47">
        <f t="shared" si="11"/>
        <v>1101106.8700000001</v>
      </c>
      <c r="AL93" s="56">
        <f t="shared" si="12"/>
        <v>-492866.87000000011</v>
      </c>
    </row>
    <row r="94" spans="1:38" ht="14.4" thickBot="1" x14ac:dyDescent="0.3">
      <c r="A94" s="38" t="s">
        <v>395</v>
      </c>
      <c r="B94" s="38" t="s">
        <v>396</v>
      </c>
      <c r="C94" s="63">
        <v>3222</v>
      </c>
      <c r="D94" s="64" t="s">
        <v>773</v>
      </c>
      <c r="E94" s="251" t="s">
        <v>2905</v>
      </c>
      <c r="F94" s="89">
        <v>191122.99</v>
      </c>
      <c r="G94" s="89">
        <v>0</v>
      </c>
      <c r="H94" s="89">
        <v>42327.03</v>
      </c>
      <c r="I94" s="251">
        <v>3531697.63</v>
      </c>
      <c r="J94" s="251">
        <v>243858.73</v>
      </c>
      <c r="K94" s="232">
        <v>-1684.11</v>
      </c>
      <c r="M94" s="232">
        <v>72670</v>
      </c>
      <c r="N94" s="232">
        <v>8255.11</v>
      </c>
      <c r="Q94" s="251">
        <v>1565087.69</v>
      </c>
      <c r="R94" s="251">
        <v>2812906.16</v>
      </c>
      <c r="S94" s="73">
        <v>560809.06000000006</v>
      </c>
      <c r="U94" s="73">
        <v>466.53</v>
      </c>
      <c r="W94" s="73">
        <v>1130060</v>
      </c>
      <c r="Y94" s="90">
        <v>1377986</v>
      </c>
      <c r="AB94" s="90">
        <v>467485.83</v>
      </c>
      <c r="AC94" s="90">
        <v>294092.23</v>
      </c>
      <c r="AG94" s="72">
        <f t="shared" si="7"/>
        <v>233450.02</v>
      </c>
      <c r="AH94" s="50">
        <f t="shared" si="8"/>
        <v>79241</v>
      </c>
      <c r="AI94" s="51">
        <f t="shared" si="9"/>
        <v>154209.01999999999</v>
      </c>
      <c r="AJ94" s="48">
        <f t="shared" si="10"/>
        <v>1691335.59</v>
      </c>
      <c r="AK94" s="47">
        <f t="shared" si="11"/>
        <v>2139564.06</v>
      </c>
      <c r="AL94" s="56">
        <f t="shared" si="12"/>
        <v>-448228.47</v>
      </c>
    </row>
    <row r="95" spans="1:38" ht="14.4" thickBot="1" x14ac:dyDescent="0.3">
      <c r="A95" s="38" t="s">
        <v>395</v>
      </c>
      <c r="B95" s="38" t="s">
        <v>396</v>
      </c>
      <c r="C95" s="63">
        <v>3078</v>
      </c>
      <c r="D95" s="64" t="s">
        <v>774</v>
      </c>
      <c r="E95" s="251" t="s">
        <v>2906</v>
      </c>
      <c r="F95" s="89">
        <v>344525.96</v>
      </c>
      <c r="G95" s="89">
        <v>0</v>
      </c>
      <c r="H95" s="89">
        <v>7185.55</v>
      </c>
      <c r="I95" s="251">
        <v>2833052.49</v>
      </c>
      <c r="J95" s="251">
        <v>-29098.86</v>
      </c>
      <c r="K95" s="232">
        <v>0</v>
      </c>
      <c r="M95" s="232">
        <v>30000</v>
      </c>
      <c r="N95" s="232">
        <v>-276.62</v>
      </c>
      <c r="O95" s="251">
        <v>86380</v>
      </c>
      <c r="Q95" s="251">
        <v>2272478.4700000002</v>
      </c>
      <c r="R95" s="251">
        <v>1047464</v>
      </c>
      <c r="S95" s="73">
        <v>481852.92</v>
      </c>
      <c r="U95" s="73">
        <v>401.99</v>
      </c>
      <c r="W95" s="73">
        <v>931730</v>
      </c>
      <c r="Y95" s="90">
        <v>1227607</v>
      </c>
      <c r="AB95" s="90">
        <v>252614.34</v>
      </c>
      <c r="AC95" s="90">
        <v>214144.28</v>
      </c>
      <c r="AG95" s="72">
        <f t="shared" si="7"/>
        <v>351711.51</v>
      </c>
      <c r="AH95" s="50">
        <f t="shared" si="8"/>
        <v>29723.38</v>
      </c>
      <c r="AI95" s="51">
        <f t="shared" si="9"/>
        <v>321988.13</v>
      </c>
      <c r="AJ95" s="48">
        <f t="shared" si="10"/>
        <v>1413984.91</v>
      </c>
      <c r="AK95" s="47">
        <f t="shared" si="11"/>
        <v>1694365.62</v>
      </c>
      <c r="AL95" s="56">
        <f t="shared" si="12"/>
        <v>-280380.7100000002</v>
      </c>
    </row>
    <row r="96" spans="1:38" ht="14.4" thickBot="1" x14ac:dyDescent="0.3">
      <c r="A96" s="38" t="s">
        <v>395</v>
      </c>
      <c r="B96" s="38" t="s">
        <v>396</v>
      </c>
      <c r="C96" s="63">
        <v>4264</v>
      </c>
      <c r="D96" s="64" t="s">
        <v>775</v>
      </c>
      <c r="E96" s="251" t="s">
        <v>2907</v>
      </c>
      <c r="F96" s="89">
        <v>642665.59</v>
      </c>
      <c r="G96" s="89">
        <v>0</v>
      </c>
      <c r="H96" s="89">
        <v>49703.99</v>
      </c>
      <c r="I96" s="251">
        <v>851743.3</v>
      </c>
      <c r="J96" s="251">
        <v>766041.03</v>
      </c>
      <c r="M96" s="232">
        <v>23615</v>
      </c>
      <c r="N96" s="232">
        <v>0</v>
      </c>
      <c r="O96" s="251">
        <v>240480</v>
      </c>
      <c r="Q96" s="251">
        <v>820520.77</v>
      </c>
      <c r="R96" s="251">
        <v>1334838.29</v>
      </c>
      <c r="S96" s="73">
        <v>998212.52</v>
      </c>
      <c r="U96" s="73">
        <v>597.73</v>
      </c>
      <c r="Y96" s="90">
        <v>328855</v>
      </c>
      <c r="AA96" s="90">
        <v>1640</v>
      </c>
      <c r="AB96" s="90">
        <v>522437.95</v>
      </c>
      <c r="AC96" s="90">
        <v>255177.45</v>
      </c>
      <c r="AG96" s="72">
        <f t="shared" si="7"/>
        <v>692369.58</v>
      </c>
      <c r="AH96" s="50">
        <f t="shared" si="8"/>
        <v>23615</v>
      </c>
      <c r="AI96" s="51">
        <f t="shared" si="9"/>
        <v>668754.57999999996</v>
      </c>
      <c r="AJ96" s="48">
        <f t="shared" si="10"/>
        <v>998810.25</v>
      </c>
      <c r="AK96" s="47">
        <f t="shared" si="11"/>
        <v>1108110.3999999999</v>
      </c>
      <c r="AL96" s="56">
        <f t="shared" si="12"/>
        <v>-109300.14999999991</v>
      </c>
    </row>
    <row r="97" spans="1:38" ht="14.4" thickBot="1" x14ac:dyDescent="0.3">
      <c r="A97" s="38" t="s">
        <v>395</v>
      </c>
      <c r="B97" s="38" t="s">
        <v>396</v>
      </c>
      <c r="C97" s="63">
        <v>5763</v>
      </c>
      <c r="D97" s="64" t="s">
        <v>776</v>
      </c>
      <c r="E97" s="251" t="s">
        <v>2908</v>
      </c>
      <c r="F97" s="89">
        <v>270082.75</v>
      </c>
      <c r="G97" s="89">
        <v>-691829.05</v>
      </c>
      <c r="H97" s="89">
        <v>48476.58</v>
      </c>
      <c r="I97" s="251">
        <v>1286383.19</v>
      </c>
      <c r="J97" s="251">
        <v>1185131.94</v>
      </c>
      <c r="K97" s="232">
        <v>0</v>
      </c>
      <c r="L97" s="232">
        <v>924</v>
      </c>
      <c r="N97" s="232">
        <v>1078.1199999999999</v>
      </c>
      <c r="Q97" s="251">
        <v>2947462.7</v>
      </c>
      <c r="R97" s="251">
        <v>613325.81999999995</v>
      </c>
      <c r="S97" s="73">
        <v>-253373.5</v>
      </c>
      <c r="U97" s="73">
        <v>749.18</v>
      </c>
      <c r="W97" s="73">
        <v>759070</v>
      </c>
      <c r="X97" s="73">
        <v>-13746</v>
      </c>
      <c r="Y97" s="90">
        <v>1107185</v>
      </c>
      <c r="AB97" s="90">
        <v>821451.91</v>
      </c>
      <c r="AC97" s="90">
        <v>1238</v>
      </c>
      <c r="AF97" s="90">
        <v>27370</v>
      </c>
      <c r="AG97" s="72">
        <f t="shared" si="7"/>
        <v>-373269.72000000003</v>
      </c>
      <c r="AH97" s="50">
        <f t="shared" si="8"/>
        <v>2002.12</v>
      </c>
      <c r="AI97" s="51">
        <f>AG97-AH97</f>
        <v>-375271.84</v>
      </c>
      <c r="AJ97" s="48">
        <f t="shared" si="10"/>
        <v>492699.68</v>
      </c>
      <c r="AK97" s="47">
        <f t="shared" si="11"/>
        <v>1957244.9100000001</v>
      </c>
      <c r="AL97" s="56">
        <f t="shared" si="12"/>
        <v>-1464545.2300000002</v>
      </c>
    </row>
    <row r="98" spans="1:38" ht="14.4" thickBot="1" x14ac:dyDescent="0.3">
      <c r="A98" s="38" t="s">
        <v>395</v>
      </c>
      <c r="B98" s="38" t="s">
        <v>396</v>
      </c>
      <c r="C98" s="63">
        <v>3934</v>
      </c>
      <c r="D98" s="64" t="s">
        <v>777</v>
      </c>
      <c r="E98" s="251" t="s">
        <v>2909</v>
      </c>
      <c r="F98" s="89">
        <v>182774.94</v>
      </c>
      <c r="G98" s="89">
        <v>0</v>
      </c>
      <c r="H98" s="89">
        <v>148917.46</v>
      </c>
      <c r="I98" s="251">
        <v>870803.17</v>
      </c>
      <c r="J98" s="251">
        <v>-268876.37</v>
      </c>
      <c r="N98" s="232">
        <v>-4325</v>
      </c>
      <c r="Q98" s="251">
        <v>-554320.09</v>
      </c>
      <c r="R98" s="251">
        <v>1790978.12</v>
      </c>
      <c r="S98" s="73">
        <v>838526.7</v>
      </c>
      <c r="U98" s="73">
        <v>397.65</v>
      </c>
      <c r="W98" s="73">
        <v>1312677</v>
      </c>
      <c r="Y98" s="90">
        <v>1637894</v>
      </c>
      <c r="AB98" s="90">
        <v>424580.35</v>
      </c>
      <c r="AC98" s="90">
        <v>137441.69</v>
      </c>
      <c r="AF98" s="90">
        <v>250399.14</v>
      </c>
      <c r="AG98" s="72">
        <f t="shared" si="7"/>
        <v>331692.40000000002</v>
      </c>
      <c r="AH98" s="50">
        <f t="shared" si="8"/>
        <v>-4325</v>
      </c>
      <c r="AI98" s="51">
        <f t="shared" si="9"/>
        <v>336017.4</v>
      </c>
      <c r="AJ98" s="48">
        <f t="shared" si="10"/>
        <v>2151601.35</v>
      </c>
      <c r="AK98" s="47">
        <f t="shared" si="11"/>
        <v>2450315.1800000002</v>
      </c>
      <c r="AL98" s="56">
        <f t="shared" si="12"/>
        <v>-298713.83000000007</v>
      </c>
    </row>
    <row r="99" spans="1:38" ht="14.4" thickBot="1" x14ac:dyDescent="0.3">
      <c r="A99" s="38" t="s">
        <v>395</v>
      </c>
      <c r="B99" s="38" t="s">
        <v>396</v>
      </c>
      <c r="C99" s="63">
        <v>5633</v>
      </c>
      <c r="D99" s="64" t="s">
        <v>778</v>
      </c>
      <c r="E99" s="251" t="s">
        <v>2910</v>
      </c>
      <c r="F99" s="89">
        <v>1277773.5900000001</v>
      </c>
      <c r="G99" s="89">
        <v>0</v>
      </c>
      <c r="H99" s="89">
        <v>53005.279999999999</v>
      </c>
      <c r="I99" s="251">
        <v>4001611.32</v>
      </c>
      <c r="J99" s="251">
        <v>957616.02</v>
      </c>
      <c r="N99" s="232">
        <v>0</v>
      </c>
      <c r="O99" s="251">
        <v>164284</v>
      </c>
      <c r="Q99" s="251">
        <v>5803272.3300000001</v>
      </c>
      <c r="R99" s="251">
        <v>1047464</v>
      </c>
      <c r="S99" s="73">
        <v>931593.04</v>
      </c>
      <c r="T99" s="73">
        <v>268710</v>
      </c>
      <c r="U99" s="73">
        <v>3349.54</v>
      </c>
      <c r="W99" s="73">
        <v>1914560</v>
      </c>
      <c r="X99" s="73">
        <v>73500</v>
      </c>
      <c r="Y99" s="90">
        <v>2528486</v>
      </c>
      <c r="Z99" s="90">
        <v>13760</v>
      </c>
      <c r="AA99" s="90">
        <v>1376</v>
      </c>
      <c r="AB99" s="90">
        <v>814962.53</v>
      </c>
      <c r="AC99" s="90">
        <v>558142.17000000004</v>
      </c>
      <c r="AG99" s="72">
        <f t="shared" si="7"/>
        <v>1330778.8700000001</v>
      </c>
      <c r="AH99" s="50">
        <f t="shared" si="8"/>
        <v>0</v>
      </c>
      <c r="AI99" s="51">
        <f t="shared" si="9"/>
        <v>1330778.8700000001</v>
      </c>
      <c r="AJ99" s="48">
        <f t="shared" si="10"/>
        <v>3191712.58</v>
      </c>
      <c r="AK99" s="47">
        <f t="shared" si="11"/>
        <v>3916726.7</v>
      </c>
      <c r="AL99" s="56">
        <f t="shared" si="12"/>
        <v>-725014.12000000011</v>
      </c>
    </row>
    <row r="100" spans="1:38" ht="14.4" thickBot="1" x14ac:dyDescent="0.3">
      <c r="A100" s="38" t="s">
        <v>395</v>
      </c>
      <c r="B100" s="38" t="s">
        <v>396</v>
      </c>
      <c r="C100" s="63">
        <v>3215</v>
      </c>
      <c r="D100" s="64" t="s">
        <v>779</v>
      </c>
      <c r="E100" s="251" t="s">
        <v>2911</v>
      </c>
      <c r="F100" s="89">
        <v>82026.16</v>
      </c>
      <c r="G100" s="89">
        <v>52550</v>
      </c>
      <c r="H100" s="89">
        <v>43581.83</v>
      </c>
      <c r="I100" s="251">
        <v>1046106.23</v>
      </c>
      <c r="J100" s="251">
        <v>75186.64</v>
      </c>
      <c r="K100" s="232">
        <v>0</v>
      </c>
      <c r="M100" s="232">
        <v>109500</v>
      </c>
      <c r="N100" s="232">
        <v>-4126.08</v>
      </c>
      <c r="Q100" s="251">
        <v>-121822.51</v>
      </c>
      <c r="R100" s="251">
        <v>1768225.65</v>
      </c>
      <c r="S100" s="73">
        <v>593325.98</v>
      </c>
      <c r="U100" s="73">
        <v>227.49</v>
      </c>
      <c r="Y100" s="90">
        <v>290770</v>
      </c>
      <c r="AB100" s="90">
        <v>614059.5</v>
      </c>
      <c r="AC100" s="90">
        <v>141050.17000000001</v>
      </c>
      <c r="AG100" s="72">
        <f t="shared" si="7"/>
        <v>178157.99</v>
      </c>
      <c r="AH100" s="50">
        <f t="shared" si="8"/>
        <v>105373.92</v>
      </c>
      <c r="AI100" s="51">
        <f t="shared" si="9"/>
        <v>72784.069999999992</v>
      </c>
      <c r="AJ100" s="48">
        <f t="shared" si="10"/>
        <v>593553.47</v>
      </c>
      <c r="AK100" s="47">
        <f t="shared" si="11"/>
        <v>1045879.67</v>
      </c>
      <c r="AL100" s="56">
        <f t="shared" si="12"/>
        <v>-452326.20000000007</v>
      </c>
    </row>
    <row r="101" spans="1:38" ht="14.4" thickBot="1" x14ac:dyDescent="0.3">
      <c r="A101" s="38" t="s">
        <v>395</v>
      </c>
      <c r="B101" s="38" t="s">
        <v>396</v>
      </c>
      <c r="C101" s="63">
        <v>4457</v>
      </c>
      <c r="D101" s="64" t="s">
        <v>780</v>
      </c>
      <c r="E101" s="251" t="s">
        <v>2941</v>
      </c>
      <c r="F101" s="89">
        <v>103215.15</v>
      </c>
      <c r="G101" s="89">
        <v>0</v>
      </c>
      <c r="H101" s="89">
        <v>45373.59</v>
      </c>
      <c r="I101" s="251">
        <v>578466.47</v>
      </c>
      <c r="J101" s="251">
        <v>136037.63</v>
      </c>
      <c r="M101" s="232">
        <v>190705</v>
      </c>
      <c r="N101" s="232">
        <v>-517</v>
      </c>
      <c r="Q101" s="251">
        <v>-135061.65</v>
      </c>
      <c r="R101" s="251">
        <v>1440650.38</v>
      </c>
      <c r="S101" s="73">
        <v>682329.58</v>
      </c>
      <c r="U101" s="73">
        <v>190.12</v>
      </c>
      <c r="W101" s="73">
        <v>1746700</v>
      </c>
      <c r="Y101" s="90">
        <v>2115768</v>
      </c>
      <c r="Z101" s="90">
        <v>1600</v>
      </c>
      <c r="AB101" s="90">
        <v>772031.73</v>
      </c>
      <c r="AC101" s="90">
        <v>172503.86</v>
      </c>
      <c r="AG101" s="72">
        <f t="shared" si="7"/>
        <v>148588.74</v>
      </c>
      <c r="AH101" s="50">
        <f t="shared" si="8"/>
        <v>190188</v>
      </c>
      <c r="AI101" s="51">
        <f t="shared" si="9"/>
        <v>-41599.260000000009</v>
      </c>
      <c r="AJ101" s="48">
        <f t="shared" si="10"/>
        <v>2429219.7000000002</v>
      </c>
      <c r="AK101" s="47">
        <f t="shared" si="11"/>
        <v>3061903.59</v>
      </c>
      <c r="AL101" s="56">
        <f t="shared" si="12"/>
        <v>-632683.88999999966</v>
      </c>
    </row>
    <row r="102" spans="1:38" ht="14.4" thickBot="1" x14ac:dyDescent="0.3">
      <c r="A102" s="38" t="s">
        <v>399</v>
      </c>
      <c r="B102" s="38" t="s">
        <v>400</v>
      </c>
      <c r="C102" s="63">
        <v>2578</v>
      </c>
      <c r="D102" s="64" t="s">
        <v>781</v>
      </c>
      <c r="E102" s="251" t="s">
        <v>2912</v>
      </c>
      <c r="F102" s="89">
        <v>614248.19999999995</v>
      </c>
      <c r="G102" s="89">
        <v>0</v>
      </c>
      <c r="H102" s="89">
        <v>13946.89</v>
      </c>
      <c r="I102" s="251">
        <v>1266335.1599999999</v>
      </c>
      <c r="J102" s="251">
        <v>412794.55</v>
      </c>
      <c r="K102" s="232">
        <v>118120</v>
      </c>
      <c r="L102" s="232">
        <v>27200</v>
      </c>
      <c r="N102" s="232">
        <v>2265.11</v>
      </c>
      <c r="Q102" s="251">
        <v>-441586.93</v>
      </c>
      <c r="R102" s="251">
        <v>2439714</v>
      </c>
      <c r="S102" s="73">
        <v>997331.48</v>
      </c>
      <c r="U102" s="73">
        <v>473.43</v>
      </c>
      <c r="W102" s="73">
        <v>962240</v>
      </c>
      <c r="Y102" s="90">
        <v>1056208</v>
      </c>
      <c r="AB102" s="90">
        <v>468199.67</v>
      </c>
      <c r="AC102" s="90">
        <v>259006.87</v>
      </c>
      <c r="AF102" s="90">
        <v>15017.75</v>
      </c>
      <c r="AG102" s="72">
        <f t="shared" si="7"/>
        <v>628195.09</v>
      </c>
      <c r="AH102" s="50">
        <f t="shared" si="8"/>
        <v>147585.10999999999</v>
      </c>
      <c r="AI102" s="51">
        <f t="shared" si="9"/>
        <v>480609.98</v>
      </c>
      <c r="AJ102" s="48">
        <f t="shared" si="10"/>
        <v>1960044.9100000001</v>
      </c>
      <c r="AK102" s="47">
        <f t="shared" si="11"/>
        <v>1798432.29</v>
      </c>
      <c r="AL102" s="56">
        <f t="shared" si="12"/>
        <v>161612.62000000011</v>
      </c>
    </row>
    <row r="103" spans="1:38" ht="14.4" thickBot="1" x14ac:dyDescent="0.3">
      <c r="A103" s="38" t="s">
        <v>399</v>
      </c>
      <c r="B103" s="38" t="s">
        <v>400</v>
      </c>
      <c r="C103" s="63">
        <v>5205</v>
      </c>
      <c r="D103" s="64" t="s">
        <v>782</v>
      </c>
      <c r="E103" s="251" t="s">
        <v>2913</v>
      </c>
      <c r="F103" s="89">
        <v>254940.3</v>
      </c>
      <c r="G103" s="89">
        <v>0</v>
      </c>
      <c r="H103" s="89">
        <v>80078.98</v>
      </c>
      <c r="I103" s="251">
        <v>896193.63</v>
      </c>
      <c r="J103" s="251">
        <v>184204.83</v>
      </c>
      <c r="L103" s="232">
        <v>32600</v>
      </c>
      <c r="N103" s="232">
        <v>463.17</v>
      </c>
      <c r="Q103" s="251">
        <v>-1592654.36</v>
      </c>
      <c r="R103" s="251">
        <v>3137825</v>
      </c>
      <c r="S103" s="73">
        <v>748694.35</v>
      </c>
      <c r="U103" s="73">
        <v>411.04</v>
      </c>
      <c r="Y103" s="90">
        <v>276891</v>
      </c>
      <c r="Z103" s="90">
        <v>6664</v>
      </c>
      <c r="AA103" s="90">
        <v>712</v>
      </c>
      <c r="AB103" s="90">
        <v>413316.56</v>
      </c>
      <c r="AC103" s="90">
        <v>209857.9</v>
      </c>
      <c r="AF103" s="90">
        <v>4480</v>
      </c>
      <c r="AG103" s="72">
        <f t="shared" si="7"/>
        <v>335019.27999999997</v>
      </c>
      <c r="AH103" s="50">
        <f t="shared" si="8"/>
        <v>33063.17</v>
      </c>
      <c r="AI103" s="51">
        <f t="shared" si="9"/>
        <v>301956.11</v>
      </c>
      <c r="AJ103" s="48">
        <f t="shared" si="10"/>
        <v>749105.39</v>
      </c>
      <c r="AK103" s="47">
        <f t="shared" si="11"/>
        <v>911921.46000000008</v>
      </c>
      <c r="AL103" s="56">
        <f t="shared" si="12"/>
        <v>-162816.07000000007</v>
      </c>
    </row>
    <row r="104" spans="1:38" ht="14.4" thickBot="1" x14ac:dyDescent="0.3">
      <c r="A104" s="38" t="s">
        <v>399</v>
      </c>
      <c r="B104" s="38" t="s">
        <v>400</v>
      </c>
      <c r="C104" s="63">
        <v>2942</v>
      </c>
      <c r="D104" s="64" t="s">
        <v>783</v>
      </c>
      <c r="E104" s="251" t="s">
        <v>2916</v>
      </c>
      <c r="F104" s="89">
        <v>75095.23</v>
      </c>
      <c r="G104" s="89">
        <v>0</v>
      </c>
      <c r="H104" s="89">
        <v>14772.53</v>
      </c>
      <c r="I104" s="251">
        <v>1183591.3400000001</v>
      </c>
      <c r="J104" s="251">
        <v>323858.03999999998</v>
      </c>
      <c r="L104" s="232">
        <v>42781.04</v>
      </c>
      <c r="N104" s="232">
        <v>5836.38</v>
      </c>
      <c r="Q104" s="251">
        <v>216836.87</v>
      </c>
      <c r="R104" s="251">
        <v>1499736.2</v>
      </c>
      <c r="S104" s="73">
        <v>738744.88</v>
      </c>
      <c r="U104" s="73">
        <v>152.19</v>
      </c>
      <c r="W104" s="73">
        <v>1166000</v>
      </c>
      <c r="X104" s="73">
        <v>13500</v>
      </c>
      <c r="Y104" s="90">
        <v>1463361.5</v>
      </c>
      <c r="AA104" s="90">
        <v>4608</v>
      </c>
      <c r="AB104" s="90">
        <v>445112.01</v>
      </c>
      <c r="AC104" s="90">
        <v>122228.9</v>
      </c>
      <c r="AD104" s="90">
        <v>9665.9500000000007</v>
      </c>
      <c r="AF104" s="90">
        <v>41294.06</v>
      </c>
      <c r="AG104" s="72">
        <f t="shared" si="7"/>
        <v>89867.76</v>
      </c>
      <c r="AH104" s="50">
        <f t="shared" si="8"/>
        <v>48617.42</v>
      </c>
      <c r="AI104" s="51">
        <f t="shared" si="9"/>
        <v>41250.339999999997</v>
      </c>
      <c r="AJ104" s="48">
        <f t="shared" si="10"/>
        <v>1918397.0699999998</v>
      </c>
      <c r="AK104" s="47">
        <f t="shared" si="11"/>
        <v>2086270.42</v>
      </c>
      <c r="AL104" s="56">
        <f t="shared" si="12"/>
        <v>-167873.35000000009</v>
      </c>
    </row>
    <row r="105" spans="1:38" ht="14.4" thickBot="1" x14ac:dyDescent="0.3">
      <c r="A105" s="38" t="s">
        <v>399</v>
      </c>
      <c r="B105" s="38" t="s">
        <v>400</v>
      </c>
      <c r="C105" s="63">
        <v>3193</v>
      </c>
      <c r="D105" s="64" t="s">
        <v>784</v>
      </c>
      <c r="E105" s="251" t="s">
        <v>2917</v>
      </c>
      <c r="F105" s="89">
        <v>314976.82</v>
      </c>
      <c r="G105" s="89">
        <v>0</v>
      </c>
      <c r="H105" s="89">
        <v>56468.69</v>
      </c>
      <c r="I105" s="251">
        <v>632881.34</v>
      </c>
      <c r="J105" s="251">
        <v>290961.03000000003</v>
      </c>
      <c r="K105" s="232">
        <v>0</v>
      </c>
      <c r="L105" s="232">
        <v>26080</v>
      </c>
      <c r="N105" s="232">
        <v>670.55</v>
      </c>
      <c r="Q105" s="251">
        <v>-816325.35</v>
      </c>
      <c r="R105" s="251">
        <v>2219622</v>
      </c>
      <c r="S105" s="73">
        <v>852791.53</v>
      </c>
      <c r="U105" s="73">
        <v>463.22</v>
      </c>
      <c r="W105" s="73">
        <v>800600</v>
      </c>
      <c r="X105" s="73">
        <v>13500</v>
      </c>
      <c r="Y105" s="90">
        <v>1088976</v>
      </c>
      <c r="AB105" s="90">
        <v>462296.98</v>
      </c>
      <c r="AC105" s="90">
        <v>175683.88</v>
      </c>
      <c r="AF105" s="90">
        <v>75157.210000000006</v>
      </c>
      <c r="AG105" s="72">
        <f t="shared" si="7"/>
        <v>371445.51</v>
      </c>
      <c r="AH105" s="50">
        <f t="shared" si="8"/>
        <v>26750.55</v>
      </c>
      <c r="AI105" s="51">
        <f t="shared" si="9"/>
        <v>344694.96</v>
      </c>
      <c r="AJ105" s="48">
        <f t="shared" si="10"/>
        <v>1667354.75</v>
      </c>
      <c r="AK105" s="47">
        <f t="shared" si="11"/>
        <v>1802114.0699999998</v>
      </c>
      <c r="AL105" s="56">
        <f t="shared" si="12"/>
        <v>-134759.31999999983</v>
      </c>
    </row>
    <row r="106" spans="1:38" ht="14.4" thickBot="1" x14ac:dyDescent="0.3">
      <c r="A106" s="38" t="s">
        <v>399</v>
      </c>
      <c r="B106" s="38" t="s">
        <v>400</v>
      </c>
      <c r="C106" s="63">
        <v>4152</v>
      </c>
      <c r="D106" s="64" t="s">
        <v>785</v>
      </c>
      <c r="E106" s="251" t="s">
        <v>2919</v>
      </c>
      <c r="F106" s="89">
        <v>300647.53999999998</v>
      </c>
      <c r="G106" s="89">
        <v>0</v>
      </c>
      <c r="H106" s="89">
        <v>24818.45</v>
      </c>
      <c r="I106" s="251">
        <v>827419.99</v>
      </c>
      <c r="J106" s="251">
        <v>342961.43</v>
      </c>
      <c r="L106" s="232">
        <v>57641.15</v>
      </c>
      <c r="N106" s="232">
        <v>-10796.15</v>
      </c>
      <c r="O106" s="251">
        <v>2000</v>
      </c>
      <c r="Q106" s="251">
        <v>1471642.12</v>
      </c>
      <c r="R106" s="251">
        <v>57641</v>
      </c>
      <c r="S106" s="73">
        <v>883598.01</v>
      </c>
      <c r="U106" s="73">
        <v>458.49</v>
      </c>
      <c r="W106" s="73">
        <v>470120</v>
      </c>
      <c r="X106" s="73">
        <v>35950</v>
      </c>
      <c r="Y106" s="90">
        <v>891500</v>
      </c>
      <c r="Z106" s="90">
        <v>2280</v>
      </c>
      <c r="AA106" s="90">
        <v>7872</v>
      </c>
      <c r="AB106" s="90">
        <v>380455.71</v>
      </c>
      <c r="AC106" s="90">
        <v>141404.75</v>
      </c>
      <c r="AF106" s="90">
        <v>48894.75</v>
      </c>
      <c r="AG106" s="72">
        <f t="shared" si="7"/>
        <v>325465.99</v>
      </c>
      <c r="AH106" s="50">
        <f t="shared" si="8"/>
        <v>46845</v>
      </c>
      <c r="AI106" s="51">
        <f t="shared" si="9"/>
        <v>278620.99</v>
      </c>
      <c r="AJ106" s="48">
        <f t="shared" si="10"/>
        <v>1390126.5</v>
      </c>
      <c r="AK106" s="47">
        <f t="shared" si="11"/>
        <v>1472407.21</v>
      </c>
      <c r="AL106" s="56">
        <f t="shared" si="12"/>
        <v>-82280.709999999963</v>
      </c>
    </row>
    <row r="107" spans="1:38" ht="14.4" thickBot="1" x14ac:dyDescent="0.3">
      <c r="A107" s="38" t="s">
        <v>403</v>
      </c>
      <c r="B107" s="38" t="s">
        <v>404</v>
      </c>
      <c r="C107" s="63">
        <v>4559</v>
      </c>
      <c r="D107" s="64" t="s">
        <v>786</v>
      </c>
      <c r="E107" s="251" t="s">
        <v>2921</v>
      </c>
      <c r="F107" s="89">
        <v>702454.86</v>
      </c>
      <c r="G107" s="89">
        <v>0</v>
      </c>
      <c r="H107" s="89">
        <v>81245</v>
      </c>
      <c r="I107" s="251">
        <v>909737.25</v>
      </c>
      <c r="J107" s="251">
        <v>167344.93</v>
      </c>
      <c r="N107" s="232">
        <v>1757.48</v>
      </c>
      <c r="Q107" s="251">
        <v>-2565518.88</v>
      </c>
      <c r="R107" s="251">
        <v>4303318.3099999996</v>
      </c>
      <c r="S107" s="73">
        <v>1194436.08</v>
      </c>
      <c r="T107" s="73">
        <v>128000</v>
      </c>
      <c r="U107" s="73">
        <v>1255.82</v>
      </c>
      <c r="W107" s="73">
        <v>2044865</v>
      </c>
      <c r="Y107" s="90">
        <v>2366021</v>
      </c>
      <c r="Z107" s="90">
        <v>36598</v>
      </c>
      <c r="AA107" s="90">
        <v>3440</v>
      </c>
      <c r="AB107" s="90">
        <v>743854.27</v>
      </c>
      <c r="AC107" s="90">
        <v>97418.5</v>
      </c>
      <c r="AG107" s="72">
        <f t="shared" si="7"/>
        <v>783699.86</v>
      </c>
      <c r="AH107" s="50">
        <f t="shared" si="8"/>
        <v>1757.48</v>
      </c>
      <c r="AI107" s="51">
        <f t="shared" si="9"/>
        <v>781942.38</v>
      </c>
      <c r="AJ107" s="48">
        <f t="shared" si="10"/>
        <v>3368556.9000000004</v>
      </c>
      <c r="AK107" s="47">
        <f t="shared" si="11"/>
        <v>3247331.77</v>
      </c>
      <c r="AL107" s="56">
        <f t="shared" si="12"/>
        <v>121225.13000000035</v>
      </c>
    </row>
    <row r="108" spans="1:38" ht="14.4" thickBot="1" x14ac:dyDescent="0.3">
      <c r="A108" s="38" t="s">
        <v>403</v>
      </c>
      <c r="B108" s="38" t="s">
        <v>404</v>
      </c>
      <c r="C108" s="63">
        <v>1402</v>
      </c>
      <c r="D108" s="64" t="s">
        <v>787</v>
      </c>
      <c r="E108" s="251" t="s">
        <v>2922</v>
      </c>
      <c r="F108" s="89">
        <v>323855.12</v>
      </c>
      <c r="G108" s="89">
        <v>0</v>
      </c>
      <c r="H108" s="89">
        <v>5594.31</v>
      </c>
      <c r="I108" s="251">
        <v>529272.65</v>
      </c>
      <c r="J108" s="251">
        <v>210297.12</v>
      </c>
      <c r="L108" s="232">
        <v>21140</v>
      </c>
      <c r="N108" s="232">
        <v>156</v>
      </c>
      <c r="Q108" s="251">
        <v>-1225763.6200000001</v>
      </c>
      <c r="R108" s="251">
        <v>2346487</v>
      </c>
      <c r="S108" s="73">
        <v>677980.55</v>
      </c>
      <c r="U108" s="73">
        <v>406.81</v>
      </c>
      <c r="W108" s="73">
        <v>1252422.8</v>
      </c>
      <c r="Y108" s="90">
        <v>1442822.8</v>
      </c>
      <c r="AB108" s="90">
        <v>394620.37</v>
      </c>
      <c r="AC108" s="90">
        <v>166367.17000000001</v>
      </c>
      <c r="AG108" s="72">
        <f t="shared" si="7"/>
        <v>329449.43</v>
      </c>
      <c r="AH108" s="50">
        <f t="shared" si="8"/>
        <v>21296</v>
      </c>
      <c r="AI108" s="51">
        <f t="shared" si="9"/>
        <v>308153.43</v>
      </c>
      <c r="AJ108" s="48">
        <f t="shared" si="10"/>
        <v>1930810.1600000001</v>
      </c>
      <c r="AK108" s="47">
        <f t="shared" si="11"/>
        <v>2003810.3399999999</v>
      </c>
      <c r="AL108" s="56">
        <f t="shared" si="12"/>
        <v>-73000.179999999702</v>
      </c>
    </row>
    <row r="109" spans="1:38" ht="14.4" thickBot="1" x14ac:dyDescent="0.3">
      <c r="A109" s="38" t="s">
        <v>403</v>
      </c>
      <c r="B109" s="38" t="s">
        <v>404</v>
      </c>
      <c r="C109" s="63">
        <v>4041</v>
      </c>
      <c r="D109" s="64" t="s">
        <v>788</v>
      </c>
      <c r="E109" s="251" t="s">
        <v>2923</v>
      </c>
      <c r="F109" s="89">
        <v>559474.78</v>
      </c>
      <c r="G109" s="89">
        <v>0</v>
      </c>
      <c r="H109" s="89">
        <v>98741.84</v>
      </c>
      <c r="I109" s="251">
        <v>838021.87</v>
      </c>
      <c r="J109" s="251">
        <v>235567.44</v>
      </c>
      <c r="K109" s="232">
        <v>0</v>
      </c>
      <c r="L109" s="232">
        <v>31928.27</v>
      </c>
      <c r="N109" s="232">
        <v>951.22</v>
      </c>
      <c r="Q109" s="251">
        <v>-88525.28</v>
      </c>
      <c r="R109" s="251">
        <v>2125037.4300000002</v>
      </c>
      <c r="S109" s="73">
        <v>1137164.75</v>
      </c>
      <c r="U109" s="73">
        <v>945.65</v>
      </c>
      <c r="W109" s="73">
        <v>1277335</v>
      </c>
      <c r="X109" s="73">
        <v>81424</v>
      </c>
      <c r="Y109" s="90">
        <v>1578061</v>
      </c>
      <c r="Z109" s="90">
        <v>12756</v>
      </c>
      <c r="AA109" s="90">
        <v>2350</v>
      </c>
      <c r="AB109" s="90">
        <v>1084175.23</v>
      </c>
      <c r="AC109" s="90">
        <v>157112.88</v>
      </c>
      <c r="AG109" s="72">
        <f t="shared" si="7"/>
        <v>658216.62</v>
      </c>
      <c r="AH109" s="50">
        <f t="shared" si="8"/>
        <v>32879.49</v>
      </c>
      <c r="AI109" s="51">
        <f t="shared" si="9"/>
        <v>625337.13</v>
      </c>
      <c r="AJ109" s="48">
        <f t="shared" si="10"/>
        <v>2496869.4</v>
      </c>
      <c r="AK109" s="47">
        <f t="shared" si="11"/>
        <v>2834455.11</v>
      </c>
      <c r="AL109" s="56">
        <f t="shared" si="12"/>
        <v>-337585.70999999996</v>
      </c>
    </row>
    <row r="110" spans="1:38" ht="14.4" thickBot="1" x14ac:dyDescent="0.3">
      <c r="A110" s="38" t="s">
        <v>403</v>
      </c>
      <c r="B110" s="38" t="s">
        <v>404</v>
      </c>
      <c r="C110" s="63">
        <v>3664</v>
      </c>
      <c r="D110" s="64" t="s">
        <v>789</v>
      </c>
      <c r="E110" s="251" t="s">
        <v>2924</v>
      </c>
      <c r="F110" s="89">
        <v>623081.14</v>
      </c>
      <c r="G110" s="89">
        <v>0</v>
      </c>
      <c r="H110" s="89">
        <v>3208.22</v>
      </c>
      <c r="I110" s="251">
        <v>2935138.87</v>
      </c>
      <c r="J110" s="251">
        <v>507230.81</v>
      </c>
      <c r="K110" s="232">
        <v>0</v>
      </c>
      <c r="L110" s="232">
        <v>32556.73</v>
      </c>
      <c r="M110" s="232">
        <v>12000</v>
      </c>
      <c r="N110" s="232">
        <v>220</v>
      </c>
      <c r="Q110" s="251">
        <v>2671271.17</v>
      </c>
      <c r="R110" s="251">
        <v>1196485.3400000001</v>
      </c>
      <c r="S110" s="73">
        <v>1296543.21</v>
      </c>
      <c r="U110" s="73">
        <v>1161.44</v>
      </c>
      <c r="W110" s="73">
        <v>906675</v>
      </c>
      <c r="X110" s="73">
        <v>94983.67</v>
      </c>
      <c r="Y110" s="90">
        <v>1311271</v>
      </c>
      <c r="Z110" s="90">
        <v>35130</v>
      </c>
      <c r="AB110" s="90">
        <v>568211.35</v>
      </c>
      <c r="AC110" s="90">
        <v>228125.17</v>
      </c>
      <c r="AF110" s="90">
        <v>500</v>
      </c>
      <c r="AG110" s="72">
        <f t="shared" si="7"/>
        <v>626289.36</v>
      </c>
      <c r="AH110" s="50">
        <f t="shared" si="8"/>
        <v>44776.729999999996</v>
      </c>
      <c r="AI110" s="51">
        <f t="shared" si="9"/>
        <v>581512.63</v>
      </c>
      <c r="AJ110" s="48">
        <f t="shared" si="10"/>
        <v>2299363.3199999998</v>
      </c>
      <c r="AK110" s="47">
        <f t="shared" si="11"/>
        <v>2143237.52</v>
      </c>
      <c r="AL110" s="56">
        <f t="shared" si="12"/>
        <v>156125.79999999981</v>
      </c>
    </row>
    <row r="111" spans="1:38" ht="14.4" thickBot="1" x14ac:dyDescent="0.3">
      <c r="A111" s="38" t="s">
        <v>403</v>
      </c>
      <c r="B111" s="38" t="s">
        <v>404</v>
      </c>
      <c r="C111" s="63">
        <v>1748</v>
      </c>
      <c r="D111" s="64" t="s">
        <v>790</v>
      </c>
      <c r="E111" s="251" t="s">
        <v>2942</v>
      </c>
      <c r="F111" s="89">
        <v>287031.12</v>
      </c>
      <c r="G111" s="89">
        <v>0</v>
      </c>
      <c r="H111" s="89">
        <v>76430.759999999995</v>
      </c>
      <c r="I111" s="251">
        <v>402559.08</v>
      </c>
      <c r="J111" s="251">
        <v>170244.23</v>
      </c>
      <c r="K111" s="232">
        <v>0</v>
      </c>
      <c r="L111" s="232">
        <v>20213.189999999999</v>
      </c>
      <c r="N111" s="232">
        <v>456</v>
      </c>
      <c r="Q111" s="251">
        <v>-100784.98</v>
      </c>
      <c r="R111" s="251">
        <v>1169693.49</v>
      </c>
      <c r="S111" s="73">
        <v>676299.72</v>
      </c>
      <c r="U111" s="73">
        <v>490.73</v>
      </c>
      <c r="W111" s="73">
        <v>722754</v>
      </c>
      <c r="Y111" s="90">
        <v>1061039</v>
      </c>
      <c r="Z111" s="90">
        <v>4440</v>
      </c>
      <c r="AA111" s="90">
        <v>6104</v>
      </c>
      <c r="AB111" s="90">
        <v>321171.45</v>
      </c>
      <c r="AC111" s="90">
        <v>159602.51</v>
      </c>
      <c r="AF111" s="90">
        <v>500</v>
      </c>
      <c r="AG111" s="72">
        <f t="shared" si="7"/>
        <v>363461.88</v>
      </c>
      <c r="AH111" s="50">
        <f t="shared" si="8"/>
        <v>20669.189999999999</v>
      </c>
      <c r="AI111" s="51">
        <f t="shared" si="9"/>
        <v>342792.69</v>
      </c>
      <c r="AJ111" s="48">
        <f t="shared" si="10"/>
        <v>1399544.45</v>
      </c>
      <c r="AK111" s="47">
        <f t="shared" si="11"/>
        <v>1552856.96</v>
      </c>
      <c r="AL111" s="56">
        <f t="shared" si="12"/>
        <v>-153312.51</v>
      </c>
    </row>
    <row r="112" spans="1:38" ht="14.4" thickBot="1" x14ac:dyDescent="0.3">
      <c r="A112" s="38" t="s">
        <v>407</v>
      </c>
      <c r="B112" s="38" t="s">
        <v>408</v>
      </c>
      <c r="C112" s="63">
        <v>5082</v>
      </c>
      <c r="D112" s="64" t="s">
        <v>791</v>
      </c>
      <c r="E112" s="251" t="s">
        <v>2925</v>
      </c>
      <c r="F112" s="89">
        <v>569247.16</v>
      </c>
      <c r="G112" s="89">
        <v>6229.75</v>
      </c>
      <c r="H112" s="89">
        <v>65750</v>
      </c>
      <c r="I112" s="251">
        <v>1494000.6399999999</v>
      </c>
      <c r="J112" s="251">
        <v>569330.31000000006</v>
      </c>
      <c r="K112" s="232">
        <v>0</v>
      </c>
      <c r="L112" s="232">
        <v>50040</v>
      </c>
      <c r="M112" s="232">
        <v>182000</v>
      </c>
      <c r="N112" s="232">
        <v>40.18</v>
      </c>
      <c r="Q112" s="251">
        <v>2042456.77</v>
      </c>
      <c r="R112" s="251">
        <v>620039.24</v>
      </c>
      <c r="S112" s="73">
        <v>1080201.46</v>
      </c>
      <c r="U112" s="73">
        <v>1452.69</v>
      </c>
      <c r="V112" s="73">
        <v>630</v>
      </c>
      <c r="W112" s="73">
        <v>1738981.1</v>
      </c>
      <c r="X112" s="73">
        <v>1060296.1599999999</v>
      </c>
      <c r="Y112" s="90">
        <v>2271244.7799999998</v>
      </c>
      <c r="Z112" s="90">
        <v>21236</v>
      </c>
      <c r="AA112" s="90">
        <v>3388</v>
      </c>
      <c r="AB112" s="90">
        <v>1403617.89</v>
      </c>
      <c r="AC112" s="90">
        <v>268472.34000000003</v>
      </c>
      <c r="AE112" s="90">
        <v>6</v>
      </c>
      <c r="AF112" s="90">
        <v>103614.73</v>
      </c>
      <c r="AG112" s="72">
        <f t="shared" si="7"/>
        <v>641226.91</v>
      </c>
      <c r="AH112" s="50">
        <f t="shared" si="8"/>
        <v>232080.18</v>
      </c>
      <c r="AI112" s="51">
        <f t="shared" si="9"/>
        <v>409146.73000000004</v>
      </c>
      <c r="AJ112" s="48">
        <f t="shared" si="10"/>
        <v>3881561.41</v>
      </c>
      <c r="AK112" s="47">
        <f t="shared" si="11"/>
        <v>4071579.7399999998</v>
      </c>
      <c r="AL112" s="56">
        <f t="shared" si="12"/>
        <v>-190018.32999999961</v>
      </c>
    </row>
    <row r="113" spans="1:38" ht="14.4" thickBot="1" x14ac:dyDescent="0.3">
      <c r="A113" s="38" t="s">
        <v>407</v>
      </c>
      <c r="B113" s="38" t="s">
        <v>408</v>
      </c>
      <c r="C113" s="63">
        <v>5235</v>
      </c>
      <c r="D113" s="64" t="s">
        <v>792</v>
      </c>
      <c r="E113" s="251" t="s">
        <v>2926</v>
      </c>
      <c r="F113" s="89">
        <v>1559216.01</v>
      </c>
      <c r="G113" s="89">
        <v>0</v>
      </c>
      <c r="H113" s="89">
        <v>88988.800000000003</v>
      </c>
      <c r="I113" s="251">
        <v>963622.15</v>
      </c>
      <c r="J113" s="251">
        <v>305282.24</v>
      </c>
      <c r="K113" s="232">
        <v>0</v>
      </c>
      <c r="L113" s="232">
        <v>32906</v>
      </c>
      <c r="M113" s="232">
        <v>129080</v>
      </c>
      <c r="N113" s="232">
        <v>-8755.77</v>
      </c>
      <c r="O113" s="251">
        <v>536711</v>
      </c>
      <c r="Q113" s="251">
        <v>-966267.04</v>
      </c>
      <c r="R113" s="251">
        <v>3271774.09</v>
      </c>
      <c r="S113" s="73">
        <v>2325128.33</v>
      </c>
      <c r="U113" s="73">
        <v>1335.82</v>
      </c>
      <c r="V113" s="73">
        <v>860</v>
      </c>
      <c r="W113" s="73">
        <v>914619</v>
      </c>
      <c r="Y113" s="90">
        <v>1653234</v>
      </c>
      <c r="Z113" s="90">
        <v>500</v>
      </c>
      <c r="AA113" s="90">
        <v>7568</v>
      </c>
      <c r="AB113" s="90">
        <v>1461119.34</v>
      </c>
      <c r="AC113" s="90">
        <v>197860.89</v>
      </c>
      <c r="AG113" s="72">
        <f t="shared" si="7"/>
        <v>1648204.81</v>
      </c>
      <c r="AH113" s="50">
        <f t="shared" si="8"/>
        <v>153230.23000000001</v>
      </c>
      <c r="AI113" s="51">
        <f t="shared" si="9"/>
        <v>1494974.58</v>
      </c>
      <c r="AJ113" s="48">
        <f t="shared" si="10"/>
        <v>3241943.15</v>
      </c>
      <c r="AK113" s="47">
        <f t="shared" si="11"/>
        <v>3320282.23</v>
      </c>
      <c r="AL113" s="56">
        <f t="shared" si="12"/>
        <v>-78339.080000000075</v>
      </c>
    </row>
    <row r="114" spans="1:38" ht="14.4" thickBot="1" x14ac:dyDescent="0.3">
      <c r="A114" s="38" t="s">
        <v>407</v>
      </c>
      <c r="B114" s="38" t="s">
        <v>408</v>
      </c>
      <c r="C114" s="63">
        <v>2707</v>
      </c>
      <c r="D114" s="64" t="s">
        <v>793</v>
      </c>
      <c r="E114" s="251" t="s">
        <v>2927</v>
      </c>
      <c r="F114" s="89">
        <v>750567.86</v>
      </c>
      <c r="G114" s="89">
        <v>0</v>
      </c>
      <c r="H114" s="89">
        <v>41584</v>
      </c>
      <c r="I114" s="251">
        <v>746093.22</v>
      </c>
      <c r="J114" s="251">
        <v>59939.26</v>
      </c>
      <c r="K114" s="232">
        <v>-31900</v>
      </c>
      <c r="M114" s="232">
        <v>9000</v>
      </c>
      <c r="N114" s="232">
        <v>-640</v>
      </c>
      <c r="Q114" s="251">
        <v>308969.83</v>
      </c>
      <c r="R114" s="251">
        <v>1131001.29</v>
      </c>
      <c r="S114" s="73">
        <v>917813.55</v>
      </c>
      <c r="T114" s="73">
        <v>56000</v>
      </c>
      <c r="U114" s="73">
        <v>771.05</v>
      </c>
      <c r="V114" s="73">
        <v>830</v>
      </c>
      <c r="W114" s="73">
        <v>757280</v>
      </c>
      <c r="Y114" s="90">
        <v>1051909</v>
      </c>
      <c r="Z114" s="90">
        <v>15072</v>
      </c>
      <c r="AA114" s="90">
        <v>1288</v>
      </c>
      <c r="AB114" s="90">
        <v>405571.18</v>
      </c>
      <c r="AC114" s="90">
        <v>77101.2</v>
      </c>
      <c r="AG114" s="72">
        <f t="shared" si="7"/>
        <v>792151.86</v>
      </c>
      <c r="AH114" s="50">
        <f t="shared" si="8"/>
        <v>-23540</v>
      </c>
      <c r="AI114" s="51">
        <f t="shared" si="9"/>
        <v>815691.86</v>
      </c>
      <c r="AJ114" s="48">
        <f t="shared" si="10"/>
        <v>1732694.6</v>
      </c>
      <c r="AK114" s="47">
        <f t="shared" si="11"/>
        <v>1550941.38</v>
      </c>
      <c r="AL114" s="56">
        <f t="shared" si="12"/>
        <v>181753.2200000002</v>
      </c>
    </row>
    <row r="115" spans="1:38" ht="14.4" thickBot="1" x14ac:dyDescent="0.3">
      <c r="A115" s="38" t="s">
        <v>407</v>
      </c>
      <c r="B115" s="38" t="s">
        <v>408</v>
      </c>
      <c r="C115" s="63">
        <v>4472</v>
      </c>
      <c r="D115" s="64" t="s">
        <v>794</v>
      </c>
      <c r="E115" s="251" t="s">
        <v>2928</v>
      </c>
      <c r="F115" s="89">
        <v>419160.04</v>
      </c>
      <c r="G115" s="89">
        <v>28541.52</v>
      </c>
      <c r="H115" s="89">
        <v>11711.87</v>
      </c>
      <c r="I115" s="251">
        <v>792228.85</v>
      </c>
      <c r="J115" s="251">
        <v>484594.31</v>
      </c>
      <c r="N115" s="232">
        <v>-831.78</v>
      </c>
      <c r="Q115" s="251">
        <v>424546.92</v>
      </c>
      <c r="R115" s="251">
        <v>1731639.01</v>
      </c>
      <c r="S115" s="73">
        <v>1581119.35</v>
      </c>
      <c r="T115" s="73">
        <v>9600</v>
      </c>
      <c r="U115" s="73">
        <v>660.56</v>
      </c>
      <c r="V115" s="73">
        <v>1140</v>
      </c>
      <c r="W115" s="73">
        <v>1559000</v>
      </c>
      <c r="X115" s="73">
        <v>135600</v>
      </c>
      <c r="Y115" s="90">
        <v>2220048</v>
      </c>
      <c r="AA115" s="90">
        <v>13028</v>
      </c>
      <c r="AB115" s="90">
        <v>1257886.6100000001</v>
      </c>
      <c r="AC115" s="90">
        <v>215274.86</v>
      </c>
      <c r="AG115" s="72">
        <f t="shared" si="7"/>
        <v>459413.43</v>
      </c>
      <c r="AH115" s="50">
        <f t="shared" si="8"/>
        <v>-831.78</v>
      </c>
      <c r="AI115" s="51">
        <f t="shared" si="9"/>
        <v>460245.21</v>
      </c>
      <c r="AJ115" s="48">
        <f t="shared" si="10"/>
        <v>3287119.91</v>
      </c>
      <c r="AK115" s="47">
        <f t="shared" si="11"/>
        <v>3706237.47</v>
      </c>
      <c r="AL115" s="56">
        <f t="shared" si="12"/>
        <v>-419117.56000000006</v>
      </c>
    </row>
    <row r="116" spans="1:38" ht="14.4" thickBot="1" x14ac:dyDescent="0.3">
      <c r="A116" s="38" t="s">
        <v>407</v>
      </c>
      <c r="B116" s="38" t="s">
        <v>408</v>
      </c>
      <c r="C116" s="63">
        <v>1392</v>
      </c>
      <c r="D116" s="64" t="s">
        <v>795</v>
      </c>
      <c r="E116" s="251" t="s">
        <v>2929</v>
      </c>
      <c r="F116" s="89">
        <v>317561.46000000002</v>
      </c>
      <c r="G116" s="89">
        <v>0</v>
      </c>
      <c r="H116" s="89">
        <v>8796.61</v>
      </c>
      <c r="I116" s="251">
        <v>502208.82</v>
      </c>
      <c r="J116" s="251">
        <v>225880.07</v>
      </c>
      <c r="K116" s="232">
        <v>0</v>
      </c>
      <c r="N116" s="232">
        <v>215.74</v>
      </c>
      <c r="Q116" s="251">
        <v>-1206287.99</v>
      </c>
      <c r="R116" s="251">
        <v>2353915.73</v>
      </c>
      <c r="S116" s="73">
        <v>534393.81999999995</v>
      </c>
      <c r="U116" s="73">
        <v>354.82</v>
      </c>
      <c r="W116" s="73">
        <v>543940</v>
      </c>
      <c r="Y116" s="90">
        <v>644480</v>
      </c>
      <c r="Z116" s="90">
        <v>500</v>
      </c>
      <c r="AA116" s="90">
        <v>14916</v>
      </c>
      <c r="AB116" s="90">
        <v>363218</v>
      </c>
      <c r="AC116" s="90">
        <v>148971.16</v>
      </c>
      <c r="AG116" s="72">
        <f t="shared" si="7"/>
        <v>326358.07</v>
      </c>
      <c r="AH116" s="50">
        <f t="shared" si="8"/>
        <v>215.74</v>
      </c>
      <c r="AI116" s="51">
        <f t="shared" si="9"/>
        <v>326142.33</v>
      </c>
      <c r="AJ116" s="48">
        <f t="shared" si="10"/>
        <v>1078688.6399999999</v>
      </c>
      <c r="AK116" s="47">
        <f t="shared" si="11"/>
        <v>1172085.1599999999</v>
      </c>
      <c r="AL116" s="56">
        <f t="shared" si="12"/>
        <v>-93396.520000000019</v>
      </c>
    </row>
    <row r="117" spans="1:38" ht="14.4" thickBot="1" x14ac:dyDescent="0.3">
      <c r="A117" s="38" t="s">
        <v>407</v>
      </c>
      <c r="B117" s="38" t="s">
        <v>408</v>
      </c>
      <c r="C117" s="63">
        <v>4729</v>
      </c>
      <c r="D117" s="64" t="s">
        <v>796</v>
      </c>
      <c r="E117" s="251" t="s">
        <v>2930</v>
      </c>
      <c r="F117" s="89">
        <v>885230.96</v>
      </c>
      <c r="G117" s="89">
        <v>27803.67</v>
      </c>
      <c r="H117" s="89">
        <v>76824.210000000006</v>
      </c>
      <c r="I117" s="251">
        <v>2217195.0499999998</v>
      </c>
      <c r="J117" s="251">
        <v>582331.19999999995</v>
      </c>
      <c r="K117" s="232">
        <v>0</v>
      </c>
      <c r="M117" s="232">
        <v>110000</v>
      </c>
      <c r="N117" s="232">
        <v>530.82000000000005</v>
      </c>
      <c r="Q117" s="251">
        <v>2522891.41</v>
      </c>
      <c r="R117" s="251">
        <v>1221990.08</v>
      </c>
      <c r="S117" s="73">
        <v>1992522.12</v>
      </c>
      <c r="T117" s="73">
        <v>494521.25</v>
      </c>
      <c r="U117" s="73">
        <v>1179.18</v>
      </c>
      <c r="V117" s="73">
        <v>1280</v>
      </c>
      <c r="W117" s="73">
        <v>1547000</v>
      </c>
      <c r="Y117" s="90">
        <v>2135131</v>
      </c>
      <c r="Z117" s="90">
        <v>500</v>
      </c>
      <c r="AA117" s="90">
        <v>13744</v>
      </c>
      <c r="AB117" s="90">
        <v>1724160.4</v>
      </c>
      <c r="AC117" s="90">
        <v>226368.9</v>
      </c>
      <c r="AF117" s="90">
        <v>2625.47</v>
      </c>
      <c r="AG117" s="72">
        <f t="shared" si="7"/>
        <v>989858.84</v>
      </c>
      <c r="AH117" s="50">
        <f t="shared" si="8"/>
        <v>110530.82</v>
      </c>
      <c r="AI117" s="51">
        <f t="shared" si="9"/>
        <v>879328.02</v>
      </c>
      <c r="AJ117" s="48">
        <f t="shared" si="10"/>
        <v>4036502.5500000003</v>
      </c>
      <c r="AK117" s="47">
        <f t="shared" si="11"/>
        <v>4102529.77</v>
      </c>
      <c r="AL117" s="56">
        <f t="shared" si="12"/>
        <v>-66027.219999999739</v>
      </c>
    </row>
    <row r="118" spans="1:38" ht="14.4" thickBot="1" x14ac:dyDescent="0.3">
      <c r="A118" s="38" t="s">
        <v>411</v>
      </c>
      <c r="B118" s="38" t="s">
        <v>412</v>
      </c>
      <c r="C118" s="63">
        <v>3571</v>
      </c>
      <c r="D118" s="64" t="s">
        <v>797</v>
      </c>
      <c r="E118" s="251" t="s">
        <v>2931</v>
      </c>
      <c r="F118" s="89">
        <v>826893.01</v>
      </c>
      <c r="G118" s="89">
        <v>21840</v>
      </c>
      <c r="H118" s="89">
        <v>141849.71</v>
      </c>
      <c r="I118" s="251">
        <v>808792.61</v>
      </c>
      <c r="J118" s="251">
        <v>75262.8</v>
      </c>
      <c r="K118" s="232">
        <v>0</v>
      </c>
      <c r="L118" s="232">
        <v>44768.51</v>
      </c>
      <c r="M118" s="232">
        <v>22518</v>
      </c>
      <c r="N118" s="232">
        <v>5671</v>
      </c>
      <c r="O118" s="251">
        <v>54451</v>
      </c>
      <c r="Q118" s="251">
        <v>193408.92</v>
      </c>
      <c r="R118" s="251">
        <v>1488507.55</v>
      </c>
      <c r="S118" s="73">
        <v>940577.97</v>
      </c>
      <c r="U118" s="73">
        <v>875.97</v>
      </c>
      <c r="W118" s="73">
        <v>1106562</v>
      </c>
      <c r="Y118" s="90">
        <v>1383640</v>
      </c>
      <c r="AA118" s="90">
        <v>904</v>
      </c>
      <c r="AB118" s="90">
        <v>455736.76</v>
      </c>
      <c r="AC118" s="90">
        <v>130437.03</v>
      </c>
      <c r="AF118" s="90">
        <v>11985</v>
      </c>
      <c r="AG118" s="72">
        <f t="shared" si="7"/>
        <v>990582.72</v>
      </c>
      <c r="AH118" s="50">
        <f t="shared" si="8"/>
        <v>72957.510000000009</v>
      </c>
      <c r="AI118" s="51">
        <f t="shared" si="9"/>
        <v>917625.21</v>
      </c>
      <c r="AJ118" s="48">
        <f t="shared" si="10"/>
        <v>2048015.94</v>
      </c>
      <c r="AK118" s="47">
        <f t="shared" si="11"/>
        <v>1982702.79</v>
      </c>
      <c r="AL118" s="56">
        <f t="shared" si="12"/>
        <v>65313.149999999907</v>
      </c>
    </row>
    <row r="119" spans="1:38" ht="14.4" thickBot="1" x14ac:dyDescent="0.3">
      <c r="A119" s="38" t="s">
        <v>411</v>
      </c>
      <c r="B119" s="38" t="s">
        <v>412</v>
      </c>
      <c r="C119" s="63">
        <v>3383</v>
      </c>
      <c r="D119" s="64" t="s">
        <v>798</v>
      </c>
      <c r="E119" s="251" t="s">
        <v>2932</v>
      </c>
      <c r="F119" s="89">
        <v>1298466.5900000001</v>
      </c>
      <c r="G119" s="89">
        <v>25</v>
      </c>
      <c r="H119" s="89">
        <v>111123.8</v>
      </c>
      <c r="I119" s="251">
        <v>591304.66</v>
      </c>
      <c r="J119" s="251">
        <v>113397.8</v>
      </c>
      <c r="K119" s="232">
        <v>0</v>
      </c>
      <c r="L119" s="232">
        <v>5400</v>
      </c>
      <c r="N119" s="232">
        <v>0</v>
      </c>
      <c r="O119" s="251">
        <v>208485</v>
      </c>
      <c r="Q119" s="251">
        <v>518960.03</v>
      </c>
      <c r="R119" s="251">
        <v>1247302.3600000001</v>
      </c>
      <c r="S119" s="73">
        <v>1073612.04</v>
      </c>
      <c r="U119" s="73">
        <v>1123.98</v>
      </c>
      <c r="W119" s="73">
        <v>1142883</v>
      </c>
      <c r="Y119" s="90">
        <v>1497498</v>
      </c>
      <c r="AB119" s="90">
        <v>465954.07</v>
      </c>
      <c r="AC119" s="90">
        <v>89996.49</v>
      </c>
      <c r="AF119" s="90">
        <v>30000</v>
      </c>
      <c r="AG119" s="72">
        <f t="shared" si="7"/>
        <v>1409615.3900000001</v>
      </c>
      <c r="AH119" s="50">
        <f t="shared" si="8"/>
        <v>5400</v>
      </c>
      <c r="AI119" s="51">
        <f t="shared" si="9"/>
        <v>1404215.3900000001</v>
      </c>
      <c r="AJ119" s="48">
        <f t="shared" si="10"/>
        <v>2217619.02</v>
      </c>
      <c r="AK119" s="47">
        <f t="shared" si="11"/>
        <v>2083448.56</v>
      </c>
      <c r="AL119" s="56">
        <f t="shared" si="12"/>
        <v>134170.45999999996</v>
      </c>
    </row>
    <row r="120" spans="1:38" ht="14.4" thickBot="1" x14ac:dyDescent="0.3">
      <c r="A120" s="38" t="s">
        <v>411</v>
      </c>
      <c r="B120" s="38" t="s">
        <v>412</v>
      </c>
      <c r="C120" s="63">
        <v>3666</v>
      </c>
      <c r="D120" s="64" t="s">
        <v>799</v>
      </c>
      <c r="E120" s="251" t="s">
        <v>2933</v>
      </c>
      <c r="F120" s="89">
        <v>1070652.48</v>
      </c>
      <c r="G120" s="89">
        <v>0</v>
      </c>
      <c r="H120" s="89">
        <v>17656.53</v>
      </c>
      <c r="I120" s="251">
        <v>507109.87</v>
      </c>
      <c r="J120" s="251">
        <v>69658.759999999995</v>
      </c>
      <c r="K120" s="232">
        <v>0</v>
      </c>
      <c r="L120" s="232">
        <v>79623.929999999993</v>
      </c>
      <c r="M120" s="232">
        <v>12000</v>
      </c>
      <c r="N120" s="232">
        <v>6340.4</v>
      </c>
      <c r="O120" s="251">
        <v>112518.9</v>
      </c>
      <c r="Q120" s="251">
        <v>-346621.88</v>
      </c>
      <c r="R120" s="251">
        <v>1693308.65</v>
      </c>
      <c r="S120" s="73">
        <v>943273.35</v>
      </c>
      <c r="U120" s="73">
        <v>929.76</v>
      </c>
      <c r="W120" s="73">
        <v>1089885.5</v>
      </c>
      <c r="Y120" s="90">
        <v>1413309.5</v>
      </c>
      <c r="Z120" s="90">
        <v>840</v>
      </c>
      <c r="AA120" s="90">
        <v>1008</v>
      </c>
      <c r="AB120" s="90">
        <v>424514.43</v>
      </c>
      <c r="AC120" s="90">
        <v>86509.04</v>
      </c>
      <c r="AG120" s="72">
        <f t="shared" si="7"/>
        <v>1088309.01</v>
      </c>
      <c r="AH120" s="50">
        <f t="shared" si="8"/>
        <v>97964.329999999987</v>
      </c>
      <c r="AI120" s="51">
        <f t="shared" si="9"/>
        <v>990344.68</v>
      </c>
      <c r="AJ120" s="48">
        <f t="shared" si="10"/>
        <v>2034088.6099999999</v>
      </c>
      <c r="AK120" s="47">
        <f t="shared" si="11"/>
        <v>1926180.97</v>
      </c>
      <c r="AL120" s="56">
        <f t="shared" si="12"/>
        <v>107907.6399999999</v>
      </c>
    </row>
    <row r="121" spans="1:38" ht="14.4" thickBot="1" x14ac:dyDescent="0.3">
      <c r="A121" s="38" t="s">
        <v>411</v>
      </c>
      <c r="B121" s="38" t="s">
        <v>412</v>
      </c>
      <c r="C121" s="63">
        <v>4139</v>
      </c>
      <c r="D121" s="64" t="s">
        <v>800</v>
      </c>
      <c r="E121" s="251" t="s">
        <v>2934</v>
      </c>
      <c r="F121" s="89">
        <v>878881.85</v>
      </c>
      <c r="G121" s="89">
        <v>0</v>
      </c>
      <c r="H121" s="89">
        <v>209905.05</v>
      </c>
      <c r="I121" s="251">
        <v>820438.19</v>
      </c>
      <c r="J121" s="251">
        <v>248632.87</v>
      </c>
      <c r="K121" s="232">
        <v>0</v>
      </c>
      <c r="L121" s="232">
        <v>150276.6</v>
      </c>
      <c r="M121" s="232">
        <v>51444</v>
      </c>
      <c r="N121" s="232">
        <v>0</v>
      </c>
      <c r="Q121" s="251">
        <v>2036761.22</v>
      </c>
      <c r="S121" s="73">
        <v>1117208.7</v>
      </c>
      <c r="U121" s="73">
        <v>854.14</v>
      </c>
      <c r="W121" s="73">
        <v>1739107</v>
      </c>
      <c r="Y121" s="90">
        <v>2323217</v>
      </c>
      <c r="Z121" s="90">
        <v>4304</v>
      </c>
      <c r="AB121" s="90">
        <v>363287.36</v>
      </c>
      <c r="AC121" s="90">
        <v>192932.34</v>
      </c>
      <c r="AF121" s="90">
        <v>54053</v>
      </c>
      <c r="AG121" s="72">
        <f t="shared" si="7"/>
        <v>1088786.8999999999</v>
      </c>
      <c r="AH121" s="50">
        <f t="shared" si="8"/>
        <v>201720.6</v>
      </c>
      <c r="AI121" s="51">
        <f t="shared" si="9"/>
        <v>887066.29999999993</v>
      </c>
      <c r="AJ121" s="48">
        <f t="shared" si="10"/>
        <v>2857169.84</v>
      </c>
      <c r="AK121" s="47">
        <f t="shared" si="11"/>
        <v>2937793.6999999997</v>
      </c>
      <c r="AL121" s="56">
        <f t="shared" si="12"/>
        <v>-80623.85999999987</v>
      </c>
    </row>
    <row r="122" spans="1:38" ht="14.4" thickBot="1" x14ac:dyDescent="0.3">
      <c r="A122" s="38" t="s">
        <v>411</v>
      </c>
      <c r="B122" s="38" t="s">
        <v>412</v>
      </c>
      <c r="C122" s="63">
        <v>1457</v>
      </c>
      <c r="D122" s="64" t="s">
        <v>801</v>
      </c>
      <c r="E122" s="251" t="s">
        <v>2935</v>
      </c>
      <c r="F122" s="89">
        <v>444899.74</v>
      </c>
      <c r="G122" s="89">
        <v>0</v>
      </c>
      <c r="H122" s="89">
        <v>129488.71</v>
      </c>
      <c r="I122" s="251">
        <v>269549.18</v>
      </c>
      <c r="J122" s="251">
        <v>100683.14</v>
      </c>
      <c r="L122" s="232">
        <v>45001.31</v>
      </c>
      <c r="M122" s="232">
        <v>34200</v>
      </c>
      <c r="N122" s="232">
        <v>2449</v>
      </c>
      <c r="Q122" s="251">
        <v>416282.88</v>
      </c>
      <c r="R122" s="251">
        <v>345503.07</v>
      </c>
      <c r="S122" s="73">
        <v>762426.36</v>
      </c>
      <c r="U122" s="73">
        <v>428.9</v>
      </c>
      <c r="W122" s="73">
        <v>647409.4</v>
      </c>
      <c r="X122" s="73">
        <v>1351</v>
      </c>
      <c r="Y122" s="90">
        <v>937116.6</v>
      </c>
      <c r="Z122" s="90">
        <v>1532</v>
      </c>
      <c r="AB122" s="90">
        <v>289490.40999999997</v>
      </c>
      <c r="AC122" s="90">
        <v>81495.14</v>
      </c>
      <c r="AF122" s="90">
        <v>797</v>
      </c>
      <c r="AG122" s="72">
        <f t="shared" si="7"/>
        <v>574388.44999999995</v>
      </c>
      <c r="AH122" s="50">
        <f t="shared" si="8"/>
        <v>81650.31</v>
      </c>
      <c r="AI122" s="51">
        <f t="shared" si="9"/>
        <v>492738.13999999996</v>
      </c>
      <c r="AJ122" s="48">
        <f t="shared" si="10"/>
        <v>1411615.6600000001</v>
      </c>
      <c r="AK122" s="47">
        <f t="shared" si="11"/>
        <v>1310431.1499999999</v>
      </c>
      <c r="AL122" s="56">
        <f t="shared" si="12"/>
        <v>101184.51000000024</v>
      </c>
    </row>
    <row r="123" spans="1:38" ht="14.4" thickBot="1" x14ac:dyDescent="0.3">
      <c r="A123" s="38" t="s">
        <v>411</v>
      </c>
      <c r="B123" s="38" t="s">
        <v>412</v>
      </c>
      <c r="C123" s="63">
        <v>2356</v>
      </c>
      <c r="D123" s="64" t="s">
        <v>802</v>
      </c>
      <c r="E123" s="251" t="s">
        <v>2943</v>
      </c>
      <c r="F123" s="89">
        <v>549122.42000000004</v>
      </c>
      <c r="G123" s="89">
        <v>0</v>
      </c>
      <c r="H123" s="89">
        <v>101822.7</v>
      </c>
      <c r="I123" s="251">
        <v>466816.53</v>
      </c>
      <c r="J123" s="251">
        <v>142935.47</v>
      </c>
      <c r="L123" s="232">
        <v>30356.16</v>
      </c>
      <c r="N123" s="232">
        <v>0</v>
      </c>
      <c r="Q123" s="251">
        <v>-1307541.75</v>
      </c>
      <c r="R123" s="251">
        <v>2439641.09</v>
      </c>
      <c r="S123" s="73">
        <v>686304.44</v>
      </c>
      <c r="U123" s="73">
        <v>577.29999999999995</v>
      </c>
      <c r="W123" s="73">
        <v>763666.5</v>
      </c>
      <c r="Y123" s="90">
        <v>970566.5</v>
      </c>
      <c r="AB123" s="90">
        <v>302118.14</v>
      </c>
      <c r="AC123" s="90">
        <v>75374.98</v>
      </c>
      <c r="AF123" s="90">
        <v>4247</v>
      </c>
      <c r="AG123" s="72">
        <f t="shared" si="7"/>
        <v>650945.12</v>
      </c>
      <c r="AH123" s="50">
        <f t="shared" si="8"/>
        <v>30356.16</v>
      </c>
      <c r="AI123" s="51">
        <f t="shared" si="9"/>
        <v>620588.96</v>
      </c>
      <c r="AJ123" s="48">
        <f t="shared" si="10"/>
        <v>1450548.24</v>
      </c>
      <c r="AK123" s="47">
        <f t="shared" si="11"/>
        <v>1352306.62</v>
      </c>
      <c r="AL123" s="56">
        <f t="shared" si="12"/>
        <v>98241.619999999879</v>
      </c>
    </row>
    <row r="124" spans="1:38" ht="14.4" thickBot="1" x14ac:dyDescent="0.3">
      <c r="A124" s="38" t="s">
        <v>411</v>
      </c>
      <c r="B124" s="38" t="s">
        <v>412</v>
      </c>
      <c r="C124" s="63">
        <v>3094</v>
      </c>
      <c r="D124" s="64" t="s">
        <v>803</v>
      </c>
      <c r="E124" s="251" t="s">
        <v>2945</v>
      </c>
      <c r="F124" s="89">
        <v>625502.17000000004</v>
      </c>
      <c r="G124" s="89">
        <v>0</v>
      </c>
      <c r="H124" s="89">
        <v>237083.34</v>
      </c>
      <c r="I124" s="251">
        <v>559217.64</v>
      </c>
      <c r="J124" s="251">
        <v>120507.94</v>
      </c>
      <c r="L124" s="232">
        <v>36300</v>
      </c>
      <c r="M124" s="232">
        <v>48550</v>
      </c>
      <c r="N124" s="232">
        <v>3868.01</v>
      </c>
      <c r="Q124" s="251">
        <v>-1491330.92</v>
      </c>
      <c r="R124" s="251">
        <v>3028722.67</v>
      </c>
      <c r="S124" s="73">
        <v>722675.67</v>
      </c>
      <c r="U124" s="73">
        <v>736.47</v>
      </c>
      <c r="W124" s="73">
        <v>992393.8</v>
      </c>
      <c r="Y124" s="90">
        <v>1257799.8</v>
      </c>
      <c r="Z124" s="90">
        <v>16560</v>
      </c>
      <c r="AB124" s="90">
        <v>241269.18</v>
      </c>
      <c r="AC124" s="90">
        <v>250549.13</v>
      </c>
      <c r="AF124" s="90">
        <v>33426.5</v>
      </c>
      <c r="AG124" s="72">
        <f t="shared" si="7"/>
        <v>862585.51</v>
      </c>
      <c r="AH124" s="50">
        <f t="shared" si="8"/>
        <v>88718.01</v>
      </c>
      <c r="AI124" s="51">
        <f t="shared" si="9"/>
        <v>773867.5</v>
      </c>
      <c r="AJ124" s="48">
        <f t="shared" si="10"/>
        <v>1715805.94</v>
      </c>
      <c r="AK124" s="47">
        <f t="shared" si="11"/>
        <v>1799604.6099999999</v>
      </c>
      <c r="AL124" s="56">
        <f t="shared" si="12"/>
        <v>-83798.669999999925</v>
      </c>
    </row>
    <row r="125" spans="1:38" ht="14.4" thickBot="1" x14ac:dyDescent="0.3">
      <c r="A125" s="38" t="s">
        <v>411</v>
      </c>
      <c r="B125" s="38" t="s">
        <v>412</v>
      </c>
      <c r="C125" s="63">
        <v>2499</v>
      </c>
      <c r="D125" s="64" t="s">
        <v>804</v>
      </c>
      <c r="E125" s="251" t="s">
        <v>2947</v>
      </c>
      <c r="F125" s="89">
        <v>395769.79</v>
      </c>
      <c r="G125" s="89">
        <v>0</v>
      </c>
      <c r="H125" s="89">
        <v>36241.99</v>
      </c>
      <c r="I125" s="251">
        <v>929765.88</v>
      </c>
      <c r="J125" s="251">
        <v>-3954.41</v>
      </c>
      <c r="K125" s="232">
        <v>0</v>
      </c>
      <c r="L125" s="232">
        <v>44261.2</v>
      </c>
      <c r="N125" s="232">
        <v>0</v>
      </c>
      <c r="Q125" s="251">
        <v>1268482.83</v>
      </c>
      <c r="S125" s="73">
        <v>630934.51</v>
      </c>
      <c r="T125" s="73">
        <v>94700</v>
      </c>
      <c r="U125" s="73">
        <v>312.89999999999998</v>
      </c>
      <c r="W125" s="73">
        <v>593694</v>
      </c>
      <c r="X125" s="73">
        <v>300</v>
      </c>
      <c r="Y125" s="90">
        <v>862617</v>
      </c>
      <c r="Z125" s="90">
        <v>1664</v>
      </c>
      <c r="AB125" s="90">
        <v>390267.44</v>
      </c>
      <c r="AC125" s="90">
        <v>131404.32999999999</v>
      </c>
      <c r="AF125" s="90">
        <v>41934</v>
      </c>
      <c r="AG125" s="72">
        <f t="shared" si="7"/>
        <v>432011.77999999997</v>
      </c>
      <c r="AH125" s="50">
        <f t="shared" si="8"/>
        <v>44261.2</v>
      </c>
      <c r="AI125" s="51">
        <f t="shared" si="9"/>
        <v>387750.57999999996</v>
      </c>
      <c r="AJ125" s="48">
        <f t="shared" si="10"/>
        <v>1319941.4100000001</v>
      </c>
      <c r="AK125" s="47">
        <f t="shared" si="11"/>
        <v>1427886.77</v>
      </c>
      <c r="AL125" s="56">
        <f t="shared" si="12"/>
        <v>-107945.35999999987</v>
      </c>
    </row>
    <row r="126" spans="1:38" ht="14.4" thickBot="1" x14ac:dyDescent="0.3">
      <c r="A126" s="38" t="s">
        <v>415</v>
      </c>
      <c r="B126" s="38" t="s">
        <v>416</v>
      </c>
      <c r="C126" s="63">
        <v>5132</v>
      </c>
      <c r="D126" s="64" t="s">
        <v>805</v>
      </c>
      <c r="E126" s="251" t="s">
        <v>2914</v>
      </c>
      <c r="F126" s="89">
        <v>394807.78</v>
      </c>
      <c r="G126" s="89">
        <v>0</v>
      </c>
      <c r="H126" s="89">
        <v>45602.11</v>
      </c>
      <c r="I126" s="251">
        <v>719516</v>
      </c>
      <c r="J126" s="251">
        <v>247038.79</v>
      </c>
      <c r="K126" s="232">
        <v>0</v>
      </c>
      <c r="L126" s="232">
        <v>60185</v>
      </c>
      <c r="N126" s="232">
        <v>1649.23</v>
      </c>
      <c r="O126" s="251">
        <v>85640</v>
      </c>
      <c r="Q126" s="251">
        <v>-1135870.18</v>
      </c>
      <c r="R126" s="251">
        <v>2656385</v>
      </c>
      <c r="S126" s="73">
        <v>1250950.6100000001</v>
      </c>
      <c r="U126" s="73">
        <v>669.82</v>
      </c>
      <c r="W126" s="73">
        <v>1729358.3</v>
      </c>
      <c r="X126" s="73">
        <v>102970</v>
      </c>
      <c r="Y126" s="90">
        <v>2555286.2999999998</v>
      </c>
      <c r="AB126" s="90">
        <v>546111.24</v>
      </c>
      <c r="AC126" s="90">
        <v>203758.46</v>
      </c>
      <c r="AF126" s="90">
        <v>39817.1</v>
      </c>
      <c r="AG126" s="72">
        <f t="shared" si="7"/>
        <v>440409.89</v>
      </c>
      <c r="AH126" s="50">
        <f t="shared" si="8"/>
        <v>61834.23</v>
      </c>
      <c r="AI126" s="51">
        <f t="shared" si="9"/>
        <v>378575.66000000003</v>
      </c>
      <c r="AJ126" s="48">
        <f t="shared" si="10"/>
        <v>3083948.7300000004</v>
      </c>
      <c r="AK126" s="47">
        <f t="shared" si="11"/>
        <v>3344973.1</v>
      </c>
      <c r="AL126" s="56">
        <f t="shared" si="12"/>
        <v>-261024.36999999965</v>
      </c>
    </row>
    <row r="127" spans="1:38" ht="14.4" thickBot="1" x14ac:dyDescent="0.3">
      <c r="A127" s="38" t="s">
        <v>415</v>
      </c>
      <c r="B127" s="38" t="s">
        <v>416</v>
      </c>
      <c r="C127" s="63">
        <v>2779</v>
      </c>
      <c r="D127" s="64" t="s">
        <v>806</v>
      </c>
      <c r="E127" s="251" t="s">
        <v>2915</v>
      </c>
      <c r="F127" s="89">
        <v>619250.31999999995</v>
      </c>
      <c r="G127" s="89">
        <v>21800</v>
      </c>
      <c r="H127" s="89">
        <v>16814.52</v>
      </c>
      <c r="I127" s="251">
        <v>210355.92</v>
      </c>
      <c r="J127" s="251">
        <v>189638.57</v>
      </c>
      <c r="K127" s="232">
        <v>0</v>
      </c>
      <c r="L127" s="232">
        <v>52139.19</v>
      </c>
      <c r="N127" s="232">
        <v>640.23</v>
      </c>
      <c r="Q127" s="251">
        <v>-1513336.85</v>
      </c>
      <c r="R127" s="251">
        <v>2668500</v>
      </c>
      <c r="S127" s="73">
        <v>760139.61</v>
      </c>
      <c r="T127" s="73">
        <v>102668</v>
      </c>
      <c r="U127" s="73">
        <v>827.78</v>
      </c>
      <c r="W127" s="73">
        <v>1579409.9</v>
      </c>
      <c r="X127" s="73">
        <v>12400</v>
      </c>
      <c r="Y127" s="90">
        <v>2013316.9</v>
      </c>
      <c r="Z127" s="90">
        <v>2000</v>
      </c>
      <c r="AA127" s="90">
        <v>8800</v>
      </c>
      <c r="AB127" s="90">
        <v>422419.85</v>
      </c>
      <c r="AC127" s="90">
        <v>141494.63</v>
      </c>
      <c r="AF127" s="90">
        <v>17497.150000000001</v>
      </c>
      <c r="AG127" s="72">
        <f t="shared" si="7"/>
        <v>657864.84</v>
      </c>
      <c r="AH127" s="50">
        <f t="shared" si="8"/>
        <v>52779.420000000006</v>
      </c>
      <c r="AI127" s="51">
        <f t="shared" si="9"/>
        <v>605085.41999999993</v>
      </c>
      <c r="AJ127" s="48">
        <f t="shared" si="10"/>
        <v>2455445.29</v>
      </c>
      <c r="AK127" s="47">
        <f t="shared" si="11"/>
        <v>2605528.5299999998</v>
      </c>
      <c r="AL127" s="56">
        <f t="shared" si="12"/>
        <v>-150083.23999999976</v>
      </c>
    </row>
    <row r="128" spans="1:38" ht="14.4" thickBot="1" x14ac:dyDescent="0.3">
      <c r="A128" s="38" t="s">
        <v>415</v>
      </c>
      <c r="B128" s="38" t="s">
        <v>416</v>
      </c>
      <c r="C128" s="63">
        <v>5936</v>
      </c>
      <c r="D128" s="64" t="s">
        <v>807</v>
      </c>
      <c r="E128" s="251" t="s">
        <v>2918</v>
      </c>
      <c r="F128" s="89">
        <v>1117480.32</v>
      </c>
      <c r="G128" s="89">
        <v>0</v>
      </c>
      <c r="H128" s="89">
        <v>20903.439999999999</v>
      </c>
      <c r="I128" s="251">
        <v>4452232.6399999997</v>
      </c>
      <c r="J128" s="251">
        <v>447245.82</v>
      </c>
      <c r="K128" s="232">
        <v>0</v>
      </c>
      <c r="L128" s="232">
        <v>51826.3</v>
      </c>
      <c r="N128" s="232">
        <v>3.12</v>
      </c>
      <c r="Q128" s="251">
        <v>-3880517.46</v>
      </c>
      <c r="R128" s="251">
        <v>9526566.6699999999</v>
      </c>
      <c r="S128" s="73">
        <v>1980021.81</v>
      </c>
      <c r="T128" s="73">
        <v>564575</v>
      </c>
      <c r="U128" s="73">
        <v>1196.72</v>
      </c>
      <c r="W128" s="73">
        <v>2856843.76</v>
      </c>
      <c r="X128" s="73">
        <v>141990</v>
      </c>
      <c r="Y128" s="90">
        <v>3602952.76</v>
      </c>
      <c r="Z128" s="90">
        <v>7300.1</v>
      </c>
      <c r="AB128" s="90">
        <v>1077606.6200000001</v>
      </c>
      <c r="AC128" s="90">
        <v>441020.8</v>
      </c>
      <c r="AF128" s="90">
        <v>75763.42</v>
      </c>
      <c r="AG128" s="72">
        <f t="shared" si="7"/>
        <v>1138383.76</v>
      </c>
      <c r="AH128" s="50">
        <f t="shared" si="8"/>
        <v>51829.420000000006</v>
      </c>
      <c r="AI128" s="51">
        <f t="shared" si="9"/>
        <v>1086554.3400000001</v>
      </c>
      <c r="AJ128" s="48">
        <f t="shared" si="10"/>
        <v>5544627.29</v>
      </c>
      <c r="AK128" s="47">
        <f t="shared" si="11"/>
        <v>5204643.7</v>
      </c>
      <c r="AL128" s="56">
        <f t="shared" si="12"/>
        <v>339983.58999999985</v>
      </c>
    </row>
    <row r="129" spans="1:38" ht="14.4" thickBot="1" x14ac:dyDescent="0.3">
      <c r="A129" s="38" t="s">
        <v>415</v>
      </c>
      <c r="B129" s="38" t="s">
        <v>416</v>
      </c>
      <c r="C129" s="63">
        <v>2905</v>
      </c>
      <c r="D129" s="64" t="s">
        <v>808</v>
      </c>
      <c r="E129" s="251" t="s">
        <v>2920</v>
      </c>
      <c r="F129" s="89">
        <v>702277.2</v>
      </c>
      <c r="G129" s="89">
        <v>0</v>
      </c>
      <c r="H129" s="89">
        <v>-4987</v>
      </c>
      <c r="I129" s="251">
        <v>349758.55</v>
      </c>
      <c r="J129" s="251">
        <v>199554.02</v>
      </c>
      <c r="K129" s="232">
        <v>0</v>
      </c>
      <c r="L129" s="232">
        <v>44341.29</v>
      </c>
      <c r="N129" s="232">
        <v>0</v>
      </c>
      <c r="O129" s="251">
        <v>155940</v>
      </c>
      <c r="Q129" s="251">
        <v>-1434181.38</v>
      </c>
      <c r="R129" s="251">
        <v>2647000</v>
      </c>
      <c r="S129" s="73">
        <v>750551.43</v>
      </c>
      <c r="U129" s="73">
        <v>988.47</v>
      </c>
      <c r="W129" s="73">
        <v>1455453.5</v>
      </c>
      <c r="X129" s="73">
        <v>200</v>
      </c>
      <c r="Y129" s="90">
        <v>1787712.58</v>
      </c>
      <c r="Z129" s="90">
        <v>3132</v>
      </c>
      <c r="AB129" s="90">
        <v>372699.48</v>
      </c>
      <c r="AC129" s="90">
        <v>117903.78</v>
      </c>
      <c r="AF129" s="90">
        <v>92242.7</v>
      </c>
      <c r="AG129" s="72">
        <f t="shared" si="7"/>
        <v>697290.2</v>
      </c>
      <c r="AH129" s="50">
        <f t="shared" si="8"/>
        <v>44341.29</v>
      </c>
      <c r="AI129" s="51">
        <f t="shared" si="9"/>
        <v>652948.90999999992</v>
      </c>
      <c r="AJ129" s="48">
        <f t="shared" si="10"/>
        <v>2207193.4</v>
      </c>
      <c r="AK129" s="47">
        <f t="shared" si="11"/>
        <v>2373690.54</v>
      </c>
      <c r="AL129" s="56">
        <f t="shared" si="12"/>
        <v>-166497.14000000013</v>
      </c>
    </row>
    <row r="130" spans="1:38" ht="14.4" thickBot="1" x14ac:dyDescent="0.3">
      <c r="A130" s="38" t="s">
        <v>415</v>
      </c>
      <c r="B130" s="38" t="s">
        <v>416</v>
      </c>
      <c r="C130" s="63">
        <v>2680</v>
      </c>
      <c r="D130" s="64" t="s">
        <v>809</v>
      </c>
      <c r="E130" s="251" t="s">
        <v>2946</v>
      </c>
      <c r="F130" s="89">
        <v>174569.37</v>
      </c>
      <c r="G130" s="89">
        <v>0</v>
      </c>
      <c r="H130" s="89">
        <v>12824.7</v>
      </c>
      <c r="I130" s="251">
        <v>306174.74</v>
      </c>
      <c r="J130" s="251">
        <v>153155.62</v>
      </c>
      <c r="L130" s="232">
        <v>45714</v>
      </c>
      <c r="N130" s="232">
        <v>15</v>
      </c>
      <c r="Q130" s="251">
        <v>-1204759.21</v>
      </c>
      <c r="R130" s="251">
        <v>1913700</v>
      </c>
      <c r="S130" s="73">
        <v>862265.49</v>
      </c>
      <c r="U130" s="73">
        <v>369.12</v>
      </c>
      <c r="W130" s="73">
        <v>1132576.42</v>
      </c>
      <c r="X130" s="73">
        <v>30000</v>
      </c>
      <c r="Y130" s="90">
        <v>1404003.42</v>
      </c>
      <c r="Z130" s="90">
        <v>25632</v>
      </c>
      <c r="AA130" s="90">
        <v>376</v>
      </c>
      <c r="AB130" s="90">
        <v>308887.11</v>
      </c>
      <c r="AC130" s="90">
        <v>240983.28</v>
      </c>
      <c r="AF130" s="90">
        <v>250</v>
      </c>
      <c r="AG130" s="72">
        <f t="shared" si="7"/>
        <v>187394.07</v>
      </c>
      <c r="AH130" s="50">
        <f t="shared" si="8"/>
        <v>45729</v>
      </c>
      <c r="AI130" s="51">
        <f t="shared" si="9"/>
        <v>141665.07</v>
      </c>
      <c r="AJ130" s="48">
        <f t="shared" si="10"/>
        <v>2025211.0299999998</v>
      </c>
      <c r="AK130" s="47">
        <f t="shared" si="11"/>
        <v>1980131.8099999998</v>
      </c>
      <c r="AL130" s="56">
        <f t="shared" si="12"/>
        <v>45079.219999999972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topLeftCell="Y1" zoomScaleNormal="100" workbookViewId="0">
      <selection sqref="A1:AD1048576"/>
    </sheetView>
  </sheetViews>
  <sheetFormatPr defaultColWidth="9" defaultRowHeight="13.8" x14ac:dyDescent="0.25"/>
  <cols>
    <col min="1" max="1" width="42.3984375" style="251" bestFit="1" customWidth="1"/>
    <col min="2" max="2" width="34.8984375" style="89" bestFit="1" customWidth="1"/>
    <col min="3" max="3" width="33.8984375" style="89" bestFit="1" customWidth="1"/>
    <col min="4" max="4" width="25.5" style="89" bestFit="1" customWidth="1"/>
    <col min="5" max="5" width="24.8984375" style="89" bestFit="1" customWidth="1"/>
    <col min="6" max="7" width="17" style="251" bestFit="1" customWidth="1"/>
    <col min="8" max="8" width="19.09765625" style="232" bestFit="1" customWidth="1"/>
    <col min="9" max="9" width="21" style="232" bestFit="1" customWidth="1"/>
    <col min="10" max="10" width="20.5" style="232" bestFit="1" customWidth="1"/>
    <col min="11" max="11" width="22.8984375" style="232" bestFit="1" customWidth="1"/>
    <col min="12" max="12" width="24.8984375" style="251" bestFit="1" customWidth="1"/>
    <col min="13" max="14" width="28.59765625" style="251" bestFit="1" customWidth="1"/>
    <col min="15" max="15" width="17" style="251" bestFit="1" customWidth="1"/>
    <col min="16" max="16" width="28.8984375" style="73" bestFit="1" customWidth="1"/>
    <col min="17" max="17" width="46" style="73" bestFit="1" customWidth="1"/>
    <col min="18" max="18" width="46.59765625" style="73" bestFit="1" customWidth="1"/>
    <col min="19" max="19" width="30.09765625" style="73" bestFit="1" customWidth="1"/>
    <col min="20" max="20" width="57" style="73" bestFit="1" customWidth="1"/>
    <col min="21" max="21" width="17" style="73" bestFit="1" customWidth="1"/>
    <col min="22" max="22" width="21.59765625" style="90" bestFit="1" customWidth="1"/>
    <col min="23" max="23" width="28" style="90" bestFit="1" customWidth="1"/>
    <col min="24" max="24" width="26.3984375" style="90" bestFit="1" customWidth="1"/>
    <col min="25" max="25" width="44.8984375" style="90" bestFit="1" customWidth="1"/>
    <col min="26" max="26" width="32.3984375" style="90" bestFit="1" customWidth="1"/>
    <col min="27" max="27" width="32.8984375" style="90" bestFit="1" customWidth="1"/>
    <col min="28" max="28" width="34.19921875" style="90" bestFit="1" customWidth="1"/>
    <col min="29" max="16384" width="9" style="251"/>
  </cols>
  <sheetData>
    <row r="1" spans="1:30" x14ac:dyDescent="0.25">
      <c r="A1" s="251" t="s">
        <v>2458</v>
      </c>
      <c r="B1" s="89" t="s">
        <v>2459</v>
      </c>
      <c r="C1" s="89" t="s">
        <v>2460</v>
      </c>
      <c r="D1" s="89" t="s">
        <v>2461</v>
      </c>
      <c r="E1" s="89" t="s">
        <v>2462</v>
      </c>
      <c r="F1" s="251" t="s">
        <v>2463</v>
      </c>
      <c r="G1" s="251" t="s">
        <v>2464</v>
      </c>
      <c r="H1" s="232" t="s">
        <v>2466</v>
      </c>
      <c r="I1" s="232" t="s">
        <v>2467</v>
      </c>
      <c r="J1" s="232" t="s">
        <v>2469</v>
      </c>
      <c r="K1" s="232" t="s">
        <v>2470</v>
      </c>
      <c r="L1" s="251" t="s">
        <v>2471</v>
      </c>
      <c r="M1" s="251" t="s">
        <v>2472</v>
      </c>
      <c r="N1" s="251" t="s">
        <v>2473</v>
      </c>
      <c r="O1" s="251" t="s">
        <v>2474</v>
      </c>
      <c r="P1" s="73" t="s">
        <v>2477</v>
      </c>
      <c r="Q1" s="73" t="s">
        <v>2478</v>
      </c>
      <c r="R1" s="73" t="s">
        <v>2479</v>
      </c>
      <c r="S1" s="73" t="s">
        <v>2480</v>
      </c>
      <c r="T1" s="73" t="s">
        <v>2482</v>
      </c>
      <c r="U1" s="73" t="s">
        <v>2483</v>
      </c>
      <c r="V1" s="90" t="s">
        <v>2950</v>
      </c>
      <c r="W1" s="90" t="s">
        <v>2484</v>
      </c>
      <c r="X1" s="90" t="s">
        <v>2485</v>
      </c>
      <c r="Y1" s="90" t="s">
        <v>2486</v>
      </c>
      <c r="Z1" s="90" t="s">
        <v>2487</v>
      </c>
      <c r="AA1" s="90" t="s">
        <v>2488</v>
      </c>
      <c r="AB1" s="90" t="s">
        <v>2951</v>
      </c>
      <c r="AC1" s="251" t="s">
        <v>2489</v>
      </c>
      <c r="AD1" s="251" t="s">
        <v>2952</v>
      </c>
    </row>
    <row r="2" spans="1:30" x14ac:dyDescent="0.25">
      <c r="A2" s="251" t="s">
        <v>2490</v>
      </c>
      <c r="B2" s="89" t="s">
        <v>2491</v>
      </c>
      <c r="C2" s="89" t="s">
        <v>2492</v>
      </c>
      <c r="D2" s="89" t="s">
        <v>2493</v>
      </c>
      <c r="E2" s="89" t="s">
        <v>2494</v>
      </c>
      <c r="F2" s="251" t="s">
        <v>2495</v>
      </c>
      <c r="G2" s="251" t="s">
        <v>2496</v>
      </c>
      <c r="H2" s="232" t="s">
        <v>2498</v>
      </c>
      <c r="I2" s="232" t="s">
        <v>2499</v>
      </c>
      <c r="J2" s="232" t="s">
        <v>2501</v>
      </c>
      <c r="K2" s="232" t="s">
        <v>2502</v>
      </c>
      <c r="L2" s="251" t="s">
        <v>2503</v>
      </c>
      <c r="M2" s="251" t="s">
        <v>2504</v>
      </c>
      <c r="N2" s="251" t="s">
        <v>2505</v>
      </c>
      <c r="O2" s="251" t="s">
        <v>2506</v>
      </c>
      <c r="P2" s="73" t="s">
        <v>2509</v>
      </c>
      <c r="Q2" s="73" t="s">
        <v>2510</v>
      </c>
      <c r="R2" s="73" t="s">
        <v>2511</v>
      </c>
      <c r="S2" s="73" t="s">
        <v>2512</v>
      </c>
      <c r="T2" s="73" t="s">
        <v>2514</v>
      </c>
      <c r="U2" s="73" t="s">
        <v>2515</v>
      </c>
      <c r="V2" s="90" t="s">
        <v>2953</v>
      </c>
      <c r="W2" s="90" t="s">
        <v>2516</v>
      </c>
      <c r="X2" s="90" t="s">
        <v>2517</v>
      </c>
      <c r="Y2" s="90" t="s">
        <v>2518</v>
      </c>
      <c r="Z2" s="90" t="s">
        <v>2519</v>
      </c>
      <c r="AA2" s="90" t="s">
        <v>2520</v>
      </c>
      <c r="AB2" s="90" t="s">
        <v>2954</v>
      </c>
      <c r="AC2" s="251" t="s">
        <v>2521</v>
      </c>
      <c r="AD2" s="251" t="s">
        <v>2955</v>
      </c>
    </row>
    <row r="3" spans="1:30" x14ac:dyDescent="0.25">
      <c r="A3" s="251" t="s">
        <v>2522</v>
      </c>
      <c r="B3" s="89">
        <v>58328604.060000002</v>
      </c>
      <c r="C3" s="89">
        <v>5682419.3899999997</v>
      </c>
      <c r="D3" s="89">
        <v>3139928.99</v>
      </c>
      <c r="E3" s="89">
        <v>14.49</v>
      </c>
      <c r="F3" s="251">
        <v>80207086.879999995</v>
      </c>
      <c r="G3" s="251">
        <v>48622594.020000003</v>
      </c>
      <c r="H3" s="232">
        <v>507519.94</v>
      </c>
      <c r="I3" s="232">
        <v>1361580.08</v>
      </c>
      <c r="J3" s="232">
        <v>74140</v>
      </c>
      <c r="K3" s="232">
        <v>771291.52</v>
      </c>
      <c r="L3" s="251">
        <v>327700.57</v>
      </c>
      <c r="M3" s="251">
        <v>18733517.449999999</v>
      </c>
      <c r="N3" s="251">
        <v>18398679.649999999</v>
      </c>
      <c r="O3" s="251">
        <v>134793577.41999999</v>
      </c>
      <c r="P3" s="73">
        <v>107625784.90000001</v>
      </c>
      <c r="Q3" s="73">
        <v>16321926.720000001</v>
      </c>
      <c r="R3" s="73">
        <v>74570.67</v>
      </c>
      <c r="S3" s="73">
        <v>129833913.67</v>
      </c>
      <c r="T3" s="73">
        <v>25814069.18</v>
      </c>
      <c r="U3" s="73">
        <v>165029756.81999999</v>
      </c>
      <c r="V3" s="90">
        <v>2400</v>
      </c>
      <c r="W3" s="90">
        <v>314833.5</v>
      </c>
      <c r="X3" s="90">
        <v>251759.11</v>
      </c>
      <c r="Y3" s="90">
        <v>65998625.979999997</v>
      </c>
      <c r="Z3" s="90">
        <v>24169577.98</v>
      </c>
      <c r="AA3" s="90">
        <v>909681.03</v>
      </c>
      <c r="AB3" s="90">
        <v>269.14</v>
      </c>
      <c r="AC3" s="251">
        <v>1980094.43</v>
      </c>
      <c r="AD3" s="251">
        <v>625.95000000000005</v>
      </c>
    </row>
    <row r="4" spans="1:30" x14ac:dyDescent="0.25">
      <c r="A4" s="251" t="s">
        <v>2956</v>
      </c>
      <c r="B4" s="89">
        <v>1013334.13</v>
      </c>
      <c r="D4" s="89">
        <v>64276</v>
      </c>
      <c r="F4" s="251">
        <v>8</v>
      </c>
      <c r="G4" s="251">
        <v>474510.65</v>
      </c>
      <c r="I4" s="232">
        <v>7538.47</v>
      </c>
      <c r="J4" s="232">
        <v>25500</v>
      </c>
      <c r="K4" s="232">
        <v>624360.04</v>
      </c>
      <c r="M4" s="251">
        <v>571683.59</v>
      </c>
      <c r="N4" s="251">
        <v>-7.18</v>
      </c>
      <c r="O4" s="251">
        <v>560321.12</v>
      </c>
      <c r="R4" s="73">
        <v>88.94</v>
      </c>
      <c r="S4" s="73">
        <v>2555878.16</v>
      </c>
      <c r="T4" s="73">
        <v>401564.06</v>
      </c>
      <c r="U4" s="73">
        <v>2641118.16</v>
      </c>
      <c r="W4" s="90">
        <v>9300</v>
      </c>
      <c r="X4" s="90">
        <v>7795</v>
      </c>
      <c r="Y4" s="90">
        <v>392721.66</v>
      </c>
      <c r="Z4" s="90">
        <v>143863.6</v>
      </c>
    </row>
    <row r="5" spans="1:30" x14ac:dyDescent="0.25">
      <c r="A5" s="251" t="s">
        <v>2957</v>
      </c>
      <c r="B5" s="89">
        <v>72472</v>
      </c>
      <c r="D5" s="89">
        <v>24723</v>
      </c>
      <c r="E5" s="89">
        <v>7</v>
      </c>
      <c r="F5" s="251">
        <v>253290.42</v>
      </c>
      <c r="G5" s="251">
        <v>209198.68</v>
      </c>
      <c r="H5" s="232">
        <v>15000</v>
      </c>
      <c r="I5" s="232">
        <v>25071.09</v>
      </c>
      <c r="K5" s="232">
        <v>67200</v>
      </c>
      <c r="M5" s="251">
        <v>-1240421.3600000001</v>
      </c>
      <c r="N5" s="251">
        <v>-2014</v>
      </c>
      <c r="O5" s="251">
        <v>2026803.02</v>
      </c>
      <c r="S5" s="73">
        <v>801874.5</v>
      </c>
      <c r="T5" s="73">
        <v>326340.36</v>
      </c>
      <c r="U5" s="73">
        <v>801874.5</v>
      </c>
      <c r="Y5" s="90">
        <v>359430.45</v>
      </c>
      <c r="Z5" s="90">
        <v>248857.56</v>
      </c>
      <c r="AA5" s="90">
        <v>50000</v>
      </c>
    </row>
    <row r="6" spans="1:30" x14ac:dyDescent="0.25">
      <c r="A6" s="251" t="s">
        <v>2958</v>
      </c>
      <c r="B6" s="89">
        <v>12640</v>
      </c>
      <c r="D6" s="89">
        <v>21993</v>
      </c>
      <c r="E6" s="89">
        <v>0</v>
      </c>
      <c r="F6" s="251">
        <v>2465424.4900000002</v>
      </c>
      <c r="G6" s="251">
        <v>12</v>
      </c>
      <c r="H6" s="232">
        <v>23219</v>
      </c>
      <c r="I6" s="232">
        <v>15744.82</v>
      </c>
      <c r="J6" s="232">
        <v>8000</v>
      </c>
      <c r="K6" s="232">
        <v>0</v>
      </c>
      <c r="M6" s="251">
        <v>1942921.35</v>
      </c>
      <c r="O6" s="251">
        <v>716949.66</v>
      </c>
      <c r="Q6" s="73">
        <v>2000</v>
      </c>
      <c r="S6" s="73">
        <v>2147505.36</v>
      </c>
      <c r="T6" s="73">
        <v>401931.04</v>
      </c>
      <c r="U6" s="73">
        <v>2156865.36</v>
      </c>
      <c r="Y6" s="90">
        <v>365363.86</v>
      </c>
      <c r="Z6" s="90">
        <v>135652.51999999999</v>
      </c>
      <c r="AA6" s="90">
        <v>100320</v>
      </c>
    </row>
    <row r="7" spans="1:30" x14ac:dyDescent="0.25">
      <c r="A7" s="251" t="s">
        <v>2959</v>
      </c>
      <c r="B7" s="89">
        <v>14409.65</v>
      </c>
      <c r="D7" s="89">
        <v>49432.44</v>
      </c>
      <c r="E7" s="89">
        <v>0</v>
      </c>
      <c r="F7" s="251">
        <v>3133269.97</v>
      </c>
      <c r="G7" s="251">
        <v>198055.72</v>
      </c>
      <c r="H7" s="232">
        <v>17790</v>
      </c>
      <c r="I7" s="232">
        <v>10465.129999999999</v>
      </c>
      <c r="J7" s="232">
        <v>17600</v>
      </c>
      <c r="K7" s="232">
        <v>0</v>
      </c>
      <c r="M7" s="251">
        <v>3083546.99</v>
      </c>
      <c r="N7" s="251">
        <v>269.14</v>
      </c>
      <c r="O7" s="251">
        <v>550717.67000000004</v>
      </c>
      <c r="R7" s="73">
        <v>2.46</v>
      </c>
      <c r="S7" s="73">
        <v>1256376.3500000001</v>
      </c>
      <c r="T7" s="73">
        <v>308474.82</v>
      </c>
      <c r="U7" s="73">
        <v>1322976.3500000001</v>
      </c>
      <c r="X7" s="90">
        <v>3304</v>
      </c>
      <c r="Y7" s="90">
        <v>192569.84</v>
      </c>
      <c r="Z7" s="90">
        <v>249115.45</v>
      </c>
      <c r="AA7" s="90">
        <v>81840</v>
      </c>
      <c r="AB7" s="90">
        <v>269.14</v>
      </c>
    </row>
    <row r="8" spans="1:30" x14ac:dyDescent="0.25">
      <c r="A8" s="251" t="s">
        <v>2960</v>
      </c>
      <c r="B8" s="89">
        <v>251888.71</v>
      </c>
      <c r="C8" s="89">
        <v>16500</v>
      </c>
      <c r="D8" s="89">
        <v>10600</v>
      </c>
      <c r="E8" s="89">
        <v>0</v>
      </c>
      <c r="F8" s="251">
        <v>549021.39</v>
      </c>
      <c r="G8" s="251">
        <v>21529.83</v>
      </c>
      <c r="H8" s="232">
        <v>37955</v>
      </c>
      <c r="I8" s="232">
        <v>22646.22</v>
      </c>
      <c r="J8" s="232">
        <v>8000</v>
      </c>
      <c r="K8" s="232">
        <v>0</v>
      </c>
      <c r="N8" s="251">
        <v>-1773132.64</v>
      </c>
      <c r="O8" s="251">
        <v>2257089.6800000002</v>
      </c>
      <c r="Q8" s="73">
        <v>300750</v>
      </c>
      <c r="R8" s="73">
        <v>169.68</v>
      </c>
      <c r="S8" s="73">
        <v>1325775</v>
      </c>
      <c r="T8" s="73">
        <v>673527.7</v>
      </c>
      <c r="U8" s="73">
        <v>1342575</v>
      </c>
      <c r="X8" s="90">
        <v>21776</v>
      </c>
      <c r="Y8" s="90">
        <v>490001.11</v>
      </c>
      <c r="Z8" s="90">
        <v>148888.6</v>
      </c>
    </row>
    <row r="9" spans="1:30" x14ac:dyDescent="0.25">
      <c r="A9" s="251" t="s">
        <v>2961</v>
      </c>
      <c r="B9" s="89">
        <v>106160</v>
      </c>
      <c r="D9" s="89">
        <v>0</v>
      </c>
      <c r="E9" s="89">
        <v>0</v>
      </c>
      <c r="F9" s="251">
        <v>3679381.44</v>
      </c>
      <c r="G9" s="251">
        <v>117347.51</v>
      </c>
      <c r="H9" s="232">
        <v>14424</v>
      </c>
      <c r="I9" s="232">
        <v>0</v>
      </c>
      <c r="K9" s="232">
        <v>0</v>
      </c>
      <c r="M9" s="251">
        <v>3848274.32</v>
      </c>
      <c r="N9" s="251">
        <v>2230</v>
      </c>
      <c r="O9" s="251">
        <v>253201</v>
      </c>
      <c r="Q9" s="73">
        <v>100000</v>
      </c>
      <c r="S9" s="73">
        <v>711780</v>
      </c>
      <c r="T9" s="73">
        <v>387955.19</v>
      </c>
      <c r="U9" s="73">
        <v>711780</v>
      </c>
      <c r="X9" s="90">
        <v>2854</v>
      </c>
      <c r="Y9" s="90">
        <v>203365.19</v>
      </c>
      <c r="Z9" s="90">
        <v>306976.37</v>
      </c>
      <c r="AA9" s="90">
        <v>190000</v>
      </c>
    </row>
    <row r="10" spans="1:30" x14ac:dyDescent="0.25">
      <c r="A10" s="251" t="s">
        <v>2962</v>
      </c>
      <c r="B10" s="89">
        <v>8266.7800000000007</v>
      </c>
      <c r="D10" s="89">
        <v>10700</v>
      </c>
      <c r="F10" s="251">
        <v>3212075.84</v>
      </c>
      <c r="G10" s="251">
        <v>3</v>
      </c>
      <c r="H10" s="232">
        <v>37650</v>
      </c>
      <c r="I10" s="232">
        <v>4348.6000000000004</v>
      </c>
      <c r="J10" s="232">
        <v>2040</v>
      </c>
      <c r="M10" s="251">
        <v>3264132.34</v>
      </c>
      <c r="N10" s="251">
        <v>6859.68</v>
      </c>
      <c r="Q10" s="73">
        <v>600</v>
      </c>
      <c r="R10" s="73">
        <v>24.64</v>
      </c>
      <c r="S10" s="73">
        <v>797420.63</v>
      </c>
      <c r="T10" s="73">
        <v>429355.24</v>
      </c>
      <c r="U10" s="73">
        <v>814720.63</v>
      </c>
      <c r="X10" s="90">
        <v>15579.11</v>
      </c>
      <c r="Y10" s="90">
        <v>242307.17</v>
      </c>
      <c r="Z10" s="90">
        <v>142778.6</v>
      </c>
      <c r="AA10" s="90">
        <v>96000</v>
      </c>
    </row>
    <row r="11" spans="1:30" x14ac:dyDescent="0.25">
      <c r="A11" s="251" t="s">
        <v>2963</v>
      </c>
      <c r="B11" s="89">
        <v>0</v>
      </c>
      <c r="D11" s="89">
        <v>0</v>
      </c>
      <c r="E11" s="89">
        <v>0</v>
      </c>
      <c r="F11" s="251">
        <v>3513413.07</v>
      </c>
      <c r="G11" s="251">
        <v>17915.38</v>
      </c>
      <c r="K11" s="232">
        <v>0</v>
      </c>
      <c r="M11" s="251">
        <v>3583834.57</v>
      </c>
      <c r="N11" s="251">
        <v>668.56</v>
      </c>
      <c r="O11" s="251">
        <v>99610.62</v>
      </c>
      <c r="S11" s="73">
        <v>474530.7</v>
      </c>
      <c r="T11" s="73">
        <v>391547.21</v>
      </c>
      <c r="U11" s="73">
        <v>580220.69999999995</v>
      </c>
      <c r="X11" s="90">
        <v>8934</v>
      </c>
      <c r="Y11" s="90">
        <v>276923.21000000002</v>
      </c>
      <c r="Z11" s="90">
        <v>152785.29999999999</v>
      </c>
    </row>
    <row r="12" spans="1:30" x14ac:dyDescent="0.25">
      <c r="A12" s="251" t="s">
        <v>2964</v>
      </c>
      <c r="B12" s="89">
        <v>518162.71</v>
      </c>
      <c r="C12" s="89">
        <v>5000</v>
      </c>
      <c r="D12" s="89">
        <v>26604.3</v>
      </c>
      <c r="F12" s="251">
        <v>1153766.8400000001</v>
      </c>
      <c r="G12" s="251">
        <v>384757.96</v>
      </c>
      <c r="H12" s="232">
        <v>7500</v>
      </c>
      <c r="I12" s="232">
        <v>18170</v>
      </c>
      <c r="K12" s="232">
        <v>0</v>
      </c>
      <c r="N12" s="251">
        <v>1550315.07</v>
      </c>
      <c r="O12" s="251">
        <v>685585.33</v>
      </c>
      <c r="P12" s="73">
        <v>719845.54</v>
      </c>
      <c r="Q12" s="73">
        <v>192219</v>
      </c>
      <c r="R12" s="73">
        <v>559.51</v>
      </c>
      <c r="S12" s="73">
        <v>2681458</v>
      </c>
      <c r="U12" s="73">
        <v>2823790.4</v>
      </c>
      <c r="W12" s="90">
        <v>6000</v>
      </c>
      <c r="Y12" s="90">
        <v>637385.19999999995</v>
      </c>
      <c r="Z12" s="90">
        <v>300185.03999999998</v>
      </c>
    </row>
    <row r="13" spans="1:30" x14ac:dyDescent="0.25">
      <c r="A13" s="251" t="s">
        <v>2965</v>
      </c>
      <c r="B13" s="89">
        <v>492212.78</v>
      </c>
      <c r="C13" s="89">
        <v>52109.05</v>
      </c>
      <c r="D13" s="89">
        <v>74946.81</v>
      </c>
      <c r="F13" s="251">
        <v>254321.34</v>
      </c>
      <c r="G13" s="251">
        <v>384419.27</v>
      </c>
      <c r="H13" s="232">
        <v>0</v>
      </c>
      <c r="K13" s="232">
        <v>0</v>
      </c>
      <c r="N13" s="251">
        <v>-190995.03</v>
      </c>
      <c r="O13" s="251">
        <v>1517319.83</v>
      </c>
      <c r="P13" s="73">
        <v>870896.89</v>
      </c>
      <c r="Q13" s="73">
        <v>319920</v>
      </c>
      <c r="R13" s="73">
        <v>639.65</v>
      </c>
      <c r="S13" s="73">
        <v>2121607.5</v>
      </c>
      <c r="T13" s="73">
        <v>14000</v>
      </c>
      <c r="U13" s="73">
        <v>2513432.5</v>
      </c>
      <c r="X13" s="90">
        <v>2824</v>
      </c>
      <c r="Y13" s="90">
        <v>667484.61</v>
      </c>
      <c r="Z13" s="90">
        <v>211638.48</v>
      </c>
    </row>
    <row r="14" spans="1:30" x14ac:dyDescent="0.25">
      <c r="A14" s="251" t="s">
        <v>2966</v>
      </c>
      <c r="B14" s="89">
        <v>102851.58</v>
      </c>
      <c r="C14" s="89">
        <v>0</v>
      </c>
      <c r="D14" s="89">
        <v>58505.9</v>
      </c>
      <c r="F14" s="251">
        <v>866296</v>
      </c>
      <c r="G14" s="251">
        <v>426777.59</v>
      </c>
      <c r="H14" s="232">
        <v>0</v>
      </c>
      <c r="N14" s="251">
        <v>282673.11</v>
      </c>
      <c r="O14" s="251">
        <v>1326846.8</v>
      </c>
      <c r="P14" s="73">
        <v>879016.19</v>
      </c>
      <c r="Q14" s="73">
        <v>30000</v>
      </c>
      <c r="R14" s="73">
        <v>271.88</v>
      </c>
      <c r="S14" s="73">
        <v>1129933.5</v>
      </c>
      <c r="U14" s="73">
        <v>1265200.5</v>
      </c>
      <c r="Y14" s="90">
        <v>671361.2</v>
      </c>
      <c r="Z14" s="90">
        <v>257748.71</v>
      </c>
    </row>
    <row r="15" spans="1:30" x14ac:dyDescent="0.25">
      <c r="A15" s="251" t="s">
        <v>2967</v>
      </c>
      <c r="B15" s="89">
        <v>697792.56</v>
      </c>
      <c r="C15" s="89">
        <v>13737.45</v>
      </c>
      <c r="D15" s="89">
        <v>94051.199999999997</v>
      </c>
      <c r="F15" s="251">
        <v>25536.52</v>
      </c>
      <c r="G15" s="251">
        <v>656894.86</v>
      </c>
      <c r="H15" s="232">
        <v>-4950</v>
      </c>
      <c r="I15" s="232">
        <v>11900</v>
      </c>
      <c r="N15" s="251">
        <v>-281490.68</v>
      </c>
      <c r="O15" s="251">
        <v>1336486.2</v>
      </c>
      <c r="P15" s="73">
        <v>1376229.95</v>
      </c>
      <c r="Q15" s="73">
        <v>55160</v>
      </c>
      <c r="R15" s="73">
        <v>654.42999999999995</v>
      </c>
      <c r="S15" s="73">
        <v>2460891.2000000002</v>
      </c>
      <c r="T15" s="73">
        <v>94500</v>
      </c>
      <c r="U15" s="73">
        <v>2732574.6</v>
      </c>
      <c r="W15" s="90">
        <v>12840</v>
      </c>
      <c r="X15" s="90">
        <v>900</v>
      </c>
      <c r="Y15" s="90">
        <v>637491.04</v>
      </c>
      <c r="Z15" s="90">
        <v>177562.87</v>
      </c>
    </row>
    <row r="16" spans="1:30" x14ac:dyDescent="0.25">
      <c r="A16" s="251" t="s">
        <v>2968</v>
      </c>
      <c r="B16" s="89">
        <v>1204108.33</v>
      </c>
      <c r="C16" s="89">
        <v>116589.3</v>
      </c>
      <c r="D16" s="89">
        <v>87834.81</v>
      </c>
      <c r="F16" s="251">
        <v>962199.72</v>
      </c>
      <c r="G16" s="251">
        <v>434848.26</v>
      </c>
      <c r="H16" s="232">
        <v>0</v>
      </c>
      <c r="K16" s="232">
        <v>124.63</v>
      </c>
      <c r="N16" s="251">
        <v>597762.29</v>
      </c>
      <c r="O16" s="251">
        <v>2146839.4900000002</v>
      </c>
      <c r="P16" s="73">
        <v>1501504.96</v>
      </c>
      <c r="Q16" s="73">
        <v>200000</v>
      </c>
      <c r="R16" s="73">
        <v>1216.8399999999999</v>
      </c>
      <c r="S16" s="73">
        <v>2574863.2200000002</v>
      </c>
      <c r="U16" s="73">
        <v>3133756.34</v>
      </c>
      <c r="W16" s="90">
        <v>1490</v>
      </c>
      <c r="X16" s="90">
        <v>4519</v>
      </c>
      <c r="Y16" s="90">
        <v>753206.41</v>
      </c>
      <c r="Z16" s="90">
        <v>323759.26</v>
      </c>
    </row>
    <row r="17" spans="1:29" x14ac:dyDescent="0.25">
      <c r="A17" s="251" t="s">
        <v>2969</v>
      </c>
      <c r="B17" s="89">
        <v>1077537.69</v>
      </c>
      <c r="C17" s="89">
        <v>8950</v>
      </c>
      <c r="D17" s="89">
        <v>59116.42</v>
      </c>
      <c r="F17" s="251">
        <v>90128.41</v>
      </c>
      <c r="G17" s="251">
        <v>415427.62</v>
      </c>
      <c r="H17" s="232">
        <v>2500</v>
      </c>
      <c r="K17" s="232">
        <v>0</v>
      </c>
      <c r="N17" s="251">
        <v>-263817.24</v>
      </c>
      <c r="O17" s="251">
        <v>1602780.76</v>
      </c>
      <c r="P17" s="73">
        <v>1569498.95</v>
      </c>
      <c r="Q17" s="73">
        <v>450000</v>
      </c>
      <c r="R17" s="73">
        <v>1033.6400000000001</v>
      </c>
      <c r="S17" s="73">
        <v>2108648.5</v>
      </c>
      <c r="T17" s="73">
        <v>20000</v>
      </c>
      <c r="U17" s="73">
        <v>2682494.02</v>
      </c>
      <c r="X17" s="90">
        <v>900</v>
      </c>
      <c r="Y17" s="90">
        <v>925840.09</v>
      </c>
      <c r="Z17" s="90">
        <v>200250.36</v>
      </c>
      <c r="AC17" s="251">
        <v>30000</v>
      </c>
    </row>
    <row r="18" spans="1:29" x14ac:dyDescent="0.25">
      <c r="A18" s="251" t="s">
        <v>2970</v>
      </c>
      <c r="B18" s="89">
        <v>817574.53</v>
      </c>
      <c r="C18" s="89">
        <v>0</v>
      </c>
      <c r="D18" s="89">
        <v>3922.57</v>
      </c>
      <c r="F18" s="251">
        <v>364613.97</v>
      </c>
      <c r="G18" s="251">
        <v>2164287.9500000002</v>
      </c>
      <c r="H18" s="232">
        <v>0</v>
      </c>
      <c r="K18" s="232">
        <v>556.07000000000005</v>
      </c>
      <c r="N18" s="251">
        <v>1278305.6100000001</v>
      </c>
      <c r="O18" s="251">
        <v>2036704.82</v>
      </c>
      <c r="P18" s="73">
        <v>1164395.6599999999</v>
      </c>
      <c r="Q18" s="73">
        <v>247000</v>
      </c>
      <c r="R18" s="73">
        <v>907.48</v>
      </c>
      <c r="S18" s="73">
        <v>1141717.5</v>
      </c>
      <c r="U18" s="73">
        <v>1211318.05</v>
      </c>
      <c r="W18" s="90">
        <v>776</v>
      </c>
      <c r="Y18" s="90">
        <v>572616.72</v>
      </c>
      <c r="Z18" s="90">
        <v>734477.35</v>
      </c>
    </row>
    <row r="19" spans="1:29" x14ac:dyDescent="0.25">
      <c r="A19" s="251" t="s">
        <v>2971</v>
      </c>
      <c r="B19" s="89">
        <v>532662.38</v>
      </c>
      <c r="C19" s="89">
        <v>14054.13</v>
      </c>
      <c r="D19" s="89">
        <v>89721.37</v>
      </c>
      <c r="F19" s="251">
        <v>1072590.03</v>
      </c>
      <c r="G19" s="251">
        <v>656511.18000000005</v>
      </c>
      <c r="I19" s="232">
        <v>7700</v>
      </c>
      <c r="K19" s="232">
        <v>0</v>
      </c>
      <c r="N19" s="251">
        <v>2189158.92</v>
      </c>
      <c r="O19" s="251">
        <v>118427.08</v>
      </c>
      <c r="P19" s="73">
        <v>675899.62</v>
      </c>
      <c r="Q19" s="73">
        <v>164000</v>
      </c>
      <c r="R19" s="73">
        <v>576.97</v>
      </c>
      <c r="S19" s="73">
        <v>1012560</v>
      </c>
      <c r="U19" s="73">
        <v>1024160</v>
      </c>
      <c r="Y19" s="90">
        <v>437017.77</v>
      </c>
      <c r="Z19" s="90">
        <v>341605.73</v>
      </c>
    </row>
    <row r="20" spans="1:29" x14ac:dyDescent="0.25">
      <c r="A20" s="251" t="s">
        <v>2972</v>
      </c>
      <c r="B20" s="89">
        <v>1556904.87</v>
      </c>
      <c r="C20" s="89">
        <v>336282.2</v>
      </c>
      <c r="D20" s="89">
        <v>47643.73</v>
      </c>
      <c r="F20" s="251">
        <v>57713.14</v>
      </c>
      <c r="G20" s="251">
        <v>325103.12</v>
      </c>
      <c r="I20" s="232">
        <v>9800</v>
      </c>
      <c r="N20" s="251">
        <v>14135.52</v>
      </c>
      <c r="O20" s="251">
        <v>1863971.92</v>
      </c>
      <c r="P20" s="73">
        <v>1450719.67</v>
      </c>
      <c r="Q20" s="73">
        <v>516698</v>
      </c>
      <c r="R20" s="73">
        <v>1035.24</v>
      </c>
      <c r="S20" s="73">
        <v>893491</v>
      </c>
      <c r="U20" s="73">
        <v>1249625.8400000001</v>
      </c>
      <c r="W20" s="90">
        <v>1988.5</v>
      </c>
      <c r="X20" s="90">
        <v>14708</v>
      </c>
      <c r="Y20" s="90">
        <v>905274.61</v>
      </c>
      <c r="Z20" s="90">
        <v>234607.33</v>
      </c>
      <c r="AC20" s="251">
        <v>20000.009999999998</v>
      </c>
    </row>
    <row r="21" spans="1:29" x14ac:dyDescent="0.25">
      <c r="A21" s="251" t="s">
        <v>2973</v>
      </c>
      <c r="B21" s="89">
        <v>668634.57999999996</v>
      </c>
      <c r="C21" s="89">
        <v>90310.25</v>
      </c>
      <c r="D21" s="89">
        <v>122840.81</v>
      </c>
      <c r="F21" s="251">
        <v>625487.57999999996</v>
      </c>
      <c r="G21" s="251">
        <v>1543565.03</v>
      </c>
      <c r="H21" s="232">
        <v>0</v>
      </c>
      <c r="I21" s="232">
        <v>7700</v>
      </c>
      <c r="K21" s="232">
        <v>0</v>
      </c>
      <c r="N21" s="251">
        <v>1450422.99</v>
      </c>
      <c r="O21" s="251">
        <v>2519990.75</v>
      </c>
      <c r="P21" s="73">
        <v>1365685.25</v>
      </c>
      <c r="Q21" s="73">
        <v>184000</v>
      </c>
      <c r="R21" s="73">
        <v>1149.1600000000001</v>
      </c>
      <c r="S21" s="73">
        <v>1882093.66</v>
      </c>
      <c r="U21" s="73">
        <v>2379199.66</v>
      </c>
      <c r="W21" s="90">
        <v>2384</v>
      </c>
      <c r="Y21" s="90">
        <v>1332733.6399999999</v>
      </c>
      <c r="Z21" s="90">
        <v>645886.26</v>
      </c>
    </row>
    <row r="22" spans="1:29" x14ac:dyDescent="0.25">
      <c r="A22" s="251" t="s">
        <v>2974</v>
      </c>
      <c r="B22" s="89">
        <v>343170.92</v>
      </c>
      <c r="C22" s="89">
        <v>49649.75</v>
      </c>
      <c r="D22" s="89">
        <v>10172</v>
      </c>
      <c r="F22" s="251">
        <v>476152.82</v>
      </c>
      <c r="G22" s="251">
        <v>442214.25</v>
      </c>
      <c r="H22" s="232">
        <v>0</v>
      </c>
      <c r="I22" s="232">
        <v>775</v>
      </c>
      <c r="N22" s="251">
        <v>-3020520.54</v>
      </c>
      <c r="O22" s="251">
        <v>4994895.4800000004</v>
      </c>
      <c r="P22" s="73">
        <v>993506.56</v>
      </c>
      <c r="Q22" s="73">
        <v>253155</v>
      </c>
      <c r="R22" s="73">
        <v>554.80999999999995</v>
      </c>
      <c r="S22" s="73">
        <v>1825052.5</v>
      </c>
      <c r="T22" s="73">
        <v>10500</v>
      </c>
      <c r="U22" s="73">
        <v>1943152.5</v>
      </c>
      <c r="W22" s="90">
        <v>900</v>
      </c>
      <c r="Y22" s="90">
        <v>1332184.26</v>
      </c>
      <c r="Z22" s="90">
        <v>460322.31</v>
      </c>
    </row>
    <row r="23" spans="1:29" x14ac:dyDescent="0.25">
      <c r="A23" s="251" t="s">
        <v>2975</v>
      </c>
      <c r="B23" s="89">
        <v>397422.38</v>
      </c>
      <c r="C23" s="89">
        <v>206449.29</v>
      </c>
      <c r="D23" s="89">
        <v>114581.96</v>
      </c>
      <c r="F23" s="251">
        <v>795659.02</v>
      </c>
      <c r="G23" s="251">
        <v>604843.25</v>
      </c>
      <c r="H23" s="232">
        <v>9300</v>
      </c>
      <c r="I23" s="232">
        <v>15760</v>
      </c>
      <c r="K23" s="232">
        <v>2739.98</v>
      </c>
      <c r="N23" s="251">
        <v>416580.98</v>
      </c>
      <c r="O23" s="251">
        <v>1550129.81</v>
      </c>
      <c r="P23" s="73">
        <v>1299637.29</v>
      </c>
      <c r="Q23" s="73">
        <v>744635</v>
      </c>
      <c r="R23" s="73">
        <v>531.71</v>
      </c>
      <c r="S23" s="73">
        <v>2179473</v>
      </c>
      <c r="T23" s="73">
        <v>20000</v>
      </c>
      <c r="U23" s="73">
        <v>2348054</v>
      </c>
      <c r="W23" s="90">
        <v>8820</v>
      </c>
      <c r="Y23" s="90">
        <v>1428048.53</v>
      </c>
      <c r="Z23" s="90">
        <v>334878.73</v>
      </c>
      <c r="AC23" s="251">
        <v>30.61</v>
      </c>
    </row>
    <row r="24" spans="1:29" x14ac:dyDescent="0.25">
      <c r="A24" s="251" t="s">
        <v>2976</v>
      </c>
      <c r="B24" s="89">
        <v>3075042.05</v>
      </c>
      <c r="C24" s="89">
        <v>115263.6</v>
      </c>
      <c r="D24" s="89">
        <v>4670.96</v>
      </c>
      <c r="F24" s="251">
        <v>75602.78</v>
      </c>
      <c r="G24" s="251">
        <v>645985.87</v>
      </c>
      <c r="H24" s="232">
        <v>32000</v>
      </c>
      <c r="I24" s="232">
        <v>52277.85</v>
      </c>
      <c r="N24" s="251">
        <v>651223.92000000004</v>
      </c>
      <c r="O24" s="251">
        <v>2878887.21</v>
      </c>
      <c r="P24" s="73">
        <v>1937809.57</v>
      </c>
      <c r="Q24" s="73">
        <v>251900</v>
      </c>
      <c r="R24" s="73">
        <v>3308.35</v>
      </c>
      <c r="S24" s="73">
        <v>3427773.3</v>
      </c>
      <c r="T24" s="73">
        <v>415000</v>
      </c>
      <c r="U24" s="73">
        <v>3712005.3</v>
      </c>
      <c r="X24" s="90">
        <v>900</v>
      </c>
      <c r="Y24" s="90">
        <v>1665841.44</v>
      </c>
      <c r="Z24" s="90">
        <v>352868.2</v>
      </c>
      <c r="AC24" s="251">
        <v>2000</v>
      </c>
    </row>
    <row r="25" spans="1:29" x14ac:dyDescent="0.25">
      <c r="A25" s="251" t="s">
        <v>2977</v>
      </c>
      <c r="B25" s="89">
        <v>444504.72</v>
      </c>
      <c r="C25" s="89">
        <v>199333.55</v>
      </c>
      <c r="D25" s="89">
        <v>21544.95</v>
      </c>
      <c r="F25" s="251">
        <v>367313.83</v>
      </c>
      <c r="G25" s="251">
        <v>395448.7</v>
      </c>
      <c r="H25" s="232">
        <v>0</v>
      </c>
      <c r="K25" s="232">
        <v>579.29</v>
      </c>
      <c r="N25" s="251">
        <v>-655818.47</v>
      </c>
      <c r="O25" s="251">
        <v>2079998.65</v>
      </c>
      <c r="P25" s="73">
        <v>899443.13</v>
      </c>
      <c r="Q25" s="73">
        <v>373930</v>
      </c>
      <c r="R25" s="73">
        <v>654.17999999999995</v>
      </c>
      <c r="S25" s="73">
        <v>2395860</v>
      </c>
      <c r="U25" s="73">
        <v>2646719</v>
      </c>
      <c r="W25" s="90">
        <v>7460</v>
      </c>
      <c r="X25" s="90">
        <v>1272</v>
      </c>
      <c r="Y25" s="90">
        <v>742166.21</v>
      </c>
      <c r="Z25" s="90">
        <v>268725.82</v>
      </c>
      <c r="AC25" s="251">
        <v>158</v>
      </c>
    </row>
    <row r="26" spans="1:29" x14ac:dyDescent="0.25">
      <c r="A26" s="251" t="s">
        <v>2978</v>
      </c>
      <c r="B26" s="89">
        <v>519326.67</v>
      </c>
      <c r="C26" s="89">
        <v>52057.63</v>
      </c>
      <c r="D26" s="89">
        <v>31880.71</v>
      </c>
      <c r="F26" s="251">
        <v>1029071.44</v>
      </c>
      <c r="G26" s="251">
        <v>295571.68</v>
      </c>
      <c r="I26" s="232">
        <v>16730.810000000001</v>
      </c>
      <c r="N26" s="251">
        <v>1790344.81</v>
      </c>
      <c r="O26" s="251">
        <v>413083.29</v>
      </c>
      <c r="P26" s="73">
        <v>883780.94</v>
      </c>
      <c r="Q26" s="73">
        <v>150000</v>
      </c>
      <c r="R26" s="73">
        <v>821.61</v>
      </c>
      <c r="S26" s="73">
        <v>1984806</v>
      </c>
      <c r="T26" s="73">
        <v>9.81</v>
      </c>
      <c r="U26" s="73">
        <v>2242729.7999999998</v>
      </c>
      <c r="W26" s="90">
        <v>3000</v>
      </c>
      <c r="Y26" s="90">
        <v>593216.81999999995</v>
      </c>
      <c r="Z26" s="90">
        <v>222722.52</v>
      </c>
      <c r="AC26" s="251">
        <v>250000</v>
      </c>
    </row>
    <row r="27" spans="1:29" x14ac:dyDescent="0.25">
      <c r="A27" s="251" t="s">
        <v>2979</v>
      </c>
      <c r="B27" s="89">
        <v>637625.84</v>
      </c>
      <c r="C27" s="89">
        <v>66000</v>
      </c>
      <c r="D27" s="89">
        <v>16411</v>
      </c>
      <c r="F27" s="251">
        <v>608376.30000000005</v>
      </c>
      <c r="G27" s="251">
        <v>316820.18</v>
      </c>
      <c r="H27" s="232">
        <v>17000</v>
      </c>
      <c r="N27" s="251">
        <v>-724117.39</v>
      </c>
      <c r="O27" s="251">
        <v>2337378.21</v>
      </c>
      <c r="P27" s="73">
        <v>922654.75</v>
      </c>
      <c r="Q27" s="73">
        <v>239010</v>
      </c>
      <c r="R27" s="73">
        <v>691.42</v>
      </c>
      <c r="S27" s="73">
        <v>1513303.9</v>
      </c>
      <c r="U27" s="73">
        <v>1553694.14</v>
      </c>
      <c r="W27" s="90">
        <v>3000</v>
      </c>
      <c r="Y27" s="90">
        <v>750815.56</v>
      </c>
      <c r="Z27" s="90">
        <v>253177.87</v>
      </c>
      <c r="AC27" s="251">
        <v>100000</v>
      </c>
    </row>
    <row r="28" spans="1:29" x14ac:dyDescent="0.25">
      <c r="A28" s="251" t="s">
        <v>2980</v>
      </c>
      <c r="B28" s="89">
        <v>489740.08</v>
      </c>
      <c r="C28" s="89">
        <v>0</v>
      </c>
      <c r="D28" s="89">
        <v>25248.57</v>
      </c>
      <c r="F28" s="251">
        <v>331676.89</v>
      </c>
      <c r="G28" s="251">
        <v>360504.18</v>
      </c>
      <c r="H28" s="232">
        <v>7000</v>
      </c>
      <c r="I28" s="232">
        <v>10100</v>
      </c>
      <c r="N28" s="251">
        <v>-945808.08</v>
      </c>
      <c r="O28" s="251">
        <v>2446216.73</v>
      </c>
      <c r="P28" s="73">
        <v>503722.8</v>
      </c>
      <c r="Q28" s="73">
        <v>236970</v>
      </c>
      <c r="R28" s="73">
        <v>577.82000000000005</v>
      </c>
      <c r="S28" s="73">
        <v>764585.5</v>
      </c>
      <c r="U28" s="73">
        <v>1017342.5</v>
      </c>
      <c r="W28" s="90">
        <v>3000</v>
      </c>
      <c r="Y28" s="90">
        <v>528482.03</v>
      </c>
      <c r="Z28" s="90">
        <v>267370.52</v>
      </c>
    </row>
    <row r="29" spans="1:29" x14ac:dyDescent="0.25">
      <c r="A29" s="251" t="s">
        <v>2981</v>
      </c>
      <c r="B29" s="89">
        <v>1378165.1</v>
      </c>
      <c r="C29" s="89">
        <v>403926.25</v>
      </c>
      <c r="D29" s="89">
        <v>22616.57</v>
      </c>
      <c r="F29" s="251">
        <v>680227.58</v>
      </c>
      <c r="G29" s="251">
        <v>449768.38</v>
      </c>
      <c r="K29" s="232">
        <v>10016</v>
      </c>
      <c r="N29" s="251">
        <v>335506.26</v>
      </c>
      <c r="O29" s="251">
        <v>1940194.37</v>
      </c>
      <c r="P29" s="73">
        <v>1657915.71</v>
      </c>
      <c r="Q29" s="73">
        <v>332000</v>
      </c>
      <c r="R29" s="73">
        <v>1121.5999999999999</v>
      </c>
      <c r="S29" s="73">
        <v>2288848.6</v>
      </c>
      <c r="T29" s="73">
        <v>4650</v>
      </c>
      <c r="U29" s="73">
        <v>2816030.7</v>
      </c>
      <c r="Y29" s="90">
        <v>557038.56999999995</v>
      </c>
      <c r="Z29" s="90">
        <v>262479.39</v>
      </c>
    </row>
    <row r="30" spans="1:29" x14ac:dyDescent="0.25">
      <c r="A30" s="251" t="s">
        <v>2982</v>
      </c>
      <c r="B30" s="89">
        <v>838091.4</v>
      </c>
      <c r="C30" s="89">
        <v>408028.56</v>
      </c>
      <c r="D30" s="89">
        <v>33040.6</v>
      </c>
      <c r="F30" s="251">
        <v>2075597.75</v>
      </c>
      <c r="G30" s="251">
        <v>1074078.28</v>
      </c>
      <c r="N30" s="251">
        <v>4166528.29</v>
      </c>
      <c r="O30" s="251">
        <v>225942.27</v>
      </c>
      <c r="P30" s="73">
        <v>1394586.25</v>
      </c>
      <c r="Q30" s="73">
        <v>308000</v>
      </c>
      <c r="R30" s="73">
        <v>1343.65</v>
      </c>
      <c r="S30" s="73">
        <v>1508788.2</v>
      </c>
      <c r="U30" s="73">
        <v>2012419.2</v>
      </c>
      <c r="Y30" s="90">
        <v>772055.03</v>
      </c>
      <c r="Z30" s="90">
        <v>391877.84</v>
      </c>
    </row>
    <row r="31" spans="1:29" x14ac:dyDescent="0.25">
      <c r="A31" s="251" t="s">
        <v>2983</v>
      </c>
      <c r="B31" s="89">
        <v>1685160.68</v>
      </c>
      <c r="C31" s="89">
        <v>432863.35</v>
      </c>
      <c r="D31" s="89">
        <v>19485.72</v>
      </c>
      <c r="F31" s="251">
        <v>1084946.55</v>
      </c>
      <c r="G31" s="251">
        <v>273022.8</v>
      </c>
      <c r="N31" s="251">
        <v>2816993.38</v>
      </c>
      <c r="O31" s="251">
        <v>519805.36</v>
      </c>
      <c r="P31" s="73">
        <v>2194123.6</v>
      </c>
      <c r="Q31" s="73">
        <v>397124</v>
      </c>
      <c r="R31" s="73">
        <v>2371.7399999999998</v>
      </c>
      <c r="S31" s="73">
        <v>2956552.3</v>
      </c>
      <c r="T31" s="73">
        <v>108000</v>
      </c>
      <c r="U31" s="73">
        <v>3811709.3</v>
      </c>
      <c r="X31" s="90">
        <v>2400</v>
      </c>
      <c r="Y31" s="90">
        <v>1539651.32</v>
      </c>
      <c r="Z31" s="90">
        <v>145730.66</v>
      </c>
    </row>
    <row r="32" spans="1:29" x14ac:dyDescent="0.25">
      <c r="A32" s="251" t="s">
        <v>2984</v>
      </c>
      <c r="B32" s="89">
        <v>1265751.3700000001</v>
      </c>
      <c r="C32" s="89">
        <v>209441.1</v>
      </c>
      <c r="D32" s="89">
        <v>32868.47</v>
      </c>
      <c r="F32" s="251">
        <v>2173855.86</v>
      </c>
      <c r="G32" s="251">
        <v>824409.97</v>
      </c>
      <c r="N32" s="251">
        <v>4282213.3499999996</v>
      </c>
      <c r="O32" s="251">
        <v>164243.42000000001</v>
      </c>
      <c r="P32" s="73">
        <v>1500844.28</v>
      </c>
      <c r="Q32" s="73">
        <v>75570</v>
      </c>
      <c r="R32" s="73">
        <v>1637.64</v>
      </c>
      <c r="S32" s="73">
        <v>1450411.3</v>
      </c>
      <c r="T32" s="73">
        <v>100000</v>
      </c>
      <c r="U32" s="73">
        <v>2064382.3</v>
      </c>
      <c r="X32" s="90">
        <v>4878</v>
      </c>
      <c r="Y32" s="90">
        <v>621017.02</v>
      </c>
      <c r="Z32" s="90">
        <v>355191.9</v>
      </c>
      <c r="AC32" s="251">
        <v>23124</v>
      </c>
    </row>
    <row r="33" spans="1:29" x14ac:dyDescent="0.25">
      <c r="A33" s="251" t="s">
        <v>2985</v>
      </c>
      <c r="B33" s="89">
        <v>733111.77</v>
      </c>
      <c r="C33" s="89">
        <v>170934</v>
      </c>
      <c r="D33" s="89">
        <v>344.25</v>
      </c>
      <c r="F33" s="251">
        <v>617555.55000000005</v>
      </c>
      <c r="G33" s="251">
        <v>406330.77</v>
      </c>
      <c r="N33" s="251">
        <v>-2004680.71</v>
      </c>
      <c r="O33" s="251">
        <v>3631737.05</v>
      </c>
      <c r="P33" s="73">
        <v>2267746.9900000002</v>
      </c>
      <c r="R33" s="73">
        <v>1127.5</v>
      </c>
      <c r="S33" s="73">
        <v>2089192.9</v>
      </c>
      <c r="T33" s="73">
        <v>500</v>
      </c>
      <c r="U33" s="73">
        <v>2611526.9</v>
      </c>
      <c r="W33" s="90">
        <v>6000</v>
      </c>
      <c r="X33" s="90">
        <v>6812</v>
      </c>
      <c r="Y33" s="90">
        <v>1125695.3899999999</v>
      </c>
      <c r="Z33" s="90">
        <v>284189.09999999998</v>
      </c>
      <c r="AC33" s="251">
        <v>23124</v>
      </c>
    </row>
    <row r="34" spans="1:29" x14ac:dyDescent="0.25">
      <c r="A34" s="251" t="s">
        <v>2986</v>
      </c>
      <c r="B34" s="89">
        <v>654713.93000000005</v>
      </c>
      <c r="C34" s="89">
        <v>221855.84</v>
      </c>
      <c r="D34" s="89">
        <v>18597.669999999998</v>
      </c>
      <c r="F34" s="251">
        <v>300265.19</v>
      </c>
      <c r="G34" s="251">
        <v>608134.66</v>
      </c>
      <c r="N34" s="251">
        <v>1144370.1599999999</v>
      </c>
      <c r="O34" s="251">
        <v>669957.9</v>
      </c>
      <c r="P34" s="73">
        <v>1814239.55</v>
      </c>
      <c r="Q34" s="73">
        <v>265000</v>
      </c>
      <c r="R34" s="73">
        <v>1934.34</v>
      </c>
      <c r="S34" s="73">
        <v>444318</v>
      </c>
      <c r="T34" s="73">
        <v>69372</v>
      </c>
      <c r="U34" s="73">
        <v>1138402</v>
      </c>
      <c r="W34" s="90">
        <v>1380</v>
      </c>
      <c r="X34" s="90">
        <v>14802</v>
      </c>
      <c r="Y34" s="90">
        <v>1240328.3999999999</v>
      </c>
      <c r="Z34" s="90">
        <v>210712.26</v>
      </c>
    </row>
    <row r="35" spans="1:29" x14ac:dyDescent="0.25">
      <c r="A35" s="251" t="s">
        <v>2987</v>
      </c>
      <c r="B35" s="89">
        <v>1667700.27</v>
      </c>
      <c r="C35" s="89">
        <v>356173.62</v>
      </c>
      <c r="D35" s="89">
        <v>16771.41</v>
      </c>
      <c r="F35" s="251">
        <v>564468.65</v>
      </c>
      <c r="G35" s="251">
        <v>365655.9</v>
      </c>
      <c r="N35" s="251">
        <v>96065.83</v>
      </c>
      <c r="O35" s="251">
        <v>2501284.2200000002</v>
      </c>
      <c r="P35" s="73">
        <v>1536959.15</v>
      </c>
      <c r="Q35" s="73">
        <v>278880</v>
      </c>
      <c r="R35" s="73">
        <v>2177.14</v>
      </c>
      <c r="S35" s="73">
        <v>1760582</v>
      </c>
      <c r="U35" s="73">
        <v>2436570</v>
      </c>
      <c r="X35" s="90">
        <v>5166</v>
      </c>
      <c r="Y35" s="90">
        <v>598015.73</v>
      </c>
      <c r="Z35" s="90">
        <v>165426.76</v>
      </c>
    </row>
    <row r="36" spans="1:29" x14ac:dyDescent="0.25">
      <c r="A36" s="251" t="s">
        <v>2988</v>
      </c>
      <c r="B36" s="89">
        <v>539105.19999999995</v>
      </c>
      <c r="C36" s="89">
        <v>105481.3</v>
      </c>
      <c r="D36" s="89">
        <v>8748.5</v>
      </c>
      <c r="F36" s="251">
        <v>2060096</v>
      </c>
      <c r="G36" s="251">
        <v>695275</v>
      </c>
      <c r="I36" s="232">
        <v>31920</v>
      </c>
      <c r="K36" s="232">
        <v>53355</v>
      </c>
      <c r="N36" s="251">
        <v>2090393.48</v>
      </c>
      <c r="O36" s="251">
        <v>1692932.58</v>
      </c>
      <c r="P36" s="73">
        <v>1583888.91</v>
      </c>
      <c r="Q36" s="73">
        <v>244037</v>
      </c>
      <c r="R36" s="73">
        <v>819.04</v>
      </c>
      <c r="S36" s="73">
        <v>1077007</v>
      </c>
      <c r="T36" s="73">
        <v>9600</v>
      </c>
      <c r="U36" s="73">
        <v>1677496</v>
      </c>
      <c r="X36" s="90">
        <v>12400</v>
      </c>
      <c r="Y36" s="90">
        <v>1238044.81</v>
      </c>
      <c r="Z36" s="90">
        <v>447306.2</v>
      </c>
    </row>
    <row r="37" spans="1:29" x14ac:dyDescent="0.25">
      <c r="A37" s="251" t="s">
        <v>2989</v>
      </c>
      <c r="B37" s="89">
        <v>463711.72</v>
      </c>
      <c r="C37" s="89">
        <v>261862.17</v>
      </c>
      <c r="D37" s="89">
        <v>16226.06</v>
      </c>
      <c r="F37" s="251">
        <v>1216143.47</v>
      </c>
      <c r="G37" s="251">
        <v>419702.49</v>
      </c>
      <c r="K37" s="232">
        <v>70930</v>
      </c>
      <c r="N37" s="251">
        <v>2430281.02</v>
      </c>
      <c r="P37" s="73">
        <v>1341503.73</v>
      </c>
      <c r="Q37" s="73">
        <v>103370</v>
      </c>
      <c r="R37" s="73">
        <v>586.12</v>
      </c>
      <c r="S37" s="73">
        <v>1255064.3999999999</v>
      </c>
      <c r="U37" s="73">
        <v>1620275.82</v>
      </c>
      <c r="X37" s="90">
        <v>744</v>
      </c>
      <c r="Y37" s="90">
        <v>810694.24</v>
      </c>
      <c r="Z37" s="90">
        <v>292375.3</v>
      </c>
      <c r="AC37" s="251">
        <v>100000</v>
      </c>
    </row>
    <row r="38" spans="1:29" x14ac:dyDescent="0.25">
      <c r="A38" s="251" t="s">
        <v>2990</v>
      </c>
      <c r="B38" s="89">
        <v>691752.75</v>
      </c>
      <c r="C38" s="89">
        <v>303145.7</v>
      </c>
      <c r="D38" s="89">
        <v>6390.08</v>
      </c>
      <c r="F38" s="251">
        <v>904181.51</v>
      </c>
      <c r="G38" s="251">
        <v>428308.97</v>
      </c>
      <c r="K38" s="232">
        <v>0</v>
      </c>
      <c r="N38" s="251">
        <v>2335234.94</v>
      </c>
      <c r="P38" s="73">
        <v>1575736.05</v>
      </c>
      <c r="Q38" s="73">
        <v>119200</v>
      </c>
      <c r="R38" s="73">
        <v>1243.92</v>
      </c>
      <c r="S38" s="73">
        <v>2898309.6</v>
      </c>
      <c r="U38" s="73">
        <v>3584208.6</v>
      </c>
      <c r="W38" s="90">
        <v>1380</v>
      </c>
      <c r="X38" s="90">
        <v>480</v>
      </c>
      <c r="Y38" s="90">
        <v>728043.01</v>
      </c>
      <c r="Z38" s="90">
        <v>150709.89000000001</v>
      </c>
      <c r="AC38" s="251">
        <v>131124</v>
      </c>
    </row>
    <row r="39" spans="1:29" x14ac:dyDescent="0.25">
      <c r="A39" s="251" t="s">
        <v>2991</v>
      </c>
      <c r="B39" s="89">
        <v>1013110.56</v>
      </c>
      <c r="C39" s="89">
        <v>41573.68</v>
      </c>
      <c r="D39" s="89">
        <v>28891.85</v>
      </c>
      <c r="F39" s="251">
        <v>433036.32</v>
      </c>
      <c r="G39" s="251">
        <v>897252.93</v>
      </c>
      <c r="H39" s="232">
        <v>17710.2</v>
      </c>
      <c r="I39" s="232">
        <v>22900</v>
      </c>
      <c r="K39" s="232">
        <v>78.84</v>
      </c>
      <c r="L39" s="251">
        <v>51355.63</v>
      </c>
      <c r="N39" s="251">
        <v>-206169.07</v>
      </c>
      <c r="O39" s="251">
        <v>1814650.86</v>
      </c>
      <c r="P39" s="73">
        <v>1977183.94</v>
      </c>
      <c r="Q39" s="73">
        <v>178775</v>
      </c>
      <c r="R39" s="73">
        <v>2915.96</v>
      </c>
      <c r="S39" s="73">
        <v>2246981.7999999998</v>
      </c>
      <c r="T39" s="73">
        <v>17700</v>
      </c>
      <c r="U39" s="73">
        <v>2688646.8</v>
      </c>
      <c r="Y39" s="90">
        <v>772305.83</v>
      </c>
      <c r="Z39" s="90">
        <v>249265.19</v>
      </c>
    </row>
    <row r="40" spans="1:29" x14ac:dyDescent="0.25">
      <c r="A40" s="251" t="s">
        <v>2992</v>
      </c>
      <c r="B40" s="89">
        <v>189171.38</v>
      </c>
      <c r="C40" s="89">
        <v>10668.1</v>
      </c>
      <c r="D40" s="89">
        <v>20870.88</v>
      </c>
      <c r="F40" s="251">
        <v>1368783.62</v>
      </c>
      <c r="G40" s="251">
        <v>178703.75</v>
      </c>
      <c r="H40" s="232">
        <v>23016</v>
      </c>
      <c r="I40" s="232">
        <v>9000</v>
      </c>
      <c r="K40" s="232">
        <v>106400</v>
      </c>
      <c r="N40" s="251">
        <v>327444.78999999998</v>
      </c>
      <c r="O40" s="251">
        <v>1633793.05</v>
      </c>
      <c r="P40" s="73">
        <v>1216566.48</v>
      </c>
      <c r="Q40" s="73">
        <v>197648</v>
      </c>
      <c r="R40" s="73">
        <v>337.08</v>
      </c>
      <c r="S40" s="73">
        <v>1665892.1</v>
      </c>
      <c r="T40" s="73">
        <v>83800</v>
      </c>
      <c r="U40" s="73">
        <v>2000494.1</v>
      </c>
      <c r="X40" s="90">
        <v>2000</v>
      </c>
      <c r="Y40" s="90">
        <v>1245639.95</v>
      </c>
      <c r="Z40" s="90">
        <v>247565.72</v>
      </c>
    </row>
    <row r="41" spans="1:29" x14ac:dyDescent="0.25">
      <c r="A41" s="251" t="s">
        <v>2993</v>
      </c>
      <c r="B41" s="89">
        <v>587435.37</v>
      </c>
      <c r="C41" s="89">
        <v>31310.21</v>
      </c>
      <c r="D41" s="89">
        <v>24309</v>
      </c>
      <c r="F41" s="251">
        <v>1068223.93</v>
      </c>
      <c r="G41" s="251">
        <v>201283.17</v>
      </c>
      <c r="H41" s="232">
        <v>6067.8</v>
      </c>
      <c r="I41" s="232">
        <v>19900</v>
      </c>
      <c r="K41" s="232">
        <v>0</v>
      </c>
      <c r="N41" s="251">
        <v>2070516.38</v>
      </c>
      <c r="O41" s="251">
        <v>174893.33</v>
      </c>
      <c r="P41" s="73">
        <v>1076909.3799999999</v>
      </c>
      <c r="Q41" s="73">
        <v>42640</v>
      </c>
      <c r="R41" s="73">
        <v>949.76</v>
      </c>
      <c r="S41" s="73">
        <v>1721937</v>
      </c>
      <c r="T41" s="73">
        <v>38550</v>
      </c>
      <c r="U41" s="73">
        <v>2126324</v>
      </c>
      <c r="Y41" s="90">
        <v>841534.3</v>
      </c>
      <c r="Z41" s="90">
        <v>271487.07</v>
      </c>
      <c r="AC41" s="251">
        <v>456.6</v>
      </c>
    </row>
    <row r="42" spans="1:29" x14ac:dyDescent="0.25">
      <c r="A42" s="251" t="s">
        <v>2994</v>
      </c>
      <c r="B42" s="89">
        <v>2226709.41</v>
      </c>
      <c r="C42" s="89">
        <v>127532.95</v>
      </c>
      <c r="D42" s="89">
        <v>18060</v>
      </c>
      <c r="F42" s="251">
        <v>1148885.21</v>
      </c>
      <c r="G42" s="251">
        <v>274217.23</v>
      </c>
      <c r="H42" s="232">
        <v>23584</v>
      </c>
      <c r="I42" s="232">
        <v>45900</v>
      </c>
      <c r="K42" s="232">
        <v>1899.52</v>
      </c>
      <c r="L42" s="251">
        <v>-40000</v>
      </c>
      <c r="N42" s="251">
        <v>1824824.14</v>
      </c>
      <c r="O42" s="251">
        <v>1781475.04</v>
      </c>
      <c r="P42" s="73">
        <v>2767134.95</v>
      </c>
      <c r="Q42" s="73">
        <v>189189.24</v>
      </c>
      <c r="R42" s="73">
        <v>6423.04</v>
      </c>
      <c r="S42" s="73">
        <v>2473600</v>
      </c>
      <c r="T42" s="73">
        <v>27000</v>
      </c>
      <c r="U42" s="73">
        <v>3089055</v>
      </c>
      <c r="Y42" s="90">
        <v>1535994.96</v>
      </c>
      <c r="Z42" s="90">
        <v>327314.14</v>
      </c>
      <c r="AA42" s="90">
        <v>353261.03</v>
      </c>
    </row>
    <row r="43" spans="1:29" x14ac:dyDescent="0.25">
      <c r="A43" s="251" t="s">
        <v>2995</v>
      </c>
      <c r="B43" s="89">
        <v>1112762.21</v>
      </c>
      <c r="C43" s="89">
        <v>8219.52</v>
      </c>
      <c r="D43" s="89">
        <v>29706.53</v>
      </c>
      <c r="F43" s="251">
        <v>270910.75</v>
      </c>
      <c r="G43" s="251">
        <v>260603.72</v>
      </c>
      <c r="H43" s="232">
        <v>15527.4</v>
      </c>
      <c r="I43" s="232">
        <v>27600</v>
      </c>
      <c r="K43" s="232">
        <v>13</v>
      </c>
      <c r="N43" s="251">
        <v>140594.17000000001</v>
      </c>
      <c r="O43" s="251">
        <v>1769380.27</v>
      </c>
      <c r="P43" s="73">
        <v>1538496.1</v>
      </c>
      <c r="Q43" s="73">
        <v>393090</v>
      </c>
      <c r="R43" s="73">
        <v>1597.07</v>
      </c>
      <c r="S43" s="73">
        <v>2618934</v>
      </c>
      <c r="T43" s="73">
        <v>40500</v>
      </c>
      <c r="U43" s="73">
        <v>3091435</v>
      </c>
      <c r="W43" s="90">
        <v>9130</v>
      </c>
      <c r="X43" s="90">
        <v>784</v>
      </c>
      <c r="Y43" s="90">
        <v>1559374.36</v>
      </c>
      <c r="Z43" s="90">
        <v>202805.92</v>
      </c>
    </row>
    <row r="44" spans="1:29" x14ac:dyDescent="0.25">
      <c r="A44" s="251" t="s">
        <v>2996</v>
      </c>
      <c r="B44" s="89">
        <v>439380.96</v>
      </c>
      <c r="C44" s="89">
        <v>32699.14</v>
      </c>
      <c r="D44" s="89">
        <v>33215</v>
      </c>
      <c r="F44" s="251">
        <v>881213.97</v>
      </c>
      <c r="G44" s="251">
        <v>159831.94</v>
      </c>
      <c r="H44" s="232">
        <v>6853.6</v>
      </c>
      <c r="I44" s="232">
        <v>19900</v>
      </c>
      <c r="K44" s="232">
        <v>0</v>
      </c>
      <c r="N44" s="251">
        <v>-1199930.26</v>
      </c>
      <c r="O44" s="251">
        <v>2854151.72</v>
      </c>
      <c r="P44" s="73">
        <v>1014436.52</v>
      </c>
      <c r="Q44" s="73">
        <v>196040</v>
      </c>
      <c r="R44" s="73">
        <v>664.79</v>
      </c>
      <c r="S44" s="73">
        <v>1194354</v>
      </c>
      <c r="T44" s="73">
        <v>21200</v>
      </c>
      <c r="U44" s="73">
        <v>1645996</v>
      </c>
      <c r="W44" s="90">
        <v>2400</v>
      </c>
      <c r="Y44" s="90">
        <v>651718.14</v>
      </c>
      <c r="Z44" s="90">
        <v>261215.22</v>
      </c>
    </row>
    <row r="45" spans="1:29" x14ac:dyDescent="0.25">
      <c r="A45" s="251" t="s">
        <v>2997</v>
      </c>
      <c r="B45" s="89">
        <v>504899.13</v>
      </c>
      <c r="C45" s="89">
        <v>16949.990000000002</v>
      </c>
      <c r="D45" s="89">
        <v>27275.16</v>
      </c>
      <c r="F45" s="251">
        <v>495909.34</v>
      </c>
      <c r="G45" s="251">
        <v>136643.46</v>
      </c>
      <c r="H45" s="232">
        <v>14621.8</v>
      </c>
      <c r="I45" s="232">
        <v>11417.18</v>
      </c>
      <c r="K45" s="232">
        <v>349.5</v>
      </c>
      <c r="N45" s="251">
        <v>-644696.85</v>
      </c>
      <c r="O45" s="251">
        <v>1653756.5</v>
      </c>
      <c r="P45" s="73">
        <v>1258718.4099999999</v>
      </c>
      <c r="Q45" s="73">
        <v>135000</v>
      </c>
      <c r="R45" s="73">
        <v>537.44000000000005</v>
      </c>
      <c r="S45" s="73">
        <v>943194.9</v>
      </c>
      <c r="T45" s="73">
        <v>22900</v>
      </c>
      <c r="U45" s="73">
        <v>1390778.4</v>
      </c>
      <c r="Y45" s="90">
        <v>676847.75</v>
      </c>
      <c r="Z45" s="90">
        <v>146495.65</v>
      </c>
    </row>
    <row r="46" spans="1:29" x14ac:dyDescent="0.25">
      <c r="A46" s="251" t="s">
        <v>2998</v>
      </c>
      <c r="B46" s="89">
        <v>372965.12</v>
      </c>
      <c r="C46" s="89">
        <v>174822.31</v>
      </c>
      <c r="D46" s="89">
        <v>18945.490000000002</v>
      </c>
      <c r="F46" s="251">
        <v>649012.82999999996</v>
      </c>
      <c r="G46" s="251">
        <v>260077.55</v>
      </c>
      <c r="H46" s="232">
        <v>8253.4</v>
      </c>
      <c r="I46" s="232">
        <v>56128</v>
      </c>
      <c r="K46" s="232">
        <v>188</v>
      </c>
      <c r="N46" s="251">
        <v>55134.01</v>
      </c>
      <c r="O46" s="251">
        <v>1474437.8</v>
      </c>
      <c r="P46" s="73">
        <v>961662.86</v>
      </c>
      <c r="Q46" s="73">
        <v>475937</v>
      </c>
      <c r="R46" s="73">
        <v>339.66</v>
      </c>
      <c r="S46" s="73">
        <v>474356</v>
      </c>
      <c r="T46" s="73">
        <v>15600</v>
      </c>
      <c r="U46" s="73">
        <v>876734</v>
      </c>
      <c r="Y46" s="90">
        <v>953610.34</v>
      </c>
      <c r="Z46" s="90">
        <v>215869.09</v>
      </c>
    </row>
    <row r="47" spans="1:29" x14ac:dyDescent="0.25">
      <c r="A47" s="251" t="s">
        <v>2999</v>
      </c>
      <c r="B47" s="89">
        <v>121094.5</v>
      </c>
      <c r="C47" s="89">
        <v>55540.11</v>
      </c>
      <c r="D47" s="89">
        <v>26228.69</v>
      </c>
      <c r="F47" s="251">
        <v>1361947.48</v>
      </c>
      <c r="G47" s="251">
        <v>264366.01</v>
      </c>
      <c r="H47" s="232">
        <v>34689.199999999997</v>
      </c>
      <c r="I47" s="232">
        <v>45675</v>
      </c>
      <c r="K47" s="232">
        <v>971.88</v>
      </c>
      <c r="N47" s="251">
        <v>-19019.75</v>
      </c>
      <c r="O47" s="251">
        <v>2017007.85</v>
      </c>
      <c r="P47" s="73">
        <v>1999426.7</v>
      </c>
      <c r="Q47" s="73">
        <v>382130</v>
      </c>
      <c r="R47" s="73">
        <v>635.59</v>
      </c>
      <c r="S47" s="73">
        <v>1889687.4</v>
      </c>
      <c r="T47" s="73">
        <v>21500</v>
      </c>
      <c r="U47" s="73">
        <v>2596831.4</v>
      </c>
      <c r="Y47" s="90">
        <v>1682510.54</v>
      </c>
      <c r="Z47" s="90">
        <v>264185.14</v>
      </c>
    </row>
    <row r="48" spans="1:29" x14ac:dyDescent="0.25">
      <c r="A48" s="251" t="s">
        <v>3000</v>
      </c>
      <c r="B48" s="89">
        <v>367341.08</v>
      </c>
      <c r="C48" s="89">
        <v>3329.59</v>
      </c>
      <c r="D48" s="89">
        <v>16392.45</v>
      </c>
      <c r="F48" s="251">
        <v>1151980.6000000001</v>
      </c>
      <c r="G48" s="251">
        <v>122725.55</v>
      </c>
      <c r="H48" s="232">
        <v>4502</v>
      </c>
      <c r="I48" s="232">
        <v>16700</v>
      </c>
      <c r="K48" s="232">
        <v>74.760000000000005</v>
      </c>
      <c r="N48" s="251">
        <v>1552532.54</v>
      </c>
      <c r="O48" s="251">
        <v>216270.07999999999</v>
      </c>
      <c r="P48" s="73">
        <v>1012960.76</v>
      </c>
      <c r="Q48" s="73">
        <v>150000</v>
      </c>
      <c r="R48" s="73">
        <v>469.27</v>
      </c>
      <c r="S48" s="73">
        <v>1459786.9</v>
      </c>
      <c r="T48" s="73">
        <v>37500</v>
      </c>
      <c r="U48" s="73">
        <v>1879494.66</v>
      </c>
      <c r="Y48" s="90">
        <v>721776.7</v>
      </c>
      <c r="Z48" s="90">
        <v>187755.68</v>
      </c>
    </row>
    <row r="49" spans="1:30" x14ac:dyDescent="0.25">
      <c r="A49" s="251" t="s">
        <v>3001</v>
      </c>
      <c r="B49" s="89">
        <v>659155.71</v>
      </c>
      <c r="C49" s="89">
        <v>19256.28</v>
      </c>
      <c r="D49" s="89">
        <v>31337.94</v>
      </c>
      <c r="F49" s="251">
        <v>1212683.22</v>
      </c>
      <c r="G49" s="251">
        <v>302610.03999999998</v>
      </c>
      <c r="H49" s="232">
        <v>9494</v>
      </c>
      <c r="I49" s="232">
        <v>28300</v>
      </c>
      <c r="K49" s="232">
        <v>2868.95</v>
      </c>
      <c r="L49" s="251">
        <v>272666.83</v>
      </c>
      <c r="N49" s="251">
        <v>-128158.68</v>
      </c>
      <c r="O49" s="251">
        <v>2076002.99</v>
      </c>
      <c r="P49" s="73">
        <v>2267166.4</v>
      </c>
      <c r="Q49" s="73">
        <v>379333.28</v>
      </c>
      <c r="R49" s="73">
        <v>969.04</v>
      </c>
      <c r="S49" s="73">
        <v>2306216.7000000002</v>
      </c>
      <c r="T49" s="73">
        <v>58100</v>
      </c>
      <c r="U49" s="73">
        <v>3230614.7</v>
      </c>
      <c r="W49" s="90">
        <v>10600</v>
      </c>
      <c r="X49" s="90">
        <v>3656</v>
      </c>
      <c r="Y49" s="90">
        <v>1451765.18</v>
      </c>
      <c r="Z49" s="90">
        <v>351280.44</v>
      </c>
    </row>
    <row r="50" spans="1:30" x14ac:dyDescent="0.25">
      <c r="A50" s="251" t="s">
        <v>3002</v>
      </c>
      <c r="B50" s="89">
        <v>345379</v>
      </c>
      <c r="C50" s="89">
        <v>36531.58</v>
      </c>
      <c r="D50" s="89">
        <v>12969.6</v>
      </c>
      <c r="F50" s="251">
        <v>727079.5</v>
      </c>
      <c r="G50" s="251">
        <v>143823.88</v>
      </c>
      <c r="H50" s="232">
        <v>5547.6</v>
      </c>
      <c r="I50" s="232">
        <v>116475</v>
      </c>
      <c r="K50" s="232">
        <v>704.9</v>
      </c>
      <c r="N50" s="251">
        <v>-1366936.23</v>
      </c>
      <c r="O50" s="251">
        <v>2700044.99</v>
      </c>
      <c r="P50" s="73">
        <v>1266440.01</v>
      </c>
      <c r="Q50" s="73">
        <v>119015</v>
      </c>
      <c r="R50" s="73">
        <v>355.48</v>
      </c>
      <c r="S50" s="73">
        <v>1255136.8</v>
      </c>
      <c r="T50" s="73">
        <v>42600</v>
      </c>
      <c r="U50" s="73">
        <v>1804905.8</v>
      </c>
      <c r="Y50" s="90">
        <v>824850.09</v>
      </c>
      <c r="Z50" s="90">
        <v>243844.1</v>
      </c>
    </row>
    <row r="51" spans="1:30" x14ac:dyDescent="0.25">
      <c r="A51" s="251" t="s">
        <v>3003</v>
      </c>
      <c r="B51" s="89">
        <v>366817.38</v>
      </c>
      <c r="C51" s="89">
        <v>47476.66</v>
      </c>
      <c r="D51" s="89">
        <v>3042</v>
      </c>
      <c r="F51" s="251">
        <v>662354.57999999996</v>
      </c>
      <c r="G51" s="251">
        <v>71685.22</v>
      </c>
      <c r="H51" s="232">
        <v>9412.7999999999993</v>
      </c>
      <c r="I51" s="232">
        <v>7700</v>
      </c>
      <c r="K51" s="232">
        <v>485.38</v>
      </c>
      <c r="L51" s="251">
        <v>48122.51</v>
      </c>
      <c r="N51" s="251">
        <v>-509631.23</v>
      </c>
      <c r="O51" s="251">
        <v>1671717.03</v>
      </c>
      <c r="P51" s="73">
        <v>1270152.24</v>
      </c>
      <c r="Q51" s="73">
        <v>234928.8</v>
      </c>
      <c r="R51" s="73">
        <v>1359.63</v>
      </c>
      <c r="S51" s="73">
        <v>988898.4</v>
      </c>
      <c r="T51" s="73">
        <v>10650</v>
      </c>
      <c r="U51" s="73">
        <v>1375020.4</v>
      </c>
      <c r="W51" s="90">
        <v>960</v>
      </c>
      <c r="X51" s="90">
        <v>3540</v>
      </c>
      <c r="Y51" s="90">
        <v>1008416.91</v>
      </c>
      <c r="Z51" s="90">
        <v>194482.41</v>
      </c>
    </row>
    <row r="52" spans="1:30" x14ac:dyDescent="0.25">
      <c r="A52" s="251" t="s">
        <v>3004</v>
      </c>
      <c r="B52" s="89">
        <v>647547.64</v>
      </c>
      <c r="C52" s="89">
        <v>177572.25</v>
      </c>
      <c r="D52" s="89">
        <v>34727</v>
      </c>
      <c r="F52" s="251">
        <v>840233.24</v>
      </c>
      <c r="G52" s="251">
        <v>150789.42000000001</v>
      </c>
      <c r="H52" s="232">
        <v>13178.2</v>
      </c>
      <c r="I52" s="232">
        <v>76800</v>
      </c>
      <c r="K52" s="232">
        <v>894.39</v>
      </c>
      <c r="N52" s="251">
        <v>1033452.65</v>
      </c>
      <c r="O52" s="251">
        <v>579857.57999999996</v>
      </c>
      <c r="P52" s="73">
        <v>1520484.54</v>
      </c>
      <c r="Q52" s="73">
        <v>495130</v>
      </c>
      <c r="R52" s="73">
        <v>597.80999999999995</v>
      </c>
      <c r="S52" s="73">
        <v>728551</v>
      </c>
      <c r="T52" s="73">
        <v>17900</v>
      </c>
      <c r="U52" s="73">
        <v>1207023.08</v>
      </c>
      <c r="Y52" s="90">
        <v>1234497.18</v>
      </c>
      <c r="Z52" s="90">
        <v>174456.36</v>
      </c>
    </row>
    <row r="53" spans="1:30" x14ac:dyDescent="0.25">
      <c r="A53" s="251" t="s">
        <v>3005</v>
      </c>
      <c r="B53" s="89">
        <v>665182.63</v>
      </c>
      <c r="C53" s="89">
        <v>97162.28</v>
      </c>
      <c r="D53" s="89">
        <v>11782.68</v>
      </c>
      <c r="F53" s="251">
        <v>1196621.79</v>
      </c>
      <c r="G53" s="251">
        <v>125495.69</v>
      </c>
      <c r="H53" s="232">
        <v>8563</v>
      </c>
      <c r="I53" s="232">
        <v>18170</v>
      </c>
      <c r="K53" s="232">
        <v>558.67999999999995</v>
      </c>
      <c r="L53" s="251">
        <v>-4444.3999999999996</v>
      </c>
      <c r="N53" s="251">
        <v>1511216.67</v>
      </c>
      <c r="O53" s="251">
        <v>446722.69</v>
      </c>
      <c r="P53" s="73">
        <v>1308031.43</v>
      </c>
      <c r="Q53" s="73">
        <v>4444.3999999999996</v>
      </c>
      <c r="R53" s="73">
        <v>1521.56</v>
      </c>
      <c r="S53" s="73">
        <v>1740213.5</v>
      </c>
      <c r="T53" s="73">
        <v>16600</v>
      </c>
      <c r="U53" s="73">
        <v>2147781.5</v>
      </c>
      <c r="Y53" s="90">
        <v>620336.86</v>
      </c>
      <c r="Z53" s="90">
        <v>187234.1</v>
      </c>
    </row>
    <row r="54" spans="1:30" ht="15" customHeight="1" x14ac:dyDescent="0.25">
      <c r="A54" s="251" t="s">
        <v>3008</v>
      </c>
      <c r="B54" s="89">
        <v>186015.24</v>
      </c>
      <c r="C54" s="89">
        <v>0</v>
      </c>
      <c r="D54" s="89">
        <v>53622.14</v>
      </c>
      <c r="F54" s="251">
        <v>4</v>
      </c>
      <c r="G54" s="251">
        <v>2715889.08</v>
      </c>
      <c r="H54" s="232">
        <v>7485</v>
      </c>
      <c r="I54" s="232">
        <v>45969.8</v>
      </c>
      <c r="K54" s="232">
        <v>34.57</v>
      </c>
      <c r="N54" s="251">
        <v>-746511.94</v>
      </c>
      <c r="O54" s="251">
        <v>1557377.06</v>
      </c>
      <c r="P54" s="73">
        <v>686516.97</v>
      </c>
      <c r="Q54" s="73">
        <v>192500</v>
      </c>
      <c r="R54" s="73">
        <v>269.01</v>
      </c>
      <c r="S54" s="73">
        <v>1169167.5</v>
      </c>
      <c r="T54" s="73">
        <v>2713050</v>
      </c>
      <c r="U54" s="73">
        <v>1560934.5</v>
      </c>
      <c r="Y54" s="90">
        <v>429464.2</v>
      </c>
      <c r="Z54" s="90">
        <v>679928.81</v>
      </c>
    </row>
    <row r="55" spans="1:30" x14ac:dyDescent="0.25">
      <c r="A55" s="251" t="s">
        <v>3009</v>
      </c>
      <c r="B55" s="89">
        <v>199724.89</v>
      </c>
      <c r="C55" s="89">
        <v>0</v>
      </c>
      <c r="D55" s="89">
        <v>70701.84</v>
      </c>
      <c r="F55" s="251">
        <v>904684.7</v>
      </c>
      <c r="G55" s="251">
        <v>3094340.24</v>
      </c>
      <c r="H55" s="232">
        <v>0</v>
      </c>
      <c r="I55" s="232">
        <v>180875</v>
      </c>
      <c r="K55" s="232">
        <v>93.96</v>
      </c>
      <c r="N55" s="251">
        <v>264852.25</v>
      </c>
      <c r="O55" s="251">
        <v>1296912.72</v>
      </c>
      <c r="P55" s="73">
        <v>1189333.02</v>
      </c>
      <c r="R55" s="73">
        <v>320.06</v>
      </c>
      <c r="S55" s="73">
        <v>1155845</v>
      </c>
      <c r="T55" s="73">
        <v>3105142.86</v>
      </c>
      <c r="U55" s="73">
        <v>1525612.05</v>
      </c>
      <c r="Y55" s="90">
        <v>540179.18000000005</v>
      </c>
      <c r="Z55" s="90">
        <v>858131.97</v>
      </c>
    </row>
    <row r="56" spans="1:30" x14ac:dyDescent="0.25">
      <c r="A56" s="251" t="s">
        <v>3010</v>
      </c>
      <c r="B56" s="89">
        <v>674509.74</v>
      </c>
      <c r="C56" s="89">
        <v>7000</v>
      </c>
      <c r="D56" s="89">
        <v>45052.480000000003</v>
      </c>
      <c r="F56" s="251">
        <v>473139.73</v>
      </c>
      <c r="G56" s="251">
        <v>2700927.44</v>
      </c>
      <c r="H56" s="232">
        <v>0</v>
      </c>
      <c r="I56" s="232">
        <v>74615.460000000006</v>
      </c>
      <c r="K56" s="232">
        <v>0</v>
      </c>
      <c r="N56" s="251">
        <v>-550973.55000000005</v>
      </c>
      <c r="O56" s="251">
        <v>1593000.06</v>
      </c>
      <c r="P56" s="73">
        <v>1329298.32</v>
      </c>
      <c r="Q56" s="73">
        <v>182143</v>
      </c>
      <c r="R56" s="73">
        <v>639.41</v>
      </c>
      <c r="S56" s="73">
        <v>1682158.1</v>
      </c>
      <c r="T56" s="73">
        <v>3159542.86</v>
      </c>
      <c r="U56" s="73">
        <v>2119242.1</v>
      </c>
      <c r="W56" s="90">
        <v>480</v>
      </c>
      <c r="X56" s="90">
        <v>1920</v>
      </c>
      <c r="Y56" s="90">
        <v>759983.44</v>
      </c>
      <c r="Z56" s="90">
        <v>687542.78</v>
      </c>
      <c r="AD56" s="251">
        <v>625.95000000000005</v>
      </c>
    </row>
    <row r="57" spans="1:30" x14ac:dyDescent="0.25">
      <c r="A57" s="251" t="s">
        <v>3011</v>
      </c>
      <c r="B57" s="89">
        <v>604516.46</v>
      </c>
      <c r="C57" s="89">
        <v>0</v>
      </c>
      <c r="D57" s="89">
        <v>55250.02</v>
      </c>
      <c r="F57" s="251">
        <v>2</v>
      </c>
      <c r="G57" s="251">
        <v>2686780.76</v>
      </c>
      <c r="H57" s="232">
        <v>0</v>
      </c>
      <c r="I57" s="232">
        <v>42410</v>
      </c>
      <c r="K57" s="232">
        <v>553.14</v>
      </c>
      <c r="N57" s="251">
        <v>-778429.65</v>
      </c>
      <c r="O57" s="251">
        <v>1261656.71</v>
      </c>
      <c r="P57" s="73">
        <v>994842.73</v>
      </c>
      <c r="Q57" s="73">
        <v>279248</v>
      </c>
      <c r="R57" s="73">
        <v>500.64</v>
      </c>
      <c r="S57" s="73">
        <v>1658408</v>
      </c>
      <c r="T57" s="73">
        <v>3093772.86</v>
      </c>
      <c r="U57" s="73">
        <v>2060045</v>
      </c>
      <c r="W57" s="90">
        <v>6440</v>
      </c>
      <c r="X57" s="90">
        <v>1084</v>
      </c>
      <c r="Y57" s="90">
        <v>516486.71</v>
      </c>
      <c r="Z57" s="90">
        <v>622357.48</v>
      </c>
    </row>
    <row r="58" spans="1:30" x14ac:dyDescent="0.25">
      <c r="A58" s="251" t="s">
        <v>3035</v>
      </c>
      <c r="B58" s="89">
        <v>188784.57</v>
      </c>
      <c r="C58" s="89">
        <v>3600</v>
      </c>
      <c r="D58" s="89">
        <v>41327.39</v>
      </c>
      <c r="F58" s="251">
        <v>3</v>
      </c>
      <c r="G58" s="251">
        <v>2583142.6800000002</v>
      </c>
      <c r="H58" s="232">
        <v>0</v>
      </c>
      <c r="I58" s="232">
        <v>48183.78</v>
      </c>
      <c r="K58" s="232">
        <v>57.41</v>
      </c>
      <c r="N58" s="251">
        <v>-1595732.21</v>
      </c>
      <c r="O58" s="251">
        <v>2075132.5</v>
      </c>
      <c r="P58" s="73">
        <v>665820.1</v>
      </c>
      <c r="Q58" s="73">
        <v>107600</v>
      </c>
      <c r="R58" s="73">
        <v>142.16999999999999</v>
      </c>
      <c r="S58" s="73">
        <v>830066.2</v>
      </c>
      <c r="T58" s="73">
        <v>2704800</v>
      </c>
      <c r="U58" s="73">
        <v>1107957.2</v>
      </c>
      <c r="W58" s="90">
        <v>640</v>
      </c>
      <c r="X58" s="90">
        <v>1764</v>
      </c>
      <c r="Y58" s="90">
        <v>312743.53000000003</v>
      </c>
      <c r="Z58" s="90">
        <v>587515.57999999996</v>
      </c>
      <c r="AC58" s="251">
        <v>8592</v>
      </c>
    </row>
    <row r="59" spans="1:30" ht="12" customHeight="1" x14ac:dyDescent="0.25">
      <c r="A59" s="251" t="s">
        <v>3036</v>
      </c>
      <c r="B59" s="89">
        <v>953598.94</v>
      </c>
      <c r="C59" s="89">
        <v>0</v>
      </c>
      <c r="D59" s="89">
        <v>29460.07</v>
      </c>
      <c r="F59" s="251">
        <v>309997.56</v>
      </c>
      <c r="G59" s="251">
        <v>2341917.35</v>
      </c>
      <c r="H59" s="232">
        <v>0</v>
      </c>
      <c r="I59" s="232">
        <v>42102.54</v>
      </c>
      <c r="K59" s="232">
        <v>155.65</v>
      </c>
      <c r="N59" s="251">
        <v>-2126125.9300000002</v>
      </c>
      <c r="O59" s="251">
        <v>3409443.43</v>
      </c>
      <c r="P59" s="73">
        <v>1034091.41</v>
      </c>
      <c r="Q59" s="73">
        <v>74650</v>
      </c>
      <c r="R59" s="73">
        <v>930.98</v>
      </c>
      <c r="S59" s="73">
        <v>1552797</v>
      </c>
      <c r="T59" s="73">
        <v>2700000</v>
      </c>
      <c r="U59" s="73">
        <v>1895530</v>
      </c>
      <c r="W59" s="90">
        <v>23540</v>
      </c>
      <c r="X59" s="90">
        <v>4080</v>
      </c>
      <c r="Y59" s="90">
        <v>430811.12</v>
      </c>
      <c r="Z59" s="90">
        <v>650110.04</v>
      </c>
      <c r="AC59" s="251">
        <v>49000</v>
      </c>
    </row>
    <row r="60" spans="1:30" x14ac:dyDescent="0.25">
      <c r="A60" s="251" t="s">
        <v>3015</v>
      </c>
      <c r="B60" s="89">
        <v>139050.49</v>
      </c>
      <c r="C60" s="89">
        <v>0</v>
      </c>
      <c r="D60" s="89">
        <v>74156.23</v>
      </c>
      <c r="F60" s="251">
        <v>118730.61</v>
      </c>
      <c r="G60" s="251">
        <v>128979.22</v>
      </c>
      <c r="K60" s="232">
        <v>1306.54</v>
      </c>
      <c r="N60" s="251">
        <v>181459.72</v>
      </c>
      <c r="O60" s="251">
        <v>280935.62</v>
      </c>
      <c r="P60" s="73">
        <v>872995.41</v>
      </c>
      <c r="Q60" s="73">
        <v>249074</v>
      </c>
      <c r="R60" s="73">
        <v>165.31</v>
      </c>
      <c r="S60" s="73">
        <v>1471362</v>
      </c>
      <c r="U60" s="73">
        <v>1919111.16</v>
      </c>
      <c r="W60" s="90">
        <v>1712</v>
      </c>
      <c r="Y60" s="90">
        <v>627344.53</v>
      </c>
      <c r="Z60" s="90">
        <v>43714.36</v>
      </c>
      <c r="AC60" s="251">
        <v>4500</v>
      </c>
    </row>
    <row r="61" spans="1:30" x14ac:dyDescent="0.25">
      <c r="A61" s="251" t="s">
        <v>3016</v>
      </c>
      <c r="B61" s="89">
        <v>1153766.79</v>
      </c>
      <c r="C61" s="89">
        <v>0</v>
      </c>
      <c r="D61" s="89">
        <v>2640.22</v>
      </c>
      <c r="F61" s="251">
        <v>228890.85</v>
      </c>
      <c r="G61" s="251">
        <v>81177.679999999993</v>
      </c>
      <c r="N61" s="251">
        <v>913298.24</v>
      </c>
      <c r="O61" s="251">
        <v>179132.84</v>
      </c>
      <c r="P61" s="73">
        <v>1133539.31</v>
      </c>
      <c r="Q61" s="73">
        <v>217000</v>
      </c>
      <c r="R61" s="73">
        <v>866.53</v>
      </c>
      <c r="S61" s="73">
        <v>2153060</v>
      </c>
      <c r="U61" s="73">
        <v>2610384</v>
      </c>
      <c r="X61" s="90">
        <v>2140</v>
      </c>
      <c r="Y61" s="90">
        <v>398450.88</v>
      </c>
      <c r="Z61" s="90">
        <v>119446.5</v>
      </c>
    </row>
    <row r="62" spans="1:30" x14ac:dyDescent="0.25">
      <c r="A62" s="251" t="s">
        <v>3017</v>
      </c>
      <c r="B62" s="89">
        <v>72694.89</v>
      </c>
      <c r="C62" s="89">
        <v>16500</v>
      </c>
      <c r="D62" s="89">
        <v>47781.59</v>
      </c>
      <c r="F62" s="251">
        <v>247475.68</v>
      </c>
      <c r="G62" s="251">
        <v>236677.54</v>
      </c>
      <c r="K62" s="232">
        <v>1828</v>
      </c>
      <c r="N62" s="251">
        <v>-1855141.63</v>
      </c>
      <c r="O62" s="251">
        <v>2768470.84</v>
      </c>
      <c r="P62" s="73">
        <v>906008.26</v>
      </c>
      <c r="Q62" s="73">
        <v>82300</v>
      </c>
      <c r="R62" s="73">
        <v>375.09</v>
      </c>
      <c r="S62" s="73">
        <v>1342120</v>
      </c>
      <c r="U62" s="73">
        <v>1906538</v>
      </c>
      <c r="W62" s="90">
        <v>1580</v>
      </c>
      <c r="Y62" s="90">
        <v>570308.77</v>
      </c>
      <c r="Z62" s="90">
        <v>146404.09</v>
      </c>
    </row>
    <row r="63" spans="1:30" x14ac:dyDescent="0.25">
      <c r="A63" s="251" t="s">
        <v>3018</v>
      </c>
      <c r="B63" s="89">
        <v>664457.06000000006</v>
      </c>
      <c r="C63" s="89">
        <v>0</v>
      </c>
      <c r="D63" s="89">
        <v>239006.53</v>
      </c>
      <c r="F63" s="251">
        <v>287239.53999999998</v>
      </c>
      <c r="G63" s="251">
        <v>178369.96</v>
      </c>
      <c r="K63" s="232">
        <v>865</v>
      </c>
      <c r="N63" s="251">
        <v>-873170.98</v>
      </c>
      <c r="O63" s="251">
        <v>2027508.56</v>
      </c>
      <c r="P63" s="73">
        <v>1356905.99</v>
      </c>
      <c r="Q63" s="73">
        <v>1045635</v>
      </c>
      <c r="R63" s="73">
        <v>753.95</v>
      </c>
      <c r="S63" s="73">
        <v>1593240</v>
      </c>
      <c r="U63" s="73">
        <v>2363749</v>
      </c>
      <c r="W63" s="90">
        <v>10308</v>
      </c>
      <c r="Y63" s="90">
        <v>1226317.1599999999</v>
      </c>
      <c r="Z63" s="90">
        <v>132290.26999999999</v>
      </c>
      <c r="AC63" s="251">
        <v>50000</v>
      </c>
    </row>
    <row r="64" spans="1:30" x14ac:dyDescent="0.25">
      <c r="A64" s="251" t="s">
        <v>3019</v>
      </c>
      <c r="B64" s="89">
        <v>1298342.94</v>
      </c>
      <c r="C64" s="89">
        <v>0</v>
      </c>
      <c r="D64" s="89">
        <v>63889.279999999999</v>
      </c>
      <c r="F64" s="251">
        <v>605695.68999999994</v>
      </c>
      <c r="G64" s="251">
        <v>210466.71</v>
      </c>
      <c r="K64" s="232">
        <v>83800</v>
      </c>
      <c r="N64" s="251">
        <v>1163408.29</v>
      </c>
      <c r="O64" s="251">
        <v>179132.84</v>
      </c>
      <c r="P64" s="73">
        <v>2027359.11</v>
      </c>
      <c r="Q64" s="73">
        <v>568364</v>
      </c>
      <c r="R64" s="73">
        <v>1203.21</v>
      </c>
      <c r="S64" s="73">
        <v>633126.55000000005</v>
      </c>
      <c r="T64" s="73">
        <v>18162.95</v>
      </c>
      <c r="U64" s="73">
        <v>1153205.43</v>
      </c>
      <c r="W64" s="90">
        <v>45416</v>
      </c>
      <c r="X64" s="90">
        <v>3020</v>
      </c>
      <c r="Y64" s="90">
        <v>1175886.1200000001</v>
      </c>
      <c r="Z64" s="90">
        <v>118634.78</v>
      </c>
    </row>
    <row r="65" spans="1:29" x14ac:dyDescent="0.25">
      <c r="A65" s="251" t="s">
        <v>3020</v>
      </c>
      <c r="B65" s="89">
        <v>1023726.54</v>
      </c>
      <c r="C65" s="89">
        <v>46640.6</v>
      </c>
      <c r="D65" s="89">
        <v>93245.73</v>
      </c>
      <c r="F65" s="251">
        <v>1598553.88</v>
      </c>
      <c r="G65" s="251">
        <v>276723.84999999998</v>
      </c>
      <c r="H65" s="232">
        <v>0</v>
      </c>
      <c r="I65" s="232">
        <v>0</v>
      </c>
      <c r="K65" s="232">
        <v>0</v>
      </c>
      <c r="N65" s="251">
        <v>-139558.35</v>
      </c>
      <c r="O65" s="251">
        <v>2752937.45</v>
      </c>
      <c r="P65" s="73">
        <v>1053409.0900000001</v>
      </c>
      <c r="Q65" s="73">
        <v>869610</v>
      </c>
      <c r="R65" s="73">
        <v>516.64</v>
      </c>
      <c r="S65" s="73">
        <v>1985799</v>
      </c>
      <c r="T65" s="73">
        <v>164950</v>
      </c>
      <c r="U65" s="73">
        <v>2402158</v>
      </c>
      <c r="W65" s="90">
        <v>1440</v>
      </c>
      <c r="X65" s="90">
        <v>2460</v>
      </c>
      <c r="Y65" s="90">
        <v>982045.37</v>
      </c>
      <c r="Z65" s="90">
        <v>260665.91</v>
      </c>
      <c r="AC65" s="251">
        <v>3.95</v>
      </c>
    </row>
    <row r="66" spans="1:29" x14ac:dyDescent="0.25">
      <c r="A66" s="251" t="s">
        <v>3021</v>
      </c>
      <c r="B66" s="89">
        <v>723416.69</v>
      </c>
      <c r="C66" s="89">
        <v>0</v>
      </c>
      <c r="D66" s="89">
        <v>52134.28</v>
      </c>
      <c r="F66" s="251">
        <v>652964.73</v>
      </c>
      <c r="G66" s="251">
        <v>1175338.24</v>
      </c>
      <c r="H66" s="232">
        <v>0</v>
      </c>
      <c r="I66" s="232">
        <v>0</v>
      </c>
      <c r="K66" s="232">
        <v>4250.5</v>
      </c>
      <c r="N66" s="251">
        <v>-617694.13</v>
      </c>
      <c r="O66" s="251">
        <v>3437556.74</v>
      </c>
      <c r="P66" s="73">
        <v>732674.4</v>
      </c>
      <c r="Q66" s="73">
        <v>221732</v>
      </c>
      <c r="R66" s="73">
        <v>589.58000000000004</v>
      </c>
      <c r="S66" s="73">
        <v>1796591.83</v>
      </c>
      <c r="T66" s="73">
        <v>180700</v>
      </c>
      <c r="U66" s="73">
        <v>2183360.33</v>
      </c>
      <c r="W66" s="90">
        <v>800</v>
      </c>
      <c r="X66" s="90">
        <v>1080</v>
      </c>
      <c r="Y66" s="90">
        <v>400731.65</v>
      </c>
      <c r="Z66" s="90">
        <v>566575</v>
      </c>
    </row>
    <row r="67" spans="1:29" x14ac:dyDescent="0.25">
      <c r="A67" s="251" t="s">
        <v>3022</v>
      </c>
      <c r="B67" s="89">
        <v>950235.35</v>
      </c>
      <c r="C67" s="89">
        <v>0</v>
      </c>
      <c r="D67" s="89">
        <v>55147.64</v>
      </c>
      <c r="F67" s="251">
        <v>1331224.8500000001</v>
      </c>
      <c r="G67" s="251">
        <v>228802.93</v>
      </c>
      <c r="H67" s="232">
        <v>0</v>
      </c>
      <c r="I67" s="232">
        <v>0</v>
      </c>
      <c r="K67" s="232">
        <v>12376</v>
      </c>
      <c r="N67" s="251">
        <v>1634176.38</v>
      </c>
      <c r="O67" s="251">
        <v>785641.8</v>
      </c>
      <c r="P67" s="73">
        <v>995709.77</v>
      </c>
      <c r="Q67" s="73">
        <v>330192</v>
      </c>
      <c r="R67" s="73">
        <v>886.3</v>
      </c>
      <c r="S67" s="73">
        <v>1717807.03</v>
      </c>
      <c r="T67" s="73">
        <v>213940</v>
      </c>
      <c r="U67" s="73">
        <v>2228097.0299999998</v>
      </c>
      <c r="W67" s="90">
        <v>19692</v>
      </c>
      <c r="X67" s="90">
        <v>3400</v>
      </c>
      <c r="Y67" s="90">
        <v>690812.53</v>
      </c>
      <c r="Z67" s="90">
        <v>183316.95</v>
      </c>
    </row>
    <row r="68" spans="1:29" x14ac:dyDescent="0.25">
      <c r="A68" s="251" t="s">
        <v>3023</v>
      </c>
      <c r="B68" s="89">
        <v>1385669.89</v>
      </c>
      <c r="C68" s="89">
        <v>0</v>
      </c>
      <c r="D68" s="89">
        <v>37844.11</v>
      </c>
      <c r="F68" s="251">
        <v>382705.86</v>
      </c>
      <c r="G68" s="251">
        <v>189436.18</v>
      </c>
      <c r="H68" s="232">
        <v>486</v>
      </c>
      <c r="I68" s="232">
        <v>5812.73</v>
      </c>
      <c r="K68" s="232">
        <v>4102.5200000000004</v>
      </c>
      <c r="N68" s="251">
        <v>-1258099.6399999999</v>
      </c>
      <c r="O68" s="251">
        <v>2929218.73</v>
      </c>
      <c r="P68" s="73">
        <v>3085106.24</v>
      </c>
      <c r="R68" s="73">
        <v>1506.02</v>
      </c>
      <c r="S68" s="73">
        <v>1613184.8</v>
      </c>
      <c r="U68" s="73">
        <v>2953352.8</v>
      </c>
      <c r="W68" s="90">
        <v>10110</v>
      </c>
      <c r="X68" s="90">
        <v>2100</v>
      </c>
      <c r="Y68" s="90">
        <v>874115.82</v>
      </c>
      <c r="Z68" s="90">
        <v>471583.74</v>
      </c>
      <c r="AC68" s="251">
        <v>74399</v>
      </c>
    </row>
    <row r="69" spans="1:29" x14ac:dyDescent="0.25">
      <c r="A69" s="251" t="s">
        <v>3024</v>
      </c>
      <c r="B69" s="89">
        <v>681122.97</v>
      </c>
      <c r="C69" s="89">
        <v>0</v>
      </c>
      <c r="D69" s="89">
        <v>37356.81</v>
      </c>
      <c r="F69" s="251">
        <v>1553789.39</v>
      </c>
      <c r="G69" s="251">
        <v>96160.46</v>
      </c>
      <c r="K69" s="232">
        <v>-49465.13</v>
      </c>
      <c r="N69" s="251">
        <v>1649415.49</v>
      </c>
      <c r="O69" s="251">
        <v>574529.34</v>
      </c>
      <c r="P69" s="73">
        <v>1793440.56</v>
      </c>
      <c r="R69" s="73">
        <v>585.62</v>
      </c>
      <c r="S69" s="73">
        <v>971830.3</v>
      </c>
      <c r="U69" s="73">
        <v>1361634.3</v>
      </c>
      <c r="W69" s="90">
        <v>480</v>
      </c>
      <c r="X69" s="90">
        <v>2868</v>
      </c>
      <c r="Y69" s="90">
        <v>937409.14</v>
      </c>
      <c r="Z69" s="90">
        <v>229534.11</v>
      </c>
      <c r="AC69" s="251">
        <v>39981</v>
      </c>
    </row>
    <row r="70" spans="1:29" x14ac:dyDescent="0.25">
      <c r="A70" s="251" t="s">
        <v>3025</v>
      </c>
      <c r="B70" s="89">
        <v>631639.13</v>
      </c>
      <c r="C70" s="89">
        <v>0</v>
      </c>
      <c r="D70" s="89">
        <v>127656.34</v>
      </c>
      <c r="F70" s="251">
        <v>124846.88</v>
      </c>
      <c r="G70" s="251">
        <v>289137.87</v>
      </c>
      <c r="K70" s="232">
        <v>4440</v>
      </c>
      <c r="N70" s="251">
        <v>-1476240.9</v>
      </c>
      <c r="O70" s="251">
        <v>2183187.2799999998</v>
      </c>
      <c r="P70" s="73">
        <v>2832895.23</v>
      </c>
      <c r="R70" s="73">
        <v>783.48</v>
      </c>
      <c r="S70" s="73">
        <v>2397364.5</v>
      </c>
      <c r="U70" s="73">
        <v>3224629.07</v>
      </c>
      <c r="W70" s="90">
        <v>4096.5</v>
      </c>
      <c r="X70" s="90">
        <v>8800</v>
      </c>
      <c r="Y70" s="90">
        <v>1246350.06</v>
      </c>
      <c r="Z70" s="90">
        <v>150297.04</v>
      </c>
      <c r="AC70" s="251">
        <v>134976.70000000001</v>
      </c>
    </row>
    <row r="71" spans="1:29" x14ac:dyDescent="0.25">
      <c r="A71" s="251" t="s">
        <v>3026</v>
      </c>
      <c r="B71" s="89">
        <v>1909865.2</v>
      </c>
      <c r="C71" s="89">
        <v>0</v>
      </c>
      <c r="D71" s="89">
        <v>51743.839999999997</v>
      </c>
      <c r="F71" s="251">
        <v>1368256.9</v>
      </c>
      <c r="G71" s="251">
        <v>82198.09</v>
      </c>
      <c r="I71" s="232">
        <v>15680</v>
      </c>
      <c r="K71" s="232">
        <v>-1884.5</v>
      </c>
      <c r="N71" s="251">
        <v>1836857.41</v>
      </c>
      <c r="O71" s="251">
        <v>1562778.07</v>
      </c>
      <c r="P71" s="73">
        <v>2243594.56</v>
      </c>
      <c r="R71" s="73">
        <v>2466.02</v>
      </c>
      <c r="S71" s="73">
        <v>1262356.2</v>
      </c>
      <c r="U71" s="73">
        <v>1992795.2</v>
      </c>
      <c r="W71" s="90">
        <v>9360.5</v>
      </c>
      <c r="X71" s="90">
        <v>11704</v>
      </c>
      <c r="Y71" s="90">
        <v>1129462.98</v>
      </c>
      <c r="Z71" s="90">
        <v>279814.05</v>
      </c>
      <c r="AC71" s="251">
        <v>86647</v>
      </c>
    </row>
    <row r="72" spans="1:29" x14ac:dyDescent="0.25">
      <c r="A72" s="251" t="s">
        <v>3027</v>
      </c>
      <c r="B72" s="89">
        <v>1667482.08</v>
      </c>
      <c r="C72" s="89">
        <v>0</v>
      </c>
      <c r="D72" s="89">
        <v>34510</v>
      </c>
      <c r="F72" s="251">
        <v>1894241.56</v>
      </c>
      <c r="G72" s="251">
        <v>641457.85</v>
      </c>
      <c r="J72" s="232">
        <v>13000</v>
      </c>
      <c r="K72" s="232">
        <v>-87</v>
      </c>
      <c r="N72" s="251">
        <v>1922613.26</v>
      </c>
      <c r="O72" s="251">
        <v>1881658.83</v>
      </c>
      <c r="P72" s="73">
        <v>3576452.92</v>
      </c>
      <c r="R72" s="73">
        <v>1842.84</v>
      </c>
      <c r="S72" s="73">
        <v>3128308.3</v>
      </c>
      <c r="U72" s="73">
        <v>4205809.3</v>
      </c>
      <c r="W72" s="90">
        <v>6257</v>
      </c>
      <c r="X72" s="90">
        <v>14420</v>
      </c>
      <c r="Y72" s="90">
        <v>1522004.52</v>
      </c>
      <c r="Z72" s="90">
        <v>382691.39</v>
      </c>
      <c r="AC72" s="251">
        <v>154915.45000000001</v>
      </c>
    </row>
    <row r="73" spans="1:29" x14ac:dyDescent="0.25">
      <c r="A73" s="251" t="s">
        <v>3028</v>
      </c>
      <c r="B73" s="89">
        <v>1029861.03</v>
      </c>
      <c r="C73" s="89">
        <v>0</v>
      </c>
      <c r="D73" s="89">
        <v>61787.23</v>
      </c>
      <c r="F73" s="251">
        <v>174315.66</v>
      </c>
      <c r="G73" s="251">
        <v>160062.51</v>
      </c>
      <c r="H73" s="232">
        <v>0</v>
      </c>
      <c r="I73" s="232">
        <v>0</v>
      </c>
      <c r="K73" s="232">
        <v>1794</v>
      </c>
      <c r="N73" s="251">
        <v>-218266.68</v>
      </c>
      <c r="O73" s="251">
        <v>1497958.46</v>
      </c>
      <c r="P73" s="73">
        <v>1449633.78</v>
      </c>
      <c r="R73" s="73">
        <v>2852.45</v>
      </c>
      <c r="S73" s="73">
        <v>1270520.7</v>
      </c>
      <c r="U73" s="73">
        <v>1504264.7</v>
      </c>
      <c r="W73" s="90">
        <v>8928.5</v>
      </c>
      <c r="X73" s="90">
        <v>7144</v>
      </c>
      <c r="Y73" s="90">
        <v>786580.73</v>
      </c>
      <c r="Z73" s="90">
        <v>243329.85</v>
      </c>
      <c r="AC73" s="251">
        <v>28218.5</v>
      </c>
    </row>
    <row r="74" spans="1:29" x14ac:dyDescent="0.25">
      <c r="A74" s="251" t="s">
        <v>3029</v>
      </c>
      <c r="B74" s="89">
        <v>434113.34</v>
      </c>
      <c r="C74" s="89">
        <v>0</v>
      </c>
      <c r="D74" s="89">
        <v>48303.29</v>
      </c>
      <c r="F74" s="251">
        <v>1125215.82</v>
      </c>
      <c r="G74" s="251">
        <v>178137.46</v>
      </c>
      <c r="H74" s="232">
        <v>162</v>
      </c>
      <c r="I74" s="232">
        <v>-1892.19</v>
      </c>
      <c r="K74" s="232">
        <v>24507.27</v>
      </c>
      <c r="N74" s="251">
        <v>-732805.13</v>
      </c>
      <c r="O74" s="251">
        <v>2412599.04</v>
      </c>
      <c r="P74" s="73">
        <v>1574683.67</v>
      </c>
      <c r="R74" s="73">
        <v>510.12</v>
      </c>
      <c r="S74" s="73">
        <v>840765.8</v>
      </c>
      <c r="U74" s="73">
        <v>1445618.72</v>
      </c>
      <c r="W74" s="90">
        <v>2608.5</v>
      </c>
      <c r="X74" s="90">
        <v>7084</v>
      </c>
      <c r="Y74" s="90">
        <v>648464.42000000004</v>
      </c>
      <c r="Z74" s="90">
        <v>177909.28</v>
      </c>
      <c r="AC74" s="251">
        <v>51075.75</v>
      </c>
    </row>
    <row r="75" spans="1:29" x14ac:dyDescent="0.25">
      <c r="A75" s="251" t="s">
        <v>3030</v>
      </c>
      <c r="B75" s="89">
        <v>667323.80000000005</v>
      </c>
      <c r="C75" s="89">
        <v>91675.01</v>
      </c>
      <c r="D75" s="89">
        <v>29000</v>
      </c>
      <c r="F75" s="251">
        <v>816668.14</v>
      </c>
      <c r="G75" s="251">
        <v>1688480.18</v>
      </c>
      <c r="H75" s="232">
        <v>25000</v>
      </c>
      <c r="I75" s="232">
        <v>17042.96</v>
      </c>
      <c r="K75" s="232">
        <v>1092.68</v>
      </c>
      <c r="N75" s="251">
        <v>916724.47</v>
      </c>
      <c r="O75" s="251">
        <v>2174520.91</v>
      </c>
      <c r="P75" s="73">
        <v>2286104.7400000002</v>
      </c>
      <c r="Q75" s="73">
        <v>355300</v>
      </c>
      <c r="R75" s="73">
        <v>654.08000000000004</v>
      </c>
      <c r="S75" s="73">
        <v>1739176.3</v>
      </c>
      <c r="U75" s="73">
        <v>2385433.2999999998</v>
      </c>
      <c r="W75" s="90">
        <v>768</v>
      </c>
      <c r="Y75" s="90">
        <v>1184228.04</v>
      </c>
      <c r="Z75" s="90">
        <v>558898.71</v>
      </c>
      <c r="AC75" s="251">
        <v>93140.96</v>
      </c>
    </row>
    <row r="76" spans="1:29" x14ac:dyDescent="0.25">
      <c r="A76" s="251" t="s">
        <v>3031</v>
      </c>
      <c r="B76" s="89">
        <v>1252053.78</v>
      </c>
      <c r="C76" s="89">
        <v>43339.25</v>
      </c>
      <c r="D76" s="89">
        <v>51804.46</v>
      </c>
      <c r="F76" s="251">
        <v>1153047.78</v>
      </c>
      <c r="G76" s="251">
        <v>929176.26</v>
      </c>
      <c r="I76" s="232">
        <v>20240</v>
      </c>
      <c r="K76" s="232">
        <v>394023.64</v>
      </c>
      <c r="N76" s="251">
        <v>387033.87</v>
      </c>
      <c r="O76" s="251">
        <v>2426315.1</v>
      </c>
      <c r="P76" s="73">
        <v>2646989.12</v>
      </c>
      <c r="Q76" s="73">
        <v>345000</v>
      </c>
      <c r="R76" s="73">
        <v>953.94</v>
      </c>
      <c r="S76" s="73">
        <v>1685594.23</v>
      </c>
      <c r="U76" s="73">
        <v>2655801.3199999998</v>
      </c>
      <c r="W76" s="90">
        <v>23218</v>
      </c>
      <c r="X76" s="90">
        <v>2552</v>
      </c>
      <c r="Y76" s="90">
        <v>1159958.8400000001</v>
      </c>
      <c r="Z76" s="90">
        <v>503572.71</v>
      </c>
      <c r="AC76" s="251">
        <v>131625.5</v>
      </c>
    </row>
    <row r="77" spans="1:29" x14ac:dyDescent="0.25">
      <c r="A77" s="251" t="s">
        <v>3032</v>
      </c>
      <c r="B77" s="89">
        <v>480480.74</v>
      </c>
      <c r="C77" s="89">
        <v>167122.81</v>
      </c>
      <c r="D77" s="89">
        <v>4774.1000000000004</v>
      </c>
      <c r="F77" s="251">
        <v>102859.47</v>
      </c>
      <c r="G77" s="251">
        <v>244689.02</v>
      </c>
      <c r="I77" s="232">
        <v>7700</v>
      </c>
      <c r="K77" s="232">
        <v>6751.13</v>
      </c>
      <c r="N77" s="251">
        <v>-550510.43000000005</v>
      </c>
      <c r="O77" s="251">
        <v>1120243.3</v>
      </c>
      <c r="P77" s="73">
        <v>1390552.01</v>
      </c>
      <c r="Q77" s="73">
        <v>40000</v>
      </c>
      <c r="R77" s="73">
        <v>335.4</v>
      </c>
      <c r="S77" s="73">
        <v>845539.1</v>
      </c>
      <c r="U77" s="73">
        <v>1184448.1000000001</v>
      </c>
      <c r="W77" s="90">
        <v>4984</v>
      </c>
      <c r="X77" s="90">
        <v>688</v>
      </c>
      <c r="Y77" s="90">
        <v>491829.83</v>
      </c>
      <c r="Z77" s="90">
        <v>148166.54</v>
      </c>
      <c r="AC77" s="251">
        <v>30567.9</v>
      </c>
    </row>
    <row r="78" spans="1:29" x14ac:dyDescent="0.25">
      <c r="A78" s="251" t="s">
        <v>3033</v>
      </c>
      <c r="B78" s="89">
        <v>666104.96</v>
      </c>
      <c r="C78" s="89">
        <v>142176.98000000001</v>
      </c>
      <c r="D78" s="89">
        <v>30850</v>
      </c>
      <c r="F78" s="251">
        <v>1023383.61</v>
      </c>
      <c r="G78" s="251">
        <v>445694.53</v>
      </c>
      <c r="I78" s="232">
        <v>29889.83</v>
      </c>
      <c r="K78" s="232">
        <v>35578.239999999998</v>
      </c>
      <c r="N78" s="251">
        <v>-884976.76</v>
      </c>
      <c r="O78" s="251">
        <v>2732486.08</v>
      </c>
      <c r="P78" s="73">
        <v>1899206.07</v>
      </c>
      <c r="Q78" s="73">
        <v>229200</v>
      </c>
      <c r="R78" s="73">
        <v>509.38</v>
      </c>
      <c r="S78" s="73">
        <v>1530983.3</v>
      </c>
      <c r="U78" s="73">
        <v>2162638.2999999998</v>
      </c>
      <c r="W78" s="90">
        <v>3070</v>
      </c>
      <c r="X78" s="90">
        <v>2844</v>
      </c>
      <c r="Y78" s="90">
        <v>793435.05</v>
      </c>
      <c r="Z78" s="90">
        <v>263387.01</v>
      </c>
      <c r="AC78" s="251">
        <v>39291.699999999997</v>
      </c>
    </row>
    <row r="79" spans="1:29" x14ac:dyDescent="0.25">
      <c r="A79" s="251" t="s">
        <v>3034</v>
      </c>
      <c r="B79" s="89">
        <v>820129.86</v>
      </c>
      <c r="C79" s="89">
        <v>45393</v>
      </c>
      <c r="D79" s="89">
        <v>9000</v>
      </c>
      <c r="F79" s="251">
        <v>1836585.53</v>
      </c>
      <c r="G79" s="251">
        <v>295879.53999999998</v>
      </c>
      <c r="I79" s="232">
        <v>13337</v>
      </c>
      <c r="K79" s="232">
        <v>-717238.28</v>
      </c>
      <c r="N79" s="251">
        <v>484157</v>
      </c>
      <c r="O79" s="251">
        <v>3283107.89</v>
      </c>
      <c r="P79" s="73">
        <v>2214897.88</v>
      </c>
      <c r="Q79" s="73">
        <v>3000</v>
      </c>
      <c r="R79" s="73">
        <v>1937.74</v>
      </c>
      <c r="S79" s="73">
        <v>1326691.8</v>
      </c>
      <c r="U79" s="73">
        <v>1948955.5</v>
      </c>
      <c r="W79" s="90">
        <v>3040</v>
      </c>
      <c r="X79" s="90">
        <v>14418</v>
      </c>
      <c r="Y79" s="90">
        <v>1056083.21</v>
      </c>
      <c r="Z79" s="90">
        <v>279813.59000000003</v>
      </c>
      <c r="AC79" s="251">
        <v>300592.8</v>
      </c>
    </row>
    <row r="80" spans="1:29" x14ac:dyDescent="0.25">
      <c r="A80" s="251" t="s">
        <v>3037</v>
      </c>
      <c r="B80" s="89">
        <v>1468986.92</v>
      </c>
      <c r="C80" s="89">
        <v>22329</v>
      </c>
      <c r="D80" s="89">
        <v>20770</v>
      </c>
      <c r="F80" s="251">
        <v>425233.28</v>
      </c>
      <c r="G80" s="251">
        <v>311814.33</v>
      </c>
      <c r="I80" s="232">
        <v>11200</v>
      </c>
      <c r="K80" s="232">
        <v>480.79</v>
      </c>
      <c r="N80" s="251">
        <v>-293162.84000000003</v>
      </c>
      <c r="O80" s="251">
        <v>1600443.98</v>
      </c>
      <c r="P80" s="73">
        <v>2107229.0699999998</v>
      </c>
      <c r="Q80" s="73">
        <v>185800</v>
      </c>
      <c r="R80" s="73">
        <v>970.73</v>
      </c>
      <c r="S80" s="73">
        <v>1161011.8</v>
      </c>
      <c r="U80" s="73">
        <v>1508578.8</v>
      </c>
      <c r="W80" s="90">
        <v>5128</v>
      </c>
      <c r="X80" s="90">
        <v>720</v>
      </c>
      <c r="Y80" s="90">
        <v>755459.27</v>
      </c>
      <c r="Z80" s="90">
        <v>233804.93</v>
      </c>
      <c r="AC80" s="251">
        <v>21149</v>
      </c>
    </row>
    <row r="81" spans="1:29" x14ac:dyDescent="0.25">
      <c r="A81" s="251" t="s">
        <v>3006</v>
      </c>
      <c r="B81" s="89">
        <v>240392.89</v>
      </c>
      <c r="C81" s="89">
        <v>0</v>
      </c>
      <c r="D81" s="89">
        <v>10130.74</v>
      </c>
      <c r="F81" s="251">
        <v>349284.67</v>
      </c>
      <c r="G81" s="251">
        <v>148572.84</v>
      </c>
      <c r="N81" s="251">
        <v>-1933454.68</v>
      </c>
      <c r="O81" s="251">
        <v>2663000</v>
      </c>
      <c r="P81" s="73">
        <v>627356.67000000004</v>
      </c>
      <c r="R81" s="73">
        <v>81.87</v>
      </c>
      <c r="S81" s="73">
        <v>831418.8</v>
      </c>
      <c r="U81" s="73">
        <v>1101078.3500000001</v>
      </c>
      <c r="W81" s="90">
        <v>3032</v>
      </c>
      <c r="Y81" s="90">
        <v>245217.89</v>
      </c>
      <c r="Z81" s="90">
        <v>90693.28</v>
      </c>
    </row>
    <row r="82" spans="1:29" x14ac:dyDescent="0.25">
      <c r="A82" s="251" t="s">
        <v>3007</v>
      </c>
      <c r="B82" s="89">
        <v>768344.53</v>
      </c>
      <c r="C82" s="89">
        <v>0</v>
      </c>
      <c r="D82" s="89">
        <v>10993.73</v>
      </c>
      <c r="F82" s="251">
        <v>2948097.07</v>
      </c>
      <c r="G82" s="251">
        <v>130120.26</v>
      </c>
      <c r="N82" s="251">
        <v>1590143.18</v>
      </c>
      <c r="O82" s="251">
        <v>1891769.64</v>
      </c>
      <c r="P82" s="73">
        <v>1251366.4099999999</v>
      </c>
      <c r="Q82" s="73">
        <v>35150</v>
      </c>
      <c r="R82" s="73">
        <v>409.16</v>
      </c>
      <c r="S82" s="73">
        <v>259559</v>
      </c>
      <c r="U82" s="73">
        <v>628189</v>
      </c>
      <c r="W82" s="90">
        <v>1996</v>
      </c>
      <c r="Y82" s="90">
        <v>353671.47</v>
      </c>
      <c r="Z82" s="90">
        <v>186985.33</v>
      </c>
    </row>
    <row r="83" spans="1:29" x14ac:dyDescent="0.25">
      <c r="A83" s="251" t="s">
        <v>3012</v>
      </c>
      <c r="B83" s="89">
        <v>356913.67</v>
      </c>
      <c r="C83" s="89">
        <v>0</v>
      </c>
      <c r="D83" s="89">
        <v>21765.47</v>
      </c>
      <c r="F83" s="251">
        <v>795875.75</v>
      </c>
      <c r="G83" s="251">
        <v>383252.71</v>
      </c>
      <c r="M83" s="251">
        <v>-541668.11</v>
      </c>
      <c r="N83" s="251">
        <v>65982.559999999998</v>
      </c>
      <c r="O83" s="251">
        <v>1861215.28</v>
      </c>
      <c r="P83" s="73">
        <v>1171483.81</v>
      </c>
      <c r="R83" s="73">
        <v>313.64</v>
      </c>
      <c r="S83" s="73">
        <v>1333110.1499999999</v>
      </c>
      <c r="T83" s="73">
        <v>10</v>
      </c>
      <c r="U83" s="73">
        <v>1748363.15</v>
      </c>
      <c r="W83" s="90">
        <v>12092</v>
      </c>
      <c r="Y83" s="90">
        <v>468339.74</v>
      </c>
      <c r="Z83" s="90">
        <v>103844.84</v>
      </c>
    </row>
    <row r="84" spans="1:29" x14ac:dyDescent="0.25">
      <c r="A84" s="251" t="s">
        <v>3013</v>
      </c>
      <c r="B84" s="89">
        <v>82244.94</v>
      </c>
      <c r="C84" s="89">
        <v>0</v>
      </c>
      <c r="D84" s="89">
        <v>9925.24</v>
      </c>
      <c r="F84" s="251">
        <v>302503.15999999997</v>
      </c>
      <c r="G84" s="251">
        <v>163462.16</v>
      </c>
      <c r="N84" s="251">
        <v>-1227788.17</v>
      </c>
      <c r="O84" s="251">
        <v>1831896</v>
      </c>
      <c r="P84" s="73">
        <v>999886.62</v>
      </c>
      <c r="R84" s="73">
        <v>51.39</v>
      </c>
      <c r="S84" s="73">
        <v>1452906</v>
      </c>
      <c r="U84" s="73">
        <v>1935277</v>
      </c>
      <c r="W84" s="90">
        <v>468</v>
      </c>
      <c r="Y84" s="90">
        <v>410466.73</v>
      </c>
      <c r="Z84" s="90">
        <v>151204.60999999999</v>
      </c>
      <c r="AC84" s="251">
        <v>1400</v>
      </c>
    </row>
    <row r="85" spans="1:29" x14ac:dyDescent="0.25">
      <c r="A85" s="251" t="s">
        <v>3014</v>
      </c>
      <c r="B85" s="89">
        <v>343972.3</v>
      </c>
      <c r="C85" s="89">
        <v>0</v>
      </c>
      <c r="D85" s="89">
        <v>17817.080000000002</v>
      </c>
      <c r="F85" s="251">
        <v>2673313.5</v>
      </c>
      <c r="G85" s="251">
        <v>2804100.14</v>
      </c>
      <c r="I85" s="232">
        <v>17200</v>
      </c>
      <c r="K85" s="232">
        <v>112.57</v>
      </c>
      <c r="N85" s="251">
        <v>-692193.5</v>
      </c>
      <c r="O85" s="251">
        <v>4000000</v>
      </c>
      <c r="P85" s="73">
        <v>1158838.99</v>
      </c>
      <c r="R85" s="73">
        <v>141.62</v>
      </c>
      <c r="S85" s="73">
        <v>1354588.6</v>
      </c>
      <c r="T85" s="73">
        <v>2720000</v>
      </c>
      <c r="U85" s="73">
        <v>1771898.6</v>
      </c>
      <c r="W85" s="90">
        <v>10340</v>
      </c>
      <c r="Y85" s="90">
        <v>517060.14</v>
      </c>
      <c r="Z85" s="90">
        <v>420186.52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2021-09-01T02:53:26Z</cp:lastPrinted>
  <dcterms:created xsi:type="dcterms:W3CDTF">2018-02-08T06:24:17Z</dcterms:created>
  <dcterms:modified xsi:type="dcterms:W3CDTF">2021-09-01T02:53:28Z</dcterms:modified>
</cp:coreProperties>
</file>