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Planfin\ปี 64\กำกับติดตามแผนฯ\9. มิย.64\กำกับติดตามแผนฯ 2-4 เดือน มิย.64\"/>
    </mc:Choice>
  </mc:AlternateContent>
  <xr:revisionPtr revIDLastSave="0" documentId="13_ncr:1_{C939AFED-A7B4-4129-9A5B-8D793574F592}" xr6:coauthVersionLast="47" xr6:coauthVersionMax="47" xr10:uidLastSave="{00000000-0000-0000-0000-000000000000}"/>
  <bookViews>
    <workbookView xWindow="-108" yWindow="-108" windowWidth="23256" windowHeight="12576" activeTab="2" xr2:uid="{F1596E7E-F3CC-44B9-84DA-CC7E0DF0BB30}"/>
  </bookViews>
  <sheets>
    <sheet name="กราฟ" sheetId="4" r:id="rId1"/>
    <sheet name="สรุปผลการกำกับติดตาม แผนที่ 2-4" sheetId="3" r:id="rId2"/>
    <sheet name="สรุป 7 จ.เขตสุขภาพที่ 8 " sheetId="2" r:id="rId3"/>
  </sheets>
  <definedNames>
    <definedName name="_xlnm.Print_Area" localSheetId="1">'สรุปผลการกำกับติดตาม แผนที่ 2-4'!$A$1:$I$19</definedName>
    <definedName name="_xlnm.Print_Titles" localSheetId="2">'สรุป 7 จ.เขตสุขภาพที่ 8 '!$A:$C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I15" i="3" s="1"/>
  <c r="E10" i="4" s="1"/>
  <c r="F15" i="3"/>
  <c r="D15" i="3"/>
  <c r="H14" i="3"/>
  <c r="I14" i="3" s="1"/>
  <c r="E9" i="4" s="1"/>
  <c r="F14" i="3"/>
  <c r="D14" i="3"/>
  <c r="H13" i="3"/>
  <c r="I13" i="3" s="1"/>
  <c r="E8" i="4" s="1"/>
  <c r="F13" i="3"/>
  <c r="D13" i="3"/>
  <c r="H12" i="3"/>
  <c r="I12" i="3" s="1"/>
  <c r="E7" i="4" s="1"/>
  <c r="F12" i="3"/>
  <c r="D12" i="3"/>
  <c r="H11" i="3"/>
  <c r="I11" i="3" s="1"/>
  <c r="E6" i="4" s="1"/>
  <c r="F11" i="3"/>
  <c r="D11" i="3"/>
  <c r="H10" i="3"/>
  <c r="I10" i="3" s="1"/>
  <c r="E5" i="4" s="1"/>
  <c r="F10" i="3"/>
  <c r="D10" i="3"/>
  <c r="H9" i="3"/>
  <c r="I9" i="3" s="1"/>
  <c r="E4" i="4" s="1"/>
  <c r="F9" i="3"/>
  <c r="D9" i="3"/>
  <c r="G12" i="3" l="1"/>
  <c r="D7" i="4" s="1"/>
  <c r="G14" i="3" l="1"/>
  <c r="D9" i="4" s="1"/>
  <c r="D16" i="3" l="1"/>
  <c r="F16" i="3" l="1"/>
  <c r="H16" i="3"/>
  <c r="I16" i="3" s="1"/>
  <c r="E11" i="4" s="1"/>
  <c r="E15" i="3"/>
  <c r="C10" i="4" s="1"/>
  <c r="E9" i="3"/>
  <c r="C4" i="4" s="1"/>
  <c r="G10" i="3"/>
  <c r="D5" i="4" s="1"/>
  <c r="G11" i="3"/>
  <c r="D6" i="4" s="1"/>
  <c r="G13" i="3"/>
  <c r="D8" i="4" s="1"/>
  <c r="G9" i="3"/>
  <c r="D4" i="4" s="1"/>
  <c r="G15" i="3" l="1"/>
  <c r="D10" i="4" s="1"/>
  <c r="C16" i="3" l="1"/>
  <c r="E13" i="3"/>
  <c r="C8" i="4" s="1"/>
  <c r="E10" i="3"/>
  <c r="C5" i="4" s="1"/>
  <c r="E16" i="3" l="1"/>
  <c r="C11" i="4" s="1"/>
  <c r="G16" i="3"/>
  <c r="D11" i="4" s="1"/>
  <c r="E11" i="3"/>
  <c r="C6" i="4" s="1"/>
  <c r="E14" i="3"/>
  <c r="C9" i="4" s="1"/>
  <c r="E12" i="3"/>
  <c r="C7" i="4" s="1"/>
</calcChain>
</file>

<file path=xl/sharedStrings.xml><?xml version="1.0" encoding="utf-8"?>
<sst xmlns="http://schemas.openxmlformats.org/spreadsheetml/2006/main" count="122" uniqueCount="75">
  <si>
    <t xml:space="preserve">แผนที่ </t>
  </si>
  <si>
    <t>รายการ</t>
  </si>
  <si>
    <t xml:space="preserve">ผลการดำเนินงาน </t>
  </si>
  <si>
    <t xml:space="preserve">ผลต่าง </t>
  </si>
  <si>
    <t xml:space="preserve">ร้อยละ </t>
  </si>
  <si>
    <t xml:space="preserve">แผนจัดซื้อยา เวชภัณฑ์ </t>
  </si>
  <si>
    <t>ยา  (รวมสนับสนุน รพ.สต.)</t>
  </si>
  <si>
    <t xml:space="preserve">วัสดุการแพทย์ </t>
  </si>
  <si>
    <t xml:space="preserve">วชย. และ ว.การแพทย์ </t>
  </si>
  <si>
    <t>วัสดุวิทยาศาสตร์การแพทย์</t>
  </si>
  <si>
    <t xml:space="preserve">วัสดุวิทยาศาสตร์และการแพทย์  </t>
  </si>
  <si>
    <t>รวม แผนที่ 2</t>
  </si>
  <si>
    <t>แผนจัดซื้อวัสดุอื่น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</si>
  <si>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</si>
  <si>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</si>
  <si>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</si>
  <si>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</si>
  <si>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</si>
  <si>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</si>
  <si>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</si>
  <si>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</si>
  <si>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</si>
  <si>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</si>
  <si>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</si>
  <si>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</si>
  <si>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รวม แผนที่ 3</t>
  </si>
  <si>
    <t>แผนบริหารจัดการเจ้าหนี้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</si>
  <si>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</si>
  <si>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</si>
  <si>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</si>
  <si>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</si>
  <si>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</si>
  <si>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</si>
  <si>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</si>
  <si>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</si>
  <si>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รวม แผนที่ 4</t>
  </si>
  <si>
    <t>1. จังหวัดนครพนม</t>
  </si>
  <si>
    <t>2. จังหวัดบึงกาฬ</t>
  </si>
  <si>
    <t>3. จังหวัดเลย</t>
  </si>
  <si>
    <t>4. จังหวัดสกลนคร</t>
  </si>
  <si>
    <t>5.จังหวัดหนองคาย</t>
  </si>
  <si>
    <t>6.จังหวัดหนองบัวลำภู</t>
  </si>
  <si>
    <t>7.จังหวัดอุดรธานี</t>
  </si>
  <si>
    <t xml:space="preserve">ลำดับที่ </t>
  </si>
  <si>
    <t>จังหวัด</t>
  </si>
  <si>
    <t>หน่วยบริการ</t>
  </si>
  <si>
    <t>จำนวน (แห่ง)</t>
  </si>
  <si>
    <t>(แห่ง)</t>
  </si>
  <si>
    <t xml:space="preserve">ผ่าน 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</si>
  <si>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</si>
  <si>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</si>
  <si>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</si>
  <si>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</si>
  <si>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</si>
  <si>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</si>
  <si>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 xml:space="preserve">อุดรธานี </t>
  </si>
  <si>
    <t xml:space="preserve">ผลรวม </t>
  </si>
  <si>
    <t xml:space="preserve">ของแผนที่ 2 จัดซื้อยา เวชภัณฑ์, วัสดุการแพทย์, วัสดุวิทยาศาสตร์การแพทย์ </t>
  </si>
  <si>
    <t xml:space="preserve">แผนที่ 3 จัดซื้อวัสดุอื่น และ แผนที่ 4 แผนบริหารจัดการเจ้าหนี้ </t>
  </si>
  <si>
    <t>แผนที่ 2</t>
  </si>
  <si>
    <t>แผนที่ 3</t>
  </si>
  <si>
    <t>แผนที่ 4</t>
  </si>
  <si>
    <t>สรุปแผนที่ 2 มี รพ.ผ่านเกณฑ์ (แห่ง)</t>
  </si>
  <si>
    <t>สรุปแผนที่ 3 มี รพ.ผ่านเกณฑ์ (แห่ง)</t>
  </si>
  <si>
    <t>สรุปแผนที่ 4 มี รพ.ผ่านเกณฑ์ (แห่ง)</t>
  </si>
  <si>
    <t>แผน ปมก.64</t>
  </si>
  <si>
    <t>ลำดับ</t>
  </si>
  <si>
    <t>เขต 8</t>
  </si>
  <si>
    <t xml:space="preserve">สรุปผลการประเมินร้อยละของหน่วยบริการที่มีผลต่างแผนประมาณการ และผลการดำเนินงาน ไม่เกินร้อยละ +/-5 </t>
  </si>
  <si>
    <t>หมายเหตุ : ค่าเป้าหมาย หน่วยบริการต้องผ่านเกณฑ์ไม่น้อยกว่าร้อยละ 70</t>
  </si>
  <si>
    <t>ค่าควรจะเป็น มิย.64</t>
  </si>
  <si>
    <t xml:space="preserve"> ข้อมูลวันที่ 1 ตุลาคม 2563 ถึง 30 มิถุนายน 2564  </t>
  </si>
  <si>
    <t xml:space="preserve">โหลดข้อมูล ณ วันที่ 11 กรกฎาคม 2564 เวลา 09.30 น. </t>
  </si>
  <si>
    <t>ประมาณการจัดซื้อวัสดุอื่น ปี 2564</t>
  </si>
  <si>
    <t>ประมาณการจ่ายชำระหนี้ปี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</si>
</sst>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[Red]\-#,##0\ "/>
    <numFmt numFmtId="190" formatCode="#,##0.00_ ;[Red]\-#,##0.00\ 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189" fontId="4" fillId="0" borderId="2" xfId="0" applyNumberFormat="1" applyFont="1" applyBorder="1"/>
    <xf numFmtId="190" fontId="4" fillId="0" borderId="2" xfId="0" applyNumberFormat="1" applyFont="1" applyBorder="1"/>
    <xf numFmtId="189" fontId="3" fillId="4" borderId="2" xfId="0" applyNumberFormat="1" applyFont="1" applyFill="1" applyBorder="1"/>
    <xf numFmtId="190" fontId="3" fillId="4" borderId="2" xfId="0" applyNumberFormat="1" applyFont="1" applyFill="1" applyBorder="1"/>
    <xf numFmtId="43" fontId="4" fillId="0" borderId="6" xfId="1" applyFont="1" applyFill="1" applyBorder="1"/>
    <xf numFmtId="43" fontId="4" fillId="0" borderId="3" xfId="1" applyFont="1" applyFill="1" applyBorder="1" applyAlignment="1" applyProtection="1">
      <alignment horizontal="left"/>
      <protection locked="0"/>
    </xf>
    <xf numFmtId="0" fontId="4" fillId="0" borderId="12" xfId="0" applyFont="1" applyBorder="1"/>
    <xf numFmtId="43" fontId="4" fillId="0" borderId="3" xfId="1" applyFont="1" applyFill="1" applyBorder="1"/>
    <xf numFmtId="43" fontId="4" fillId="0" borderId="8" xfId="1" applyFont="1" applyFill="1" applyBorder="1"/>
    <xf numFmtId="187" fontId="4" fillId="0" borderId="10" xfId="1" applyNumberFormat="1" applyFont="1" applyFill="1" applyBorder="1" applyAlignment="1" applyProtection="1">
      <alignment horizontal="center" vertical="top"/>
      <protection locked="0"/>
    </xf>
    <xf numFmtId="43" fontId="4" fillId="0" borderId="10" xfId="1" applyFont="1" applyFill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/>
    <xf numFmtId="187" fontId="4" fillId="0" borderId="2" xfId="1" applyNumberFormat="1" applyFont="1" applyFill="1" applyBorder="1"/>
    <xf numFmtId="187" fontId="3" fillId="4" borderId="2" xfId="1" applyNumberFormat="1" applyFont="1" applyFill="1" applyBorder="1"/>
    <xf numFmtId="190" fontId="4" fillId="0" borderId="2" xfId="1" applyNumberFormat="1" applyFont="1" applyFill="1" applyBorder="1"/>
    <xf numFmtId="190" fontId="3" fillId="4" borderId="2" xfId="1" applyNumberFormat="1" applyFont="1" applyFill="1" applyBorder="1"/>
    <xf numFmtId="189" fontId="4" fillId="0" borderId="2" xfId="1" applyNumberFormat="1" applyFont="1" applyFill="1" applyBorder="1"/>
    <xf numFmtId="189" fontId="3" fillId="4" borderId="2" xfId="1" applyNumberFormat="1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88" fontId="4" fillId="0" borderId="7" xfId="1" applyNumberFormat="1" applyFont="1" applyFill="1" applyBorder="1"/>
    <xf numFmtId="188" fontId="4" fillId="0" borderId="9" xfId="1" applyNumberFormat="1" applyFont="1" applyFill="1" applyBorder="1"/>
    <xf numFmtId="188" fontId="4" fillId="0" borderId="11" xfId="1" applyNumberFormat="1" applyFont="1" applyFill="1" applyBorder="1"/>
    <xf numFmtId="43" fontId="3" fillId="6" borderId="6" xfId="1" applyFont="1" applyFill="1" applyBorder="1" applyAlignment="1" applyProtection="1">
      <alignment horizontal="center"/>
      <protection locked="0"/>
    </xf>
    <xf numFmtId="43" fontId="3" fillId="6" borderId="0" xfId="1" applyFont="1" applyFill="1" applyBorder="1" applyAlignment="1" applyProtection="1">
      <alignment horizontal="center" vertical="center"/>
      <protection locked="0"/>
    </xf>
    <xf numFmtId="189" fontId="3" fillId="6" borderId="0" xfId="0" applyNumberFormat="1" applyFont="1" applyFill="1" applyAlignment="1">
      <alignment horizontal="center" vertical="center"/>
    </xf>
    <xf numFmtId="189" fontId="3" fillId="6" borderId="4" xfId="0" applyNumberFormat="1" applyFont="1" applyFill="1" applyBorder="1"/>
    <xf numFmtId="43" fontId="4" fillId="0" borderId="9" xfId="1" applyFont="1" applyFill="1" applyBorder="1"/>
    <xf numFmtId="43" fontId="4" fillId="0" borderId="11" xfId="1" applyFont="1" applyFill="1" applyBorder="1"/>
    <xf numFmtId="0" fontId="4" fillId="6" borderId="3" xfId="0" applyFont="1" applyFill="1" applyBorder="1"/>
    <xf numFmtId="43" fontId="3" fillId="6" borderId="4" xfId="1" applyFont="1" applyFill="1" applyBorder="1" applyAlignment="1" applyProtection="1">
      <alignment horizontal="center" vertical="center"/>
      <protection locked="0"/>
    </xf>
    <xf numFmtId="189" fontId="3" fillId="6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189" fontId="3" fillId="6" borderId="4" xfId="1" applyNumberFormat="1" applyFont="1" applyFill="1" applyBorder="1"/>
    <xf numFmtId="189" fontId="3" fillId="6" borderId="5" xfId="1" applyNumberFormat="1" applyFont="1" applyFill="1" applyBorder="1"/>
    <xf numFmtId="43" fontId="4" fillId="0" borderId="3" xfId="1" applyFont="1" applyFill="1" applyBorder="1" applyAlignment="1">
      <alignment horizontal="left"/>
    </xf>
    <xf numFmtId="0" fontId="2" fillId="0" borderId="0" xfId="0" applyFont="1" applyBorder="1"/>
    <xf numFmtId="189" fontId="3" fillId="6" borderId="2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89" fontId="3" fillId="6" borderId="2" xfId="1" applyNumberFormat="1" applyFont="1" applyFill="1" applyBorder="1"/>
    <xf numFmtId="189" fontId="3" fillId="0" borderId="2" xfId="0" applyNumberFormat="1" applyFont="1" applyBorder="1"/>
    <xf numFmtId="190" fontId="3" fillId="0" borderId="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43" fontId="6" fillId="2" borderId="2" xfId="1" applyFont="1" applyFill="1" applyBorder="1"/>
    <xf numFmtId="0" fontId="6" fillId="2" borderId="2" xfId="0" applyFont="1" applyFill="1" applyBorder="1" applyAlignment="1">
      <alignment horizontal="center"/>
    </xf>
    <xf numFmtId="0" fontId="9" fillId="0" borderId="0" xfId="0" applyFont="1"/>
    <xf numFmtId="187" fontId="6" fillId="0" borderId="2" xfId="1" applyNumberFormat="1" applyFont="1" applyBorder="1" applyAlignment="1">
      <alignment horizontal="center"/>
    </xf>
    <xf numFmtId="187" fontId="6" fillId="2" borderId="2" xfId="1" applyNumberFormat="1" applyFont="1" applyFill="1" applyBorder="1" applyAlignment="1">
      <alignment horizontal="center"/>
    </xf>
    <xf numFmtId="189" fontId="4" fillId="0" borderId="2" xfId="0" applyNumberFormat="1" applyFont="1" applyFill="1" applyBorder="1"/>
    <xf numFmtId="0" fontId="11" fillId="0" borderId="0" xfId="0" applyFont="1"/>
    <xf numFmtId="43" fontId="10" fillId="0" borderId="0" xfId="1" applyFont="1"/>
    <xf numFmtId="43" fontId="4" fillId="0" borderId="0" xfId="0" applyNumberFormat="1" applyFont="1"/>
    <xf numFmtId="189" fontId="4" fillId="0" borderId="0" xfId="0" applyNumberFormat="1" applyFont="1"/>
    <xf numFmtId="187" fontId="4" fillId="0" borderId="0" xfId="0" applyNumberFormat="1" applyFont="1"/>
    <xf numFmtId="0" fontId="6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3" fillId="4" borderId="2" xfId="1" applyFont="1" applyFill="1" applyBorder="1" applyAlignment="1" applyProtection="1">
      <alignment horizontal="center"/>
      <protection locked="0"/>
    </xf>
    <xf numFmtId="43" fontId="3" fillId="4" borderId="3" xfId="1" applyFont="1" applyFill="1" applyBorder="1" applyAlignment="1" applyProtection="1">
      <alignment horizontal="center"/>
      <protection locked="0"/>
    </xf>
    <xf numFmtId="187" fontId="4" fillId="0" borderId="6" xfId="1" applyNumberFormat="1" applyFont="1" applyFill="1" applyBorder="1" applyAlignment="1">
      <alignment horizontal="center" vertical="top"/>
    </xf>
    <xf numFmtId="187" fontId="4" fillId="0" borderId="8" xfId="1" applyNumberFormat="1" applyFont="1" applyFill="1" applyBorder="1" applyAlignment="1">
      <alignment horizontal="center" vertical="top"/>
    </xf>
    <xf numFmtId="187" fontId="4" fillId="0" borderId="10" xfId="1" applyNumberFormat="1" applyFont="1" applyFill="1" applyBorder="1" applyAlignment="1">
      <alignment horizontal="center" vertical="top"/>
    </xf>
    <xf numFmtId="187" fontId="4" fillId="0" borderId="6" xfId="1" applyNumberFormat="1" applyFont="1" applyFill="1" applyBorder="1" applyAlignment="1" applyProtection="1">
      <alignment horizontal="center" vertical="top"/>
      <protection locked="0"/>
    </xf>
    <xf numFmtId="187" fontId="4" fillId="0" borderId="8" xfId="1" applyNumberFormat="1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197887570979586E-2"/>
          <c:y val="0.26150264168626208"/>
          <c:w val="0.95493265022544449"/>
          <c:h val="0.523444513214841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กราฟ!$C$3</c:f>
              <c:strCache>
                <c:ptCount val="1"/>
                <c:pt idx="0">
                  <c:v>แผนที่ 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6.7785115135954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7-433E-B152-72F8692F6ED0}"/>
                </c:ext>
              </c:extLst>
            </c:dLbl>
            <c:dLbl>
              <c:idx val="6"/>
              <c:layout>
                <c:manualLayout>
                  <c:x val="-1.3557023027190727E-2"/>
                  <c:y val="-2.46457178065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F-4CA7-93CC-352FC99F87E6}"/>
                </c:ext>
              </c:extLst>
            </c:dLbl>
            <c:dLbl>
              <c:idx val="7"/>
              <c:layout>
                <c:manualLayout>
                  <c:x val="-1.3557023027190727E-2"/>
                  <c:y val="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กราฟ!$C$4:$C$11</c:f>
              <c:numCache>
                <c:formatCode>_(* #,##0.00_);_(* \(#,##0.00\);_(* "-"??_);_(@_)</c:formatCode>
                <c:ptCount val="8"/>
                <c:pt idx="0">
                  <c:v>33.333333333333329</c:v>
                </c:pt>
                <c:pt idx="1">
                  <c:v>37.5</c:v>
                </c:pt>
                <c:pt idx="2">
                  <c:v>35.714285714285715</c:v>
                </c:pt>
                <c:pt idx="3">
                  <c:v>38.888888888888893</c:v>
                </c:pt>
                <c:pt idx="4">
                  <c:v>55.555555555555557</c:v>
                </c:pt>
                <c:pt idx="5">
                  <c:v>16.666666666666664</c:v>
                </c:pt>
                <c:pt idx="6">
                  <c:v>33.333333333333329</c:v>
                </c:pt>
                <c:pt idx="7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CF-4CA7-93CC-352FC99F87E6}"/>
            </c:ext>
          </c:extLst>
        </c:ser>
        <c:ser>
          <c:idx val="1"/>
          <c:order val="1"/>
          <c:tx>
            <c:strRef>
              <c:f>กราฟ!$D$3</c:f>
              <c:strCache>
                <c:ptCount val="1"/>
                <c:pt idx="0">
                  <c:v>แผนที่ 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1203004321701395E-3"/>
                  <c:y val="-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CF-4CA7-93CC-352FC99F87E6}"/>
                </c:ext>
              </c:extLst>
            </c:dLbl>
            <c:dLbl>
              <c:idx val="5"/>
              <c:layout>
                <c:manualLayout>
                  <c:x val="-8.2847516993468477E-17"/>
                  <c:y val="-2.71102895871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9716574245224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808673932780294E-2"/>
                      <c:h val="5.0351201478743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77CF-4CA7-93CC-352FC99F87E6}"/>
                </c:ext>
              </c:extLst>
            </c:dLbl>
            <c:dLbl>
              <c:idx val="7"/>
              <c:layout>
                <c:manualLayout>
                  <c:x val="-1.2427271108258166E-2"/>
                  <c:y val="-2.7110289587184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กราฟ!$D$4:$D$11</c:f>
              <c:numCache>
                <c:formatCode>_(* #,##0.00_);_(* \(#,##0.00\);_(* "-"??_);_(@_)</c:formatCode>
                <c:ptCount val="8"/>
                <c:pt idx="0">
                  <c:v>25</c:v>
                </c:pt>
                <c:pt idx="1">
                  <c:v>37.5</c:v>
                </c:pt>
                <c:pt idx="2">
                  <c:v>21.428571428571427</c:v>
                </c:pt>
                <c:pt idx="3">
                  <c:v>11.111111111111111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0</c:v>
                </c:pt>
                <c:pt idx="7">
                  <c:v>18.181818181818183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CF-4CA7-93CC-352FC99F87E6}"/>
            </c:ext>
          </c:extLst>
        </c:ser>
        <c:ser>
          <c:idx val="2"/>
          <c:order val="2"/>
          <c:tx>
            <c:strRef>
              <c:f>กราฟ!$E$3</c:f>
              <c:strCache>
                <c:ptCount val="1"/>
                <c:pt idx="0">
                  <c:v>แผนที่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427271108258166E-2"/>
                  <c:y val="2.46457178065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CF-4CA7-93CC-352FC99F87E6}"/>
                </c:ext>
              </c:extLst>
            </c:dLbl>
            <c:dLbl>
              <c:idx val="2"/>
              <c:layout>
                <c:manualLayout>
                  <c:x val="1.2427271108258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CF-4CA7-93CC-352FC99F87E6}"/>
                </c:ext>
              </c:extLst>
            </c:dLbl>
            <c:dLbl>
              <c:idx val="4"/>
              <c:layout>
                <c:manualLayout>
                  <c:x val="9.0380153514604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7-433E-B152-72F8692F6ED0}"/>
                </c:ext>
              </c:extLst>
            </c:dLbl>
            <c:dLbl>
              <c:idx val="6"/>
              <c:layout>
                <c:manualLayout>
                  <c:x val="1.1297519189325605E-3"/>
                  <c:y val="-1.232285890326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CF-4CA7-93CC-352FC99F87E6}"/>
                </c:ext>
              </c:extLst>
            </c:dLbl>
            <c:dLbl>
              <c:idx val="7"/>
              <c:layout>
                <c:manualLayout>
                  <c:x val="7.9082634325279236E-3"/>
                  <c:y val="-9.8582871226125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CF-4CA7-93CC-352FC99F8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กราฟ!$E$4:$E$11</c:f>
              <c:numCache>
                <c:formatCode>_(* #,##0.00_);_(* \(#,##0.00\);_(* "-"??_);_(@_)</c:formatCode>
                <c:ptCount val="8"/>
                <c:pt idx="0">
                  <c:v>8.3333333333333321</c:v>
                </c:pt>
                <c:pt idx="1">
                  <c:v>25</c:v>
                </c:pt>
                <c:pt idx="2">
                  <c:v>14.285714285714285</c:v>
                </c:pt>
                <c:pt idx="3">
                  <c:v>27.777777777777779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23.809523809523807</c:v>
                </c:pt>
                <c:pt idx="7">
                  <c:v>22.727272727272727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CF-4CA7-93CC-352FC99F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01931568"/>
        <c:axId val="1"/>
        <c:axId val="0"/>
      </c:bar3DChart>
      <c:catAx>
        <c:axId val="1701931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7019315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99481025772043"/>
          <c:y val="0.93468011507803672"/>
          <c:w val="0.29344416525833156"/>
          <c:h val="5.0532454238044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6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83819</xdr:colOff>
      <xdr:row>1</xdr:row>
      <xdr:rowOff>123825</xdr:rowOff>
    </xdr:from>
    <xdr:to>
      <xdr:col>23</xdr:col>
      <xdr:colOff>657225</xdr:colOff>
      <xdr:row>25</xdr:row>
      <xdr:rowOff>19050</xdr:rowOff>
    </xdr:to>
    <xdr:graphicFrame macro="">
      <xdr:nvGraphicFramePr>
        <xdr:cNvPr id="4" name="แผนภูมิ 1">
          <a:extLst>
            <a:ext uri="{FF2B5EF4-FFF2-40B4-BE49-F238E27FC236}">
              <a16:creationId xmlns:a16="http://schemas.microsoft.com/office/drawing/2014/main" id="{D0F32D37-EC1B-4430-8A2D-DBE7BFE6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0.18568</cdr:x>
      <cdr:y>0.00566</cdr:y>
    </cdr:from>
    <cdr:to>
      <cdr:x>0.85277</cdr:x>
      <cdr:y>0.212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87304" y="29166"/>
          <a:ext cx="7499044" cy="1063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สรุปผลการประเมินร้อยละของหน่วยบริการที่มีผลต่างแผน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ประมาณ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การ และผลการดำเนินงาน ไม่เกินร้อยละ +/-5                                                                                      ของแผนที่ 2 จัดซื้อยา เวชภัณฑ์, วัสดุการแพทย์, วัสดุวิทยาศาสตร์การแพทย์                                                                                                     แผนที่ 3 จัดซื้อวัสดุอื่น และ แผนที่ 4 แผนบริหารจัดการเจ้าหนี้                                                                                                                            ข้อมูลวันที่ 1 ตุลาคม 2563 ถึง 30 มิถุนายน 2564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0.0131</cdr:x>
      <cdr:y>0.90758</cdr:y>
    </cdr:from>
    <cdr:to>
      <cdr:x>0.26877</cdr:x>
      <cdr:y>0.96303</cdr:y>
    </cdr:to>
    <cdr:sp macro="" textlink="">
      <cdr:nvSpPr>
        <cdr:cNvPr id="6" name="Rounded Rectangle 5"/>
        <cdr:cNvSpPr/>
      </cdr:nvSpPr>
      <cdr:spPr>
        <a:xfrm xmlns:a="http://schemas.openxmlformats.org/drawingml/2006/main">
          <a:off x="147261" y="4676775"/>
          <a:ext cx="2874069" cy="285750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ngsana New" panose="02020603050405020304" pitchFamily="18" charset="-34"/>
              <a:cs typeface="Angsana New" panose="02020603050405020304" pitchFamily="18" charset="-34"/>
            </a:rPr>
            <a:t>download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ข้อมูล วันที่  11 กรกฎาคม  2564</a:t>
          </a:r>
          <a:r>
            <a:rPr lang="th-TH" sz="1200" b="1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 เวลา  09.30 น.</a:t>
          </a:r>
        </a:p>
      </cdr:txBody>
    </cdr:sp>
  </cdr:relSizeAnchor>
  <cdr:relSizeAnchor xmlns:cdr="http://schemas.openxmlformats.org/drawingml/2006/chartDrawing">
    <cdr:from>
      <cdr:x>0.78361</cdr:x>
      <cdr:y>0.28527</cdr:y>
    </cdr:from>
    <cdr:to>
      <cdr:x>0.96695</cdr:x>
      <cdr:y>0.34672</cdr:y>
    </cdr:to>
    <cdr:sp macro="" textlink="">
      <cdr:nvSpPr>
        <cdr:cNvPr id="7" name="Rounded Rectangle 9">
          <a:extLst xmlns:a="http://schemas.openxmlformats.org/drawingml/2006/main">
            <a:ext uri="{FF2B5EF4-FFF2-40B4-BE49-F238E27FC236}">
              <a16:creationId xmlns:a16="http://schemas.microsoft.com/office/drawing/2014/main" id="{A776BD5A-ACFC-4306-9BCA-B33DF607D408}"/>
            </a:ext>
          </a:extLst>
        </cdr:cNvPr>
        <cdr:cNvSpPr/>
      </cdr:nvSpPr>
      <cdr:spPr>
        <a:xfrm xmlns:a="http://schemas.openxmlformats.org/drawingml/2006/main">
          <a:off x="8808830" y="1470025"/>
          <a:ext cx="2061101" cy="316614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ค่าเป้าหมายไม่น้อยกว่าร้อยละ 70</a:t>
          </a:r>
        </a:p>
      </cdr:txBody>
    </cdr:sp>
  </cdr:relSizeAnchor>
  <cdr:relSizeAnchor xmlns:cdr="http://schemas.openxmlformats.org/drawingml/2006/chartDrawing">
    <cdr:from>
      <cdr:x>0.02401</cdr:x>
      <cdr:y>0.16328</cdr:y>
    </cdr:from>
    <cdr:to>
      <cdr:x>0.09578</cdr:x>
      <cdr:y>0.22545</cdr:y>
    </cdr:to>
    <cdr:sp macro="" textlink="">
      <cdr:nvSpPr>
        <cdr:cNvPr id="9" name="Rounded Rectangle 3">
          <a:extLst xmlns:a="http://schemas.openxmlformats.org/drawingml/2006/main">
            <a:ext uri="{FF2B5EF4-FFF2-40B4-BE49-F238E27FC236}">
              <a16:creationId xmlns:a16="http://schemas.microsoft.com/office/drawing/2014/main" id="{427D2731-3693-4744-B245-BFA6EDF05D60}"/>
            </a:ext>
          </a:extLst>
        </cdr:cNvPr>
        <cdr:cNvSpPr/>
      </cdr:nvSpPr>
      <cdr:spPr>
        <a:xfrm xmlns:a="http://schemas.openxmlformats.org/drawingml/2006/main">
          <a:off x="269875" y="841375"/>
          <a:ext cx="806863" cy="320386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ร้อยละ</a:t>
          </a:r>
        </a:p>
      </cdr:txBody>
    </cdr:sp>
  </cdr:relSizeAnchor>
  <cdr:relSizeAnchor xmlns:cdr="http://schemas.openxmlformats.org/drawingml/2006/chartDrawing">
    <cdr:from>
      <cdr:x>0.09828</cdr:x>
      <cdr:y>0.41959</cdr:y>
    </cdr:from>
    <cdr:to>
      <cdr:x>0.93391</cdr:x>
      <cdr:y>0.42021</cdr:y>
    </cdr:to>
    <cdr:cxnSp macro="">
      <cdr:nvCxnSpPr>
        <cdr:cNvPr id="10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5FE3FAE-4E7A-4027-8B8E-FF7644B02E25}"/>
            </a:ext>
          </a:extLst>
        </cdr:cNvPr>
        <cdr:cNvCxnSpPr/>
      </cdr:nvCxnSpPr>
      <cdr:spPr>
        <a:xfrm xmlns:a="http://schemas.openxmlformats.org/drawingml/2006/main" flipV="1">
          <a:off x="1104861" y="2162175"/>
          <a:ext cx="9393595" cy="315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E996-BCCF-4E94-A959-E3EE258C46EE}">
  <dimension ref="A3:E11"/>
  <sheetViews>
    <sheetView zoomScale="80" zoomScaleNormal="80" workbookViewId="0">
      <selection activeCell="D23" sqref="D23"/>
    </sheetView>
  </sheetViews>
  <sheetFormatPr defaultRowHeight="13.8" x14ac:dyDescent="0.25"/>
  <cols>
    <col min="3" max="3" width="13.09765625" customWidth="1"/>
    <col min="4" max="4" width="12.8984375" customWidth="1"/>
    <col min="5" max="5" width="11.69921875" customWidth="1"/>
  </cols>
  <sheetData>
    <row r="3" spans="1:5" ht="25.8" x14ac:dyDescent="0.25">
      <c r="A3" s="56" t="s">
        <v>66</v>
      </c>
      <c r="B3" s="56" t="s">
        <v>44</v>
      </c>
      <c r="C3" s="57" t="s">
        <v>59</v>
      </c>
      <c r="D3" s="57" t="s">
        <v>60</v>
      </c>
      <c r="E3" s="57" t="s">
        <v>61</v>
      </c>
    </row>
    <row r="4" spans="1:5" ht="23.4" x14ac:dyDescent="0.45">
      <c r="A4" s="24">
        <v>1</v>
      </c>
      <c r="B4" s="25" t="s">
        <v>49</v>
      </c>
      <c r="C4" s="27">
        <f>'สรุปผลการกำกับติดตาม แผนที่ 2-4'!E9</f>
        <v>33.333333333333329</v>
      </c>
      <c r="D4" s="28">
        <f>'สรุปผลการกำกับติดตาม แผนที่ 2-4'!G9</f>
        <v>25</v>
      </c>
      <c r="E4" s="28">
        <f>'สรุปผลการกำกับติดตาม แผนที่ 2-4'!I9</f>
        <v>8.3333333333333321</v>
      </c>
    </row>
    <row r="5" spans="1:5" ht="23.4" x14ac:dyDescent="0.45">
      <c r="A5" s="24">
        <v>2</v>
      </c>
      <c r="B5" s="25" t="s">
        <v>50</v>
      </c>
      <c r="C5" s="27">
        <f>'สรุปผลการกำกับติดตาม แผนที่ 2-4'!E10</f>
        <v>37.5</v>
      </c>
      <c r="D5" s="28">
        <f>'สรุปผลการกำกับติดตาม แผนที่ 2-4'!G10</f>
        <v>37.5</v>
      </c>
      <c r="E5" s="28">
        <f>'สรุปผลการกำกับติดตาม แผนที่ 2-4'!I10</f>
        <v>25</v>
      </c>
    </row>
    <row r="6" spans="1:5" ht="23.4" x14ac:dyDescent="0.45">
      <c r="A6" s="24">
        <v>3</v>
      </c>
      <c r="B6" s="25" t="s">
        <v>51</v>
      </c>
      <c r="C6" s="27">
        <f>'สรุปผลการกำกับติดตาม แผนที่ 2-4'!E11</f>
        <v>35.714285714285715</v>
      </c>
      <c r="D6" s="28">
        <f>'สรุปผลการกำกับติดตาม แผนที่ 2-4'!G11</f>
        <v>21.428571428571427</v>
      </c>
      <c r="E6" s="28">
        <f>'สรุปผลการกำกับติดตาม แผนที่ 2-4'!I11</f>
        <v>14.285714285714285</v>
      </c>
    </row>
    <row r="7" spans="1:5" ht="23.4" x14ac:dyDescent="0.45">
      <c r="A7" s="24">
        <v>4</v>
      </c>
      <c r="B7" s="25" t="s">
        <v>52</v>
      </c>
      <c r="C7" s="27">
        <f>'สรุปผลการกำกับติดตาม แผนที่ 2-4'!E12</f>
        <v>38.888888888888893</v>
      </c>
      <c r="D7" s="28">
        <f>'สรุปผลการกำกับติดตาม แผนที่ 2-4'!G12</f>
        <v>11.111111111111111</v>
      </c>
      <c r="E7" s="28">
        <f>'สรุปผลการกำกับติดตาม แผนที่ 2-4'!I12</f>
        <v>27.777777777777779</v>
      </c>
    </row>
    <row r="8" spans="1:5" ht="23.4" x14ac:dyDescent="0.45">
      <c r="A8" s="24">
        <v>5</v>
      </c>
      <c r="B8" s="25" t="s">
        <v>53</v>
      </c>
      <c r="C8" s="27">
        <f>'สรุปผลการกำกับติดตาม แผนที่ 2-4'!E13</f>
        <v>55.555555555555557</v>
      </c>
      <c r="D8" s="28">
        <f>'สรุปผลการกำกับติดตาม แผนที่ 2-4'!G13</f>
        <v>33.333333333333329</v>
      </c>
      <c r="E8" s="28">
        <f>'สรุปผลการกำกับติดตาม แผนที่ 2-4'!I13</f>
        <v>33.333333333333329</v>
      </c>
    </row>
    <row r="9" spans="1:5" ht="23.4" x14ac:dyDescent="0.45">
      <c r="A9" s="24">
        <v>6</v>
      </c>
      <c r="B9" s="25" t="s">
        <v>54</v>
      </c>
      <c r="C9" s="27">
        <f>'สรุปผลการกำกับติดตาม แผนที่ 2-4'!E14</f>
        <v>16.666666666666664</v>
      </c>
      <c r="D9" s="28">
        <f>'สรุปผลการกำกับติดตาม แผนที่ 2-4'!G14</f>
        <v>33.333333333333329</v>
      </c>
      <c r="E9" s="28">
        <f>'สรุปผลการกำกับติดตาม แผนที่ 2-4'!I14</f>
        <v>33.333333333333329</v>
      </c>
    </row>
    <row r="10" spans="1:5" ht="23.4" x14ac:dyDescent="0.45">
      <c r="A10" s="24">
        <v>7</v>
      </c>
      <c r="B10" s="25" t="s">
        <v>55</v>
      </c>
      <c r="C10" s="27">
        <f>'สรุปผลการกำกับติดตาม แผนที่ 2-4'!E15</f>
        <v>33.333333333333329</v>
      </c>
      <c r="D10" s="28">
        <f>'สรุปผลการกำกับติดตาม แผนที่ 2-4'!G15</f>
        <v>0</v>
      </c>
      <c r="E10" s="28">
        <f>'สรุปผลการกำกับติดตาม แผนที่ 2-4'!I15</f>
        <v>23.809523809523807</v>
      </c>
    </row>
    <row r="11" spans="1:5" ht="23.4" x14ac:dyDescent="0.45">
      <c r="A11" s="62" t="s">
        <v>56</v>
      </c>
      <c r="B11" s="62" t="s">
        <v>67</v>
      </c>
      <c r="C11" s="61">
        <f>'สรุปผลการกำกับติดตาม แผนที่ 2-4'!E16</f>
        <v>36.363636363636367</v>
      </c>
      <c r="D11" s="32">
        <f>'สรุปผลการกำกับติดตาม แผนที่ 2-4'!G16</f>
        <v>18.181818181818183</v>
      </c>
      <c r="E11" s="32">
        <f>'สรุปผลการกำกับติดตาม แผนที่ 2-4'!I16</f>
        <v>22.727272727272727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8B6-2CE0-4DE4-ABE9-79C6DB0BBBE3}">
  <dimension ref="A1:I18"/>
  <sheetViews>
    <sheetView view="pageBreakPreview" zoomScale="80" zoomScaleNormal="100" zoomScaleSheetLayoutView="80" workbookViewId="0">
      <selection activeCell="R16" sqref="R16"/>
    </sheetView>
  </sheetViews>
  <sheetFormatPr defaultRowHeight="13.8" x14ac:dyDescent="0.25"/>
  <cols>
    <col min="2" max="3" width="14.59765625" customWidth="1"/>
    <col min="4" max="9" width="11.296875" customWidth="1"/>
  </cols>
  <sheetData>
    <row r="1" spans="1:9" ht="25.8" x14ac:dyDescent="0.25">
      <c r="A1" s="73" t="s">
        <v>68</v>
      </c>
      <c r="B1" s="73"/>
      <c r="C1" s="73"/>
      <c r="D1" s="73"/>
      <c r="E1" s="73"/>
      <c r="F1" s="73"/>
      <c r="G1" s="73"/>
      <c r="H1" s="73"/>
      <c r="I1" s="73"/>
    </row>
    <row r="2" spans="1:9" ht="25.8" x14ac:dyDescent="0.25">
      <c r="A2" s="73" t="s">
        <v>57</v>
      </c>
      <c r="B2" s="73"/>
      <c r="C2" s="73"/>
      <c r="D2" s="73"/>
      <c r="E2" s="73"/>
      <c r="F2" s="73"/>
      <c r="G2" s="73"/>
      <c r="H2" s="73"/>
      <c r="I2" s="73"/>
    </row>
    <row r="3" spans="1:9" ht="25.8" x14ac:dyDescent="0.25">
      <c r="A3" s="73" t="s">
        <v>58</v>
      </c>
      <c r="B3" s="73"/>
      <c r="C3" s="73"/>
      <c r="D3" s="73"/>
      <c r="E3" s="73"/>
      <c r="F3" s="73"/>
      <c r="G3" s="73"/>
      <c r="H3" s="73"/>
      <c r="I3" s="73"/>
    </row>
    <row r="4" spans="1:9" ht="25.8" x14ac:dyDescent="0.25">
      <c r="A4" s="73" t="s">
        <v>71</v>
      </c>
      <c r="B4" s="73"/>
      <c r="C4" s="73"/>
      <c r="D4" s="73"/>
      <c r="E4" s="73"/>
      <c r="F4" s="73"/>
      <c r="G4" s="73"/>
      <c r="H4" s="73"/>
      <c r="I4" s="73"/>
    </row>
    <row r="5" spans="1:9" ht="25.8" x14ac:dyDescent="0.25">
      <c r="A5" s="80" t="s">
        <v>72</v>
      </c>
      <c r="B5" s="80"/>
      <c r="C5" s="80"/>
      <c r="D5" s="80"/>
      <c r="E5" s="80"/>
      <c r="F5" s="80"/>
      <c r="G5" s="80"/>
      <c r="H5" s="80"/>
      <c r="I5" s="80"/>
    </row>
    <row r="6" spans="1:9" ht="23.4" x14ac:dyDescent="0.25">
      <c r="A6" s="74" t="s">
        <v>43</v>
      </c>
      <c r="B6" s="74" t="s">
        <v>44</v>
      </c>
      <c r="C6" s="78" t="s">
        <v>45</v>
      </c>
      <c r="D6" s="75" t="s">
        <v>46</v>
      </c>
      <c r="E6" s="77"/>
      <c r="F6" s="77"/>
      <c r="G6" s="77"/>
      <c r="H6" s="77"/>
      <c r="I6" s="76"/>
    </row>
    <row r="7" spans="1:9" ht="23.4" x14ac:dyDescent="0.25">
      <c r="A7" s="74"/>
      <c r="B7" s="74"/>
      <c r="C7" s="79"/>
      <c r="D7" s="75" t="s">
        <v>59</v>
      </c>
      <c r="E7" s="76"/>
      <c r="F7" s="75" t="s">
        <v>60</v>
      </c>
      <c r="G7" s="76"/>
      <c r="H7" s="75" t="s">
        <v>61</v>
      </c>
      <c r="I7" s="76"/>
    </row>
    <row r="8" spans="1:9" ht="23.4" x14ac:dyDescent="0.25">
      <c r="A8" s="74"/>
      <c r="B8" s="74"/>
      <c r="C8" s="58" t="s">
        <v>47</v>
      </c>
      <c r="D8" s="59" t="s">
        <v>48</v>
      </c>
      <c r="E8" s="59" t="s">
        <v>4</v>
      </c>
      <c r="F8" s="59" t="s">
        <v>48</v>
      </c>
      <c r="G8" s="59" t="s">
        <v>4</v>
      </c>
      <c r="H8" s="59" t="s">
        <v>48</v>
      </c>
      <c r="I8" s="59" t="s">
        <v>4</v>
      </c>
    </row>
    <row r="9" spans="1:9" ht="23.4" x14ac:dyDescent="0.45">
      <c r="A9" s="24">
        <v>1</v>
      </c>
      <c r="B9" s="25" t="s">
        <v>49</v>
      </c>
      <c r="C9" s="26">
        <v>12</v>
      </c>
      <c r="D9" s="64">
        <f>'สรุป 7 จ.เขตสุขภาพที่ 8 '!H8</f>
        <v>4</v>
      </c>
      <c r="E9" s="27">
        <f>D9/C9*100</f>
        <v>33.333333333333329</v>
      </c>
      <c r="F9" s="64">
        <f>'สรุป 7 จ.เขตสุขภาพที่ 8 '!H23</f>
        <v>3</v>
      </c>
      <c r="G9" s="28">
        <f>F9/C9*100</f>
        <v>25</v>
      </c>
      <c r="H9" s="64">
        <f>'สรุป 7 จ.เขตสุขภาพที่ 8 '!H34</f>
        <v>1</v>
      </c>
      <c r="I9" s="27">
        <f>H9/C9*100</f>
        <v>8.3333333333333321</v>
      </c>
    </row>
    <row r="10" spans="1:9" ht="23.4" x14ac:dyDescent="0.45">
      <c r="A10" s="24">
        <v>2</v>
      </c>
      <c r="B10" s="25" t="s">
        <v>50</v>
      </c>
      <c r="C10" s="26">
        <v>8</v>
      </c>
      <c r="D10" s="64">
        <f>'สรุป 7 จ.เขตสุขภาพที่ 8 '!M8</f>
        <v>3</v>
      </c>
      <c r="E10" s="27">
        <f t="shared" ref="E10:E14" si="0">D10/C10*100</f>
        <v>37.5</v>
      </c>
      <c r="F10" s="64">
        <f>'สรุป 7 จ.เขตสุขภาพที่ 8 '!M23</f>
        <v>3</v>
      </c>
      <c r="G10" s="28">
        <f t="shared" ref="G10:G16" si="1">F10/C10*100</f>
        <v>37.5</v>
      </c>
      <c r="H10" s="64">
        <f>'สรุป 7 จ.เขตสุขภาพที่ 8 '!M34</f>
        <v>2</v>
      </c>
      <c r="I10" s="27">
        <f t="shared" ref="I10:I16" si="2">H10/C10*100</f>
        <v>25</v>
      </c>
    </row>
    <row r="11" spans="1:9" ht="23.4" x14ac:dyDescent="0.45">
      <c r="A11" s="24">
        <v>3</v>
      </c>
      <c r="B11" s="25" t="s">
        <v>51</v>
      </c>
      <c r="C11" s="26">
        <v>14</v>
      </c>
      <c r="D11" s="64">
        <f>'สรุป 7 จ.เขตสุขภาพที่ 8 '!R8</f>
        <v>5</v>
      </c>
      <c r="E11" s="27">
        <f t="shared" si="0"/>
        <v>35.714285714285715</v>
      </c>
      <c r="F11" s="64">
        <f>'สรุป 7 จ.เขตสุขภาพที่ 8 '!R23</f>
        <v>3</v>
      </c>
      <c r="G11" s="28">
        <f t="shared" si="1"/>
        <v>21.428571428571427</v>
      </c>
      <c r="H11" s="64">
        <f>'สรุป 7 จ.เขตสุขภาพที่ 8 '!R34</f>
        <v>2</v>
      </c>
      <c r="I11" s="27">
        <f t="shared" si="2"/>
        <v>14.285714285714285</v>
      </c>
    </row>
    <row r="12" spans="1:9" ht="23.4" x14ac:dyDescent="0.45">
      <c r="A12" s="24">
        <v>4</v>
      </c>
      <c r="B12" s="25" t="s">
        <v>52</v>
      </c>
      <c r="C12" s="26">
        <v>18</v>
      </c>
      <c r="D12" s="64">
        <f>'สรุป 7 จ.เขตสุขภาพที่ 8 '!W8</f>
        <v>7</v>
      </c>
      <c r="E12" s="27">
        <f t="shared" si="0"/>
        <v>38.888888888888893</v>
      </c>
      <c r="F12" s="64">
        <f>'สรุป 7 จ.เขตสุขภาพที่ 8 '!W23</f>
        <v>2</v>
      </c>
      <c r="G12" s="28">
        <f t="shared" si="1"/>
        <v>11.111111111111111</v>
      </c>
      <c r="H12" s="64">
        <f>'สรุป 7 จ.เขตสุขภาพที่ 8 '!W34</f>
        <v>5</v>
      </c>
      <c r="I12" s="27">
        <f t="shared" si="2"/>
        <v>27.777777777777779</v>
      </c>
    </row>
    <row r="13" spans="1:9" ht="23.4" x14ac:dyDescent="0.45">
      <c r="A13" s="24">
        <v>5</v>
      </c>
      <c r="B13" s="25" t="s">
        <v>53</v>
      </c>
      <c r="C13" s="26">
        <v>9</v>
      </c>
      <c r="D13" s="64">
        <f>'สรุป 7 จ.เขตสุขภาพที่ 8 '!AB8</f>
        <v>5</v>
      </c>
      <c r="E13" s="27">
        <f t="shared" si="0"/>
        <v>55.555555555555557</v>
      </c>
      <c r="F13" s="64">
        <f>'สรุป 7 จ.เขตสุขภาพที่ 8 '!AB23</f>
        <v>3</v>
      </c>
      <c r="G13" s="28">
        <f t="shared" si="1"/>
        <v>33.333333333333329</v>
      </c>
      <c r="H13" s="64">
        <f>'สรุป 7 จ.เขตสุขภาพที่ 8 '!AB34</f>
        <v>3</v>
      </c>
      <c r="I13" s="27">
        <f t="shared" si="2"/>
        <v>33.333333333333329</v>
      </c>
    </row>
    <row r="14" spans="1:9" ht="23.4" x14ac:dyDescent="0.45">
      <c r="A14" s="24">
        <v>6</v>
      </c>
      <c r="B14" s="25" t="s">
        <v>54</v>
      </c>
      <c r="C14" s="26">
        <v>6</v>
      </c>
      <c r="D14" s="64">
        <f>'สรุป 7 จ.เขตสุขภาพที่ 8 '!AG8</f>
        <v>1</v>
      </c>
      <c r="E14" s="27">
        <f t="shared" si="0"/>
        <v>16.666666666666664</v>
      </c>
      <c r="F14" s="64">
        <f>'สรุป 7 จ.เขตสุขภาพที่ 8 '!AG23</f>
        <v>2</v>
      </c>
      <c r="G14" s="28">
        <f>F14/C14*100</f>
        <v>33.333333333333329</v>
      </c>
      <c r="H14" s="64">
        <f>'สรุป 7 จ.เขตสุขภาพที่ 8 '!AG34</f>
        <v>2</v>
      </c>
      <c r="I14" s="27">
        <f t="shared" si="2"/>
        <v>33.333333333333329</v>
      </c>
    </row>
    <row r="15" spans="1:9" ht="23.4" x14ac:dyDescent="0.45">
      <c r="A15" s="24">
        <v>7</v>
      </c>
      <c r="B15" s="25" t="s">
        <v>55</v>
      </c>
      <c r="C15" s="26">
        <v>21</v>
      </c>
      <c r="D15" s="64">
        <f>'สรุป 7 จ.เขตสุขภาพที่ 8 '!AL8</f>
        <v>7</v>
      </c>
      <c r="E15" s="27">
        <f>D15/C15*100</f>
        <v>33.333333333333329</v>
      </c>
      <c r="F15" s="64">
        <f>'สรุป 7 จ.เขตสุขภาพที่ 8 '!AL23</f>
        <v>0</v>
      </c>
      <c r="G15" s="28">
        <f t="shared" si="1"/>
        <v>0</v>
      </c>
      <c r="H15" s="64">
        <f>'สรุป 7 จ.เขตสุขภาพที่ 8 '!AL34</f>
        <v>5</v>
      </c>
      <c r="I15" s="27">
        <f t="shared" si="2"/>
        <v>23.809523809523807</v>
      </c>
    </row>
    <row r="16" spans="1:9" ht="23.4" x14ac:dyDescent="0.45">
      <c r="A16" s="72" t="s">
        <v>56</v>
      </c>
      <c r="B16" s="72"/>
      <c r="C16" s="60">
        <f>SUM(C9:C15)</f>
        <v>88</v>
      </c>
      <c r="D16" s="65">
        <f>SUM(D9:D15)</f>
        <v>32</v>
      </c>
      <c r="E16" s="61">
        <f>D16/C16*100</f>
        <v>36.363636363636367</v>
      </c>
      <c r="F16" s="65">
        <f>SUM(F9:F15)</f>
        <v>16</v>
      </c>
      <c r="G16" s="32">
        <f t="shared" si="1"/>
        <v>18.181818181818183</v>
      </c>
      <c r="H16" s="65">
        <f>SUM(H9:H15)</f>
        <v>20</v>
      </c>
      <c r="I16" s="61">
        <f t="shared" si="2"/>
        <v>22.727272727272727</v>
      </c>
    </row>
    <row r="17" spans="1:9" ht="23.4" x14ac:dyDescent="0.45">
      <c r="A17" s="29"/>
      <c r="B17" s="29"/>
      <c r="C17" s="29"/>
      <c r="D17" s="29"/>
      <c r="E17" s="30"/>
      <c r="F17" s="29"/>
      <c r="G17" s="31"/>
      <c r="H17" s="29"/>
      <c r="I17" s="29"/>
    </row>
    <row r="18" spans="1:9" ht="18" x14ac:dyDescent="0.35">
      <c r="A18" s="63" t="s">
        <v>69</v>
      </c>
    </row>
  </sheetData>
  <mergeCells count="13">
    <mergeCell ref="A16:B16"/>
    <mergeCell ref="A1:I1"/>
    <mergeCell ref="A2:I2"/>
    <mergeCell ref="A3:I3"/>
    <mergeCell ref="A4:I4"/>
    <mergeCell ref="A6:A8"/>
    <mergeCell ref="B6:B8"/>
    <mergeCell ref="D7:E7"/>
    <mergeCell ref="F7:G7"/>
    <mergeCell ref="H7:I7"/>
    <mergeCell ref="D6:I6"/>
    <mergeCell ref="C6:C7"/>
    <mergeCell ref="A5:I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C-9B4D-49CF-BC7D-47A5D54D2D3D}">
  <dimension ref="A1:AL65"/>
  <sheetViews>
    <sheetView tabSelected="1" view="pageBreakPreview" zoomScale="50" zoomScaleNormal="60" zoomScaleSheetLayoutView="50" workbookViewId="0">
      <selection activeCell="F36" sqref="F36"/>
    </sheetView>
  </sheetViews>
  <sheetFormatPr defaultRowHeight="19.8" x14ac:dyDescent="0.4"/>
  <cols>
    <col min="1" max="1" width="6.19921875" style="14" customWidth="1"/>
    <col min="2" max="2" width="19.296875" style="14" customWidth="1"/>
    <col min="3" max="3" width="24.5" style="14" customWidth="1"/>
    <col min="4" max="5" width="15.5" style="14" customWidth="1"/>
    <col min="6" max="10" width="15.69921875" style="14" customWidth="1"/>
    <col min="11" max="12" width="13.296875" style="14" customWidth="1"/>
    <col min="13" max="13" width="9.5" style="14" customWidth="1"/>
    <col min="14" max="14" width="16.296875" style="14" customWidth="1"/>
    <col min="15" max="17" width="13.296875" style="14" customWidth="1"/>
    <col min="18" max="18" width="10.09765625" style="14" customWidth="1"/>
    <col min="19" max="19" width="13.296875" style="14" customWidth="1"/>
    <col min="20" max="20" width="15.09765625" style="14" customWidth="1"/>
    <col min="21" max="22" width="13.296875" style="14" customWidth="1"/>
    <col min="23" max="23" width="9.296875" style="14" customWidth="1"/>
    <col min="24" max="24" width="13.296875" style="14" customWidth="1"/>
    <col min="25" max="25" width="17.8984375" style="14" customWidth="1"/>
    <col min="26" max="27" width="13.296875" style="14" customWidth="1"/>
    <col min="28" max="28" width="10.296875" style="14" customWidth="1"/>
    <col min="29" max="29" width="15.3984375" style="14" customWidth="1"/>
    <col min="30" max="30" width="16.296875" style="14" customWidth="1"/>
    <col min="31" max="31" width="15.3984375" style="14" customWidth="1"/>
    <col min="32" max="32" width="13.19921875" style="14" customWidth="1"/>
    <col min="33" max="33" width="9.8984375" style="14" customWidth="1"/>
    <col min="34" max="34" width="15.296875" style="14" customWidth="1"/>
    <col min="35" max="35" width="16.69921875" style="14" customWidth="1"/>
    <col min="36" max="36" width="15.296875" style="14" customWidth="1"/>
    <col min="37" max="37" width="13.296875" style="14" customWidth="1"/>
    <col min="38" max="38" width="10.796875" style="14" customWidth="1"/>
    <col min="39" max="16384" width="8.796875" style="14"/>
  </cols>
  <sheetData>
    <row r="1" spans="1:38" ht="21" x14ac:dyDescent="0.4">
      <c r="A1" s="1"/>
      <c r="B1" s="1"/>
      <c r="C1" s="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38" s="15" customFormat="1" x14ac:dyDescent="0.25">
      <c r="A2" s="90" t="s">
        <v>0</v>
      </c>
      <c r="B2" s="92" t="s">
        <v>1</v>
      </c>
      <c r="C2" s="93"/>
      <c r="D2" s="88" t="s">
        <v>36</v>
      </c>
      <c r="E2" s="88"/>
      <c r="F2" s="88"/>
      <c r="G2" s="88"/>
      <c r="H2" s="88"/>
      <c r="I2" s="89" t="s">
        <v>37</v>
      </c>
      <c r="J2" s="89"/>
      <c r="K2" s="89"/>
      <c r="L2" s="89"/>
      <c r="M2" s="89"/>
      <c r="N2" s="88" t="s">
        <v>38</v>
      </c>
      <c r="O2" s="88"/>
      <c r="P2" s="88"/>
      <c r="Q2" s="88"/>
      <c r="R2" s="88"/>
      <c r="S2" s="89" t="s">
        <v>39</v>
      </c>
      <c r="T2" s="89"/>
      <c r="U2" s="89"/>
      <c r="V2" s="89"/>
      <c r="W2" s="89"/>
      <c r="X2" s="88" t="s">
        <v>40</v>
      </c>
      <c r="Y2" s="88"/>
      <c r="Z2" s="88"/>
      <c r="AA2" s="88"/>
      <c r="AB2" s="88"/>
      <c r="AC2" s="89" t="s">
        <v>41</v>
      </c>
      <c r="AD2" s="89"/>
      <c r="AE2" s="89"/>
      <c r="AF2" s="89"/>
      <c r="AG2" s="89"/>
      <c r="AH2" s="88" t="s">
        <v>42</v>
      </c>
      <c r="AI2" s="88"/>
      <c r="AJ2" s="88"/>
      <c r="AK2" s="88"/>
      <c r="AL2" s="88"/>
    </row>
    <row r="3" spans="1:38" s="15" customFormat="1" ht="43.8" customHeight="1" x14ac:dyDescent="0.25">
      <c r="A3" s="91"/>
      <c r="B3" s="94"/>
      <c r="C3" s="95"/>
      <c r="D3" s="2" t="s">
        <v>65</v>
      </c>
      <c r="E3" s="2" t="s">
        <v>70</v>
      </c>
      <c r="F3" s="2" t="s">
        <v>2</v>
      </c>
      <c r="G3" s="2" t="s">
        <v>3</v>
      </c>
      <c r="H3" s="2" t="s">
        <v>4</v>
      </c>
      <c r="I3" s="16" t="s">
        <v>65</v>
      </c>
      <c r="J3" s="16" t="s">
        <v>70</v>
      </c>
      <c r="K3" s="16" t="s">
        <v>2</v>
      </c>
      <c r="L3" s="16" t="s">
        <v>3</v>
      </c>
      <c r="M3" s="16" t="s">
        <v>4</v>
      </c>
      <c r="N3" s="2" t="s">
        <v>65</v>
      </c>
      <c r="O3" s="2" t="s">
        <v>70</v>
      </c>
      <c r="P3" s="2" t="s">
        <v>2</v>
      </c>
      <c r="Q3" s="2" t="s">
        <v>3</v>
      </c>
      <c r="R3" s="2" t="s">
        <v>4</v>
      </c>
      <c r="S3" s="16" t="s">
        <v>65</v>
      </c>
      <c r="T3" s="16" t="s">
        <v>70</v>
      </c>
      <c r="U3" s="16" t="s">
        <v>2</v>
      </c>
      <c r="V3" s="16" t="s">
        <v>3</v>
      </c>
      <c r="W3" s="16" t="s">
        <v>4</v>
      </c>
      <c r="X3" s="2" t="s">
        <v>65</v>
      </c>
      <c r="Y3" s="2" t="s">
        <v>70</v>
      </c>
      <c r="Z3" s="2" t="s">
        <v>2</v>
      </c>
      <c r="AA3" s="2" t="s">
        <v>3</v>
      </c>
      <c r="AB3" s="2" t="s">
        <v>4</v>
      </c>
      <c r="AC3" s="16" t="s">
        <v>65</v>
      </c>
      <c r="AD3" s="16" t="s">
        <v>70</v>
      </c>
      <c r="AE3" s="16" t="s">
        <v>2</v>
      </c>
      <c r="AF3" s="16" t="s">
        <v>3</v>
      </c>
      <c r="AG3" s="16" t="s">
        <v>4</v>
      </c>
      <c r="AH3" s="2" t="s">
        <v>65</v>
      </c>
      <c r="AI3" s="2" t="s">
        <v>70</v>
      </c>
      <c r="AJ3" s="2" t="s">
        <v>2</v>
      </c>
      <c r="AK3" s="2" t="s">
        <v>3</v>
      </c>
      <c r="AL3" s="2" t="s">
        <v>4</v>
      </c>
    </row>
    <row r="4" spans="1:38" x14ac:dyDescent="0.4">
      <c r="A4" s="83">
        <v>2</v>
      </c>
      <c r="B4" s="33" t="s">
        <v>5</v>
      </c>
      <c r="C4" s="10" t="s">
        <v>6</v>
      </c>
      <c r="D4" s="3">
        <v>250775805</v>
      </c>
      <c r="E4" s="3">
        <v>188081853.75</v>
      </c>
      <c r="F4" s="3">
        <v>181590517.46000001</v>
      </c>
      <c r="G4" s="3">
        <v>-6491336.2899999917</v>
      </c>
      <c r="H4" s="4">
        <v>-3.451335767153981</v>
      </c>
      <c r="I4" s="3">
        <v>150440522</v>
      </c>
      <c r="J4" s="3">
        <v>112830391.5</v>
      </c>
      <c r="K4" s="3">
        <v>116019808.67</v>
      </c>
      <c r="L4" s="3">
        <v>3189417.1700000018</v>
      </c>
      <c r="M4" s="4">
        <v>2.8267358887964171</v>
      </c>
      <c r="N4" s="3">
        <v>335383776</v>
      </c>
      <c r="O4" s="3">
        <v>251537832</v>
      </c>
      <c r="P4" s="3">
        <v>196082437.81999996</v>
      </c>
      <c r="Q4" s="3">
        <v>-55455394.180000037</v>
      </c>
      <c r="R4" s="4">
        <v>-22.04654215990859</v>
      </c>
      <c r="S4" s="3">
        <v>727686503</v>
      </c>
      <c r="T4" s="3">
        <v>545764877.25</v>
      </c>
      <c r="U4" s="3">
        <v>563019888.23000002</v>
      </c>
      <c r="V4" s="3">
        <v>17255010.980000019</v>
      </c>
      <c r="W4" s="4">
        <v>3.1616199025017084</v>
      </c>
      <c r="X4" s="3">
        <v>322855137</v>
      </c>
      <c r="Y4" s="3">
        <v>242141352.75</v>
      </c>
      <c r="Z4" s="3">
        <v>233011481.61999997</v>
      </c>
      <c r="AA4" s="3">
        <v>-9129871.130000025</v>
      </c>
      <c r="AB4" s="4">
        <v>-3.7704716795838684</v>
      </c>
      <c r="AC4" s="3">
        <v>167157658</v>
      </c>
      <c r="AD4" s="3">
        <v>125368243.5</v>
      </c>
      <c r="AE4" s="3">
        <v>109015827.33</v>
      </c>
      <c r="AF4" s="3">
        <v>-16352416.170000002</v>
      </c>
      <c r="AG4" s="4">
        <v>-13.0435074413402</v>
      </c>
      <c r="AH4" s="18">
        <v>1003367305</v>
      </c>
      <c r="AI4" s="18">
        <v>752525478.75</v>
      </c>
      <c r="AJ4" s="18">
        <v>746888675.75</v>
      </c>
      <c r="AK4" s="22">
        <v>-5636803</v>
      </c>
      <c r="AL4" s="20">
        <v>-0.74905144864505369</v>
      </c>
    </row>
    <row r="5" spans="1:38" x14ac:dyDescent="0.4">
      <c r="A5" s="84"/>
      <c r="B5" s="34" t="s">
        <v>7</v>
      </c>
      <c r="C5" s="10" t="s">
        <v>8</v>
      </c>
      <c r="D5" s="3">
        <v>134199551</v>
      </c>
      <c r="E5" s="3">
        <v>100649663.25</v>
      </c>
      <c r="F5" s="3">
        <v>105961077.68000001</v>
      </c>
      <c r="G5" s="3">
        <v>5311414.4300000072</v>
      </c>
      <c r="H5" s="4">
        <v>5.2771308502117691</v>
      </c>
      <c r="I5" s="3">
        <v>92013558</v>
      </c>
      <c r="J5" s="3">
        <v>69010168.5</v>
      </c>
      <c r="K5" s="3">
        <v>76913483.230000019</v>
      </c>
      <c r="L5" s="3">
        <v>7903314.7300000191</v>
      </c>
      <c r="M5" s="4">
        <v>11.452391584872046</v>
      </c>
      <c r="N5" s="3">
        <v>154646643</v>
      </c>
      <c r="O5" s="3">
        <v>115984982.25</v>
      </c>
      <c r="P5" s="3">
        <v>153063385.47</v>
      </c>
      <c r="Q5" s="3">
        <v>37078403.219999999</v>
      </c>
      <c r="R5" s="4">
        <v>31.968279427830836</v>
      </c>
      <c r="S5" s="3">
        <v>385946631</v>
      </c>
      <c r="T5" s="3">
        <v>289459973.25</v>
      </c>
      <c r="U5" s="3">
        <v>312425162.97999996</v>
      </c>
      <c r="V5" s="3">
        <v>22965189.729999959</v>
      </c>
      <c r="W5" s="4">
        <v>7.9338049652085907</v>
      </c>
      <c r="X5" s="3">
        <v>197587990</v>
      </c>
      <c r="Y5" s="3">
        <v>148190992.5</v>
      </c>
      <c r="Z5" s="3">
        <v>145108315.78999999</v>
      </c>
      <c r="AA5" s="3">
        <v>-3082676.7100000083</v>
      </c>
      <c r="AB5" s="4">
        <v>-2.0802051852105712</v>
      </c>
      <c r="AC5" s="3">
        <v>94993575</v>
      </c>
      <c r="AD5" s="3">
        <v>71245181.25</v>
      </c>
      <c r="AE5" s="3">
        <v>66857505.830000006</v>
      </c>
      <c r="AF5" s="3">
        <v>-4387675.4199999943</v>
      </c>
      <c r="AG5" s="4">
        <v>-6.158557453315475</v>
      </c>
      <c r="AH5" s="18">
        <v>572722576</v>
      </c>
      <c r="AI5" s="18">
        <v>429541932</v>
      </c>
      <c r="AJ5" s="18">
        <v>440177244.10999995</v>
      </c>
      <c r="AK5" s="22">
        <v>10635312.109999955</v>
      </c>
      <c r="AL5" s="20">
        <v>2.4759659808951913</v>
      </c>
    </row>
    <row r="6" spans="1:38" x14ac:dyDescent="0.4">
      <c r="A6" s="85"/>
      <c r="B6" s="35" t="s">
        <v>9</v>
      </c>
      <c r="C6" s="10" t="s">
        <v>10</v>
      </c>
      <c r="D6" s="3">
        <v>83149649</v>
      </c>
      <c r="E6" s="3">
        <v>62362236.75</v>
      </c>
      <c r="F6" s="3">
        <v>65609801.399999999</v>
      </c>
      <c r="G6" s="3">
        <v>3247564.6499999985</v>
      </c>
      <c r="H6" s="4">
        <v>5.2075820548562968</v>
      </c>
      <c r="I6" s="3">
        <v>48179448</v>
      </c>
      <c r="J6" s="3">
        <v>36134586</v>
      </c>
      <c r="K6" s="3">
        <v>35971854.25</v>
      </c>
      <c r="L6" s="3">
        <v>-162731.75</v>
      </c>
      <c r="M6" s="4">
        <v>-0.45034900911830011</v>
      </c>
      <c r="N6" s="3">
        <v>91933167</v>
      </c>
      <c r="O6" s="3">
        <v>68949875.25</v>
      </c>
      <c r="P6" s="3">
        <v>62984082.350000001</v>
      </c>
      <c r="Q6" s="3">
        <v>-5965792.8999999985</v>
      </c>
      <c r="R6" s="4">
        <v>-8.6523621375225019</v>
      </c>
      <c r="S6" s="3">
        <v>163702509</v>
      </c>
      <c r="T6" s="3">
        <v>122776881.75</v>
      </c>
      <c r="U6" s="3">
        <v>128752308.80000001</v>
      </c>
      <c r="V6" s="3">
        <v>5975427.0500000119</v>
      </c>
      <c r="W6" s="4">
        <v>4.8668991790875253</v>
      </c>
      <c r="X6" s="3">
        <v>76032076</v>
      </c>
      <c r="Y6" s="3">
        <v>57024057</v>
      </c>
      <c r="Z6" s="3">
        <v>61619297.459999993</v>
      </c>
      <c r="AA6" s="3">
        <v>4595240.4599999934</v>
      </c>
      <c r="AB6" s="4">
        <v>8.0584242892433871</v>
      </c>
      <c r="AC6" s="3">
        <v>52546200</v>
      </c>
      <c r="AD6" s="3">
        <v>39409650</v>
      </c>
      <c r="AE6" s="3">
        <v>36153006.419999994</v>
      </c>
      <c r="AF6" s="3">
        <v>-3256643.5800000057</v>
      </c>
      <c r="AG6" s="4">
        <v>-8.2635688974654826</v>
      </c>
      <c r="AH6" s="18">
        <v>191009116</v>
      </c>
      <c r="AI6" s="18">
        <v>143256837</v>
      </c>
      <c r="AJ6" s="18">
        <v>180851259.05999994</v>
      </c>
      <c r="AK6" s="22">
        <v>37594422.059999943</v>
      </c>
      <c r="AL6" s="20">
        <v>26.242672145553474</v>
      </c>
    </row>
    <row r="7" spans="1:38" s="17" customFormat="1" x14ac:dyDescent="0.4">
      <c r="A7" s="81" t="s">
        <v>11</v>
      </c>
      <c r="B7" s="81"/>
      <c r="C7" s="82"/>
      <c r="D7" s="5">
        <v>468125005</v>
      </c>
      <c r="E7" s="5">
        <v>351093753.75</v>
      </c>
      <c r="F7" s="5">
        <v>353161396.53999996</v>
      </c>
      <c r="G7" s="5">
        <v>2067642.790000014</v>
      </c>
      <c r="H7" s="6">
        <v>0.58891471805342932</v>
      </c>
      <c r="I7" s="5">
        <v>290633528</v>
      </c>
      <c r="J7" s="5">
        <v>217975146</v>
      </c>
      <c r="K7" s="5">
        <v>228905146.15000004</v>
      </c>
      <c r="L7" s="5">
        <v>10930000.150000021</v>
      </c>
      <c r="M7" s="6">
        <v>5.0143332166870174</v>
      </c>
      <c r="N7" s="5">
        <v>581963586</v>
      </c>
      <c r="O7" s="5">
        <v>436472689.5</v>
      </c>
      <c r="P7" s="5">
        <v>412129905.63999999</v>
      </c>
      <c r="Q7" s="5">
        <v>-24342783.860000037</v>
      </c>
      <c r="R7" s="6">
        <v>-5.5771608271495383</v>
      </c>
      <c r="S7" s="5">
        <v>1277335643</v>
      </c>
      <c r="T7" s="5">
        <v>958001732.25</v>
      </c>
      <c r="U7" s="5">
        <v>1004197360.01</v>
      </c>
      <c r="V7" s="5">
        <v>46195627.75999999</v>
      </c>
      <c r="W7" s="6">
        <v>4.8220818611155476</v>
      </c>
      <c r="X7" s="5">
        <v>596475203</v>
      </c>
      <c r="Y7" s="5">
        <v>447356402.25</v>
      </c>
      <c r="Z7" s="5">
        <v>439739094.86999995</v>
      </c>
      <c r="AA7" s="5">
        <v>-7617307.3800000399</v>
      </c>
      <c r="AB7" s="6">
        <v>-1.7027379828898022</v>
      </c>
      <c r="AC7" s="5">
        <v>314697433</v>
      </c>
      <c r="AD7" s="5">
        <v>236023074.75</v>
      </c>
      <c r="AE7" s="5">
        <v>212026339.57999998</v>
      </c>
      <c r="AF7" s="5">
        <v>-23996735.170000002</v>
      </c>
      <c r="AG7" s="6">
        <v>-10.167114039768267</v>
      </c>
      <c r="AH7" s="19">
        <v>1767098997</v>
      </c>
      <c r="AI7" s="19">
        <v>1325324247.75</v>
      </c>
      <c r="AJ7" s="19">
        <v>1367917178.9199998</v>
      </c>
      <c r="AK7" s="23">
        <v>42592931.169999897</v>
      </c>
      <c r="AL7" s="21">
        <v>3.2137743833110894</v>
      </c>
    </row>
    <row r="8" spans="1:38" s="17" customFormat="1" x14ac:dyDescent="0.4">
      <c r="A8" s="36"/>
      <c r="B8" s="37" t="s">
        <v>62</v>
      </c>
      <c r="C8" s="38"/>
      <c r="D8" s="51"/>
      <c r="E8" s="51"/>
      <c r="F8" s="51"/>
      <c r="G8" s="51"/>
      <c r="H8" s="51">
        <v>4</v>
      </c>
      <c r="I8" s="51"/>
      <c r="J8" s="51"/>
      <c r="K8" s="51"/>
      <c r="L8" s="51"/>
      <c r="M8" s="51">
        <v>3</v>
      </c>
      <c r="N8" s="51"/>
      <c r="O8" s="51"/>
      <c r="P8" s="51"/>
      <c r="Q8" s="51"/>
      <c r="R8" s="52">
        <v>5</v>
      </c>
      <c r="S8" s="51"/>
      <c r="T8" s="51"/>
      <c r="U8" s="51"/>
      <c r="V8" s="51"/>
      <c r="W8" s="51">
        <v>7</v>
      </c>
      <c r="X8" s="51"/>
      <c r="Y8" s="51"/>
      <c r="Z8" s="51"/>
      <c r="AA8" s="51"/>
      <c r="AB8" s="51">
        <v>5</v>
      </c>
      <c r="AC8" s="51"/>
      <c r="AD8" s="51"/>
      <c r="AE8" s="51"/>
      <c r="AF8" s="51"/>
      <c r="AG8" s="51">
        <v>1</v>
      </c>
      <c r="AH8" s="53"/>
      <c r="AI8" s="53"/>
      <c r="AJ8" s="53"/>
      <c r="AK8" s="53"/>
      <c r="AL8" s="53">
        <v>7</v>
      </c>
    </row>
    <row r="9" spans="1:38" s="17" customFormat="1" x14ac:dyDescent="0.4">
      <c r="A9" s="86">
        <v>3</v>
      </c>
      <c r="B9" s="7" t="s">
        <v>12</v>
      </c>
      <c r="C9" s="8" t="s">
        <v>73</v>
      </c>
      <c r="D9" s="54"/>
      <c r="E9" s="54"/>
      <c r="F9" s="54"/>
      <c r="G9" s="54"/>
      <c r="H9" s="55"/>
      <c r="I9" s="54"/>
      <c r="J9" s="54"/>
      <c r="K9" s="54"/>
      <c r="L9" s="54"/>
      <c r="M9" s="55"/>
      <c r="N9" s="54"/>
      <c r="O9" s="54"/>
      <c r="P9" s="54"/>
      <c r="Q9" s="54"/>
      <c r="R9" s="55"/>
      <c r="S9" s="54"/>
      <c r="T9" s="54"/>
      <c r="U9" s="54"/>
      <c r="V9" s="54"/>
      <c r="W9" s="55"/>
      <c r="X9" s="54"/>
      <c r="Y9" s="54"/>
      <c r="Z9" s="54"/>
      <c r="AA9" s="54"/>
      <c r="AB9" s="55"/>
      <c r="AC9" s="54"/>
      <c r="AD9" s="54"/>
      <c r="AE9" s="54"/>
      <c r="AF9" s="54"/>
      <c r="AG9" s="55"/>
      <c r="AH9" s="18"/>
      <c r="AI9" s="18"/>
      <c r="AJ9" s="18"/>
      <c r="AK9" s="22"/>
      <c r="AL9" s="20"/>
    </row>
    <row r="10" spans="1:38" x14ac:dyDescent="0.4">
      <c r="A10" s="87"/>
      <c r="B10" s="9"/>
      <c r="C10" s="10" t="s">
        <v>13</v>
      </c>
      <c r="D10" s="3">
        <v>10818956</v>
      </c>
      <c r="E10" s="3">
        <v>8114217</v>
      </c>
      <c r="F10" s="3">
        <v>7883783.2000000002</v>
      </c>
      <c r="G10" s="3">
        <v>-230433.79999999981</v>
      </c>
      <c r="H10" s="4">
        <v>-2.8398772179743261</v>
      </c>
      <c r="I10" s="3">
        <v>6411514</v>
      </c>
      <c r="J10" s="3">
        <v>4808635.5</v>
      </c>
      <c r="K10" s="3">
        <v>5077005.3000000007</v>
      </c>
      <c r="L10" s="3">
        <v>268369.80000000075</v>
      </c>
      <c r="M10" s="4">
        <v>5.5809969376967903</v>
      </c>
      <c r="N10" s="3">
        <v>15758647</v>
      </c>
      <c r="O10" s="3">
        <v>11818985.25</v>
      </c>
      <c r="P10" s="3">
        <v>11747224.209999999</v>
      </c>
      <c r="Q10" s="3">
        <v>-71761.040000000969</v>
      </c>
      <c r="R10" s="4">
        <v>-0.60716752311710487</v>
      </c>
      <c r="S10" s="3">
        <v>27605932</v>
      </c>
      <c r="T10" s="3">
        <v>20704449</v>
      </c>
      <c r="U10" s="3">
        <v>23216285.619999997</v>
      </c>
      <c r="V10" s="3">
        <v>2511836.6199999973</v>
      </c>
      <c r="W10" s="4">
        <v>12.131868952416928</v>
      </c>
      <c r="X10" s="3">
        <v>9303248</v>
      </c>
      <c r="Y10" s="3">
        <v>6977436</v>
      </c>
      <c r="Z10" s="3">
        <v>6533924.7700000005</v>
      </c>
      <c r="AA10" s="3">
        <v>-443511.22999999952</v>
      </c>
      <c r="AB10" s="4">
        <v>-6.3563639996124577</v>
      </c>
      <c r="AC10" s="3">
        <v>8414348</v>
      </c>
      <c r="AD10" s="3">
        <v>6310761</v>
      </c>
      <c r="AE10" s="3">
        <v>6187416</v>
      </c>
      <c r="AF10" s="3">
        <v>-123345</v>
      </c>
      <c r="AG10" s="4">
        <v>-1.9545186388773081</v>
      </c>
      <c r="AH10" s="18">
        <v>38387372</v>
      </c>
      <c r="AI10" s="18">
        <v>28790529</v>
      </c>
      <c r="AJ10" s="18">
        <v>21763467.590000004</v>
      </c>
      <c r="AK10" s="22">
        <v>-7027061.4099999964</v>
      </c>
      <c r="AL10" s="20">
        <v>-24.40754530769475</v>
      </c>
    </row>
    <row r="11" spans="1:38" x14ac:dyDescent="0.4">
      <c r="A11" s="87"/>
      <c r="B11" s="11"/>
      <c r="C11" s="10" t="s">
        <v>14</v>
      </c>
      <c r="D11" s="3">
        <v>268875</v>
      </c>
      <c r="E11" s="3">
        <v>201656.25</v>
      </c>
      <c r="F11" s="3">
        <v>145039</v>
      </c>
      <c r="G11" s="3">
        <v>-56617.25</v>
      </c>
      <c r="H11" s="4">
        <v>-28.07611963427863</v>
      </c>
      <c r="I11" s="3">
        <v>569750</v>
      </c>
      <c r="J11" s="3">
        <v>427312.5</v>
      </c>
      <c r="K11" s="3">
        <v>416463.70999999996</v>
      </c>
      <c r="L11" s="3">
        <v>-10848.790000000037</v>
      </c>
      <c r="M11" s="4">
        <v>-2.5388421822436826</v>
      </c>
      <c r="N11" s="3">
        <v>2492524</v>
      </c>
      <c r="O11" s="3">
        <v>1869393</v>
      </c>
      <c r="P11" s="3">
        <v>1652288.8</v>
      </c>
      <c r="Q11" s="3">
        <v>-217104.19999999995</v>
      </c>
      <c r="R11" s="4">
        <v>-11.613620036022386</v>
      </c>
      <c r="S11" s="3">
        <v>1725822</v>
      </c>
      <c r="T11" s="3">
        <v>1294366.5</v>
      </c>
      <c r="U11" s="3">
        <v>672523.04</v>
      </c>
      <c r="V11" s="3">
        <v>-621843.46</v>
      </c>
      <c r="W11" s="4">
        <v>-48.042301774651918</v>
      </c>
      <c r="X11" s="3">
        <v>333961</v>
      </c>
      <c r="Y11" s="3">
        <v>250470.75</v>
      </c>
      <c r="Z11" s="3">
        <v>228595</v>
      </c>
      <c r="AA11" s="3">
        <v>-21875.75</v>
      </c>
      <c r="AB11" s="4">
        <v>-8.7338541526305971</v>
      </c>
      <c r="AC11" s="3">
        <v>809508</v>
      </c>
      <c r="AD11" s="3">
        <v>607131</v>
      </c>
      <c r="AE11" s="3">
        <v>336790.11</v>
      </c>
      <c r="AF11" s="3">
        <v>-270340.89</v>
      </c>
      <c r="AG11" s="4">
        <v>-44.527604421451059</v>
      </c>
      <c r="AH11" s="18">
        <v>1427710</v>
      </c>
      <c r="AI11" s="18">
        <v>1070782.5</v>
      </c>
      <c r="AJ11" s="18">
        <v>524513</v>
      </c>
      <c r="AK11" s="22">
        <v>-546269.5</v>
      </c>
      <c r="AL11" s="20">
        <v>-51.015915930639508</v>
      </c>
    </row>
    <row r="12" spans="1:38" x14ac:dyDescent="0.4">
      <c r="A12" s="87"/>
      <c r="B12" s="11"/>
      <c r="C12" s="10" t="s">
        <v>15</v>
      </c>
      <c r="D12" s="3">
        <v>10210295</v>
      </c>
      <c r="E12" s="3">
        <v>7657721.25</v>
      </c>
      <c r="F12" s="3">
        <v>7150185.379999999</v>
      </c>
      <c r="G12" s="3">
        <v>-507535.87000000104</v>
      </c>
      <c r="H12" s="4">
        <v>-6.6277663214758693</v>
      </c>
      <c r="I12" s="3">
        <v>6195258</v>
      </c>
      <c r="J12" s="3">
        <v>4646443.5</v>
      </c>
      <c r="K12" s="3">
        <v>4476576.8999999994</v>
      </c>
      <c r="L12" s="3">
        <v>-169866.60000000056</v>
      </c>
      <c r="M12" s="4">
        <v>-3.6558412902255357</v>
      </c>
      <c r="N12" s="3">
        <v>12833612</v>
      </c>
      <c r="O12" s="3">
        <v>9625209</v>
      </c>
      <c r="P12" s="3">
        <v>9621788.75</v>
      </c>
      <c r="Q12" s="3">
        <v>-3420.25</v>
      </c>
      <c r="R12" s="4">
        <v>-3.5534293333266839E-2</v>
      </c>
      <c r="S12" s="3">
        <v>20930904</v>
      </c>
      <c r="T12" s="3">
        <v>15698178</v>
      </c>
      <c r="U12" s="3">
        <v>13979463.160000002</v>
      </c>
      <c r="V12" s="3">
        <v>-1718714.839999998</v>
      </c>
      <c r="W12" s="4">
        <v>-10.948498864008281</v>
      </c>
      <c r="X12" s="3">
        <v>5576329</v>
      </c>
      <c r="Y12" s="3">
        <v>4182246.75</v>
      </c>
      <c r="Z12" s="3">
        <v>4103064.02</v>
      </c>
      <c r="AA12" s="3">
        <v>-79182.729999999981</v>
      </c>
      <c r="AB12" s="4">
        <v>-1.8933060322182085</v>
      </c>
      <c r="AC12" s="3">
        <v>5403177</v>
      </c>
      <c r="AD12" s="3">
        <v>4052382.75</v>
      </c>
      <c r="AE12" s="3">
        <v>3321993.2600000002</v>
      </c>
      <c r="AF12" s="3">
        <v>-730389.48999999976</v>
      </c>
      <c r="AG12" s="4">
        <v>-18.023704448944262</v>
      </c>
      <c r="AH12" s="18">
        <v>17275695</v>
      </c>
      <c r="AI12" s="18">
        <v>12956771.25</v>
      </c>
      <c r="AJ12" s="18">
        <v>12108466.890000001</v>
      </c>
      <c r="AK12" s="22">
        <v>-848304.3599999994</v>
      </c>
      <c r="AL12" s="20">
        <v>-6.5471894473709993</v>
      </c>
    </row>
    <row r="13" spans="1:38" x14ac:dyDescent="0.4">
      <c r="A13" s="87"/>
      <c r="B13" s="11"/>
      <c r="C13" s="10" t="s">
        <v>16</v>
      </c>
      <c r="D13" s="3">
        <v>3065604</v>
      </c>
      <c r="E13" s="3">
        <v>2299203</v>
      </c>
      <c r="F13" s="3">
        <v>2070490.5899999999</v>
      </c>
      <c r="G13" s="3">
        <v>-228712.41000000015</v>
      </c>
      <c r="H13" s="4">
        <v>-9.9474648389028779</v>
      </c>
      <c r="I13" s="3">
        <v>1808592</v>
      </c>
      <c r="J13" s="3">
        <v>1356444</v>
      </c>
      <c r="K13" s="3">
        <v>1568511.9</v>
      </c>
      <c r="L13" s="3">
        <v>212067.89999999991</v>
      </c>
      <c r="M13" s="4">
        <v>15.634106531489683</v>
      </c>
      <c r="N13" s="3">
        <v>5297516</v>
      </c>
      <c r="O13" s="3">
        <v>3973137</v>
      </c>
      <c r="P13" s="3">
        <v>2875773.32</v>
      </c>
      <c r="Q13" s="3">
        <v>-1097363.6800000002</v>
      </c>
      <c r="R13" s="4">
        <v>-27.619578182176959</v>
      </c>
      <c r="S13" s="3">
        <v>4915962</v>
      </c>
      <c r="T13" s="3">
        <v>3686971.5</v>
      </c>
      <c r="U13" s="3">
        <v>3796831.6</v>
      </c>
      <c r="V13" s="3">
        <v>109860.10000000009</v>
      </c>
      <c r="W13" s="4">
        <v>2.9796840035243042</v>
      </c>
      <c r="X13" s="3">
        <v>2204605</v>
      </c>
      <c r="Y13" s="3">
        <v>1653453.75</v>
      </c>
      <c r="Z13" s="3">
        <v>2146992.33</v>
      </c>
      <c r="AA13" s="3">
        <v>493538.58000000007</v>
      </c>
      <c r="AB13" s="4">
        <v>29.848949811871066</v>
      </c>
      <c r="AC13" s="3">
        <v>990595</v>
      </c>
      <c r="AD13" s="3">
        <v>742946.25</v>
      </c>
      <c r="AE13" s="3">
        <v>911370</v>
      </c>
      <c r="AF13" s="3">
        <v>168423.75</v>
      </c>
      <c r="AG13" s="4">
        <v>22.669708609472085</v>
      </c>
      <c r="AH13" s="18">
        <v>5019429</v>
      </c>
      <c r="AI13" s="18">
        <v>3764571.75</v>
      </c>
      <c r="AJ13" s="18">
        <v>4061561.35</v>
      </c>
      <c r="AK13" s="22">
        <v>296989.60000000009</v>
      </c>
      <c r="AL13" s="20">
        <v>7.8890673288402615</v>
      </c>
    </row>
    <row r="14" spans="1:38" x14ac:dyDescent="0.4">
      <c r="A14" s="87"/>
      <c r="B14" s="11"/>
      <c r="C14" s="10" t="s">
        <v>17</v>
      </c>
      <c r="D14" s="3">
        <v>1004891</v>
      </c>
      <c r="E14" s="3">
        <v>753668.25</v>
      </c>
      <c r="F14" s="3">
        <v>621106.46</v>
      </c>
      <c r="G14" s="3">
        <v>-132561.79000000004</v>
      </c>
      <c r="H14" s="4">
        <v>-17.588878130397564</v>
      </c>
      <c r="I14" s="3">
        <v>300869</v>
      </c>
      <c r="J14" s="3">
        <v>225651.75</v>
      </c>
      <c r="K14" s="3">
        <v>117794.3</v>
      </c>
      <c r="L14" s="3">
        <v>-107857.45</v>
      </c>
      <c r="M14" s="4">
        <v>-47.798189023572832</v>
      </c>
      <c r="N14" s="3">
        <v>798611</v>
      </c>
      <c r="O14" s="3">
        <v>598958.25</v>
      </c>
      <c r="P14" s="3">
        <v>1874595.5</v>
      </c>
      <c r="Q14" s="3">
        <v>1275637.25</v>
      </c>
      <c r="R14" s="4">
        <v>212.97598789231137</v>
      </c>
      <c r="S14" s="3">
        <v>976076</v>
      </c>
      <c r="T14" s="3">
        <v>732057</v>
      </c>
      <c r="U14" s="3">
        <v>550777.65</v>
      </c>
      <c r="V14" s="3">
        <v>-181279.34999999998</v>
      </c>
      <c r="W14" s="4">
        <v>-24.763010257397987</v>
      </c>
      <c r="X14" s="3">
        <v>755155</v>
      </c>
      <c r="Y14" s="3">
        <v>566366.25</v>
      </c>
      <c r="Z14" s="3">
        <v>320021</v>
      </c>
      <c r="AA14" s="3">
        <v>-246345.25</v>
      </c>
      <c r="AB14" s="4">
        <v>-43.495750320574359</v>
      </c>
      <c r="AC14" s="3">
        <v>526022</v>
      </c>
      <c r="AD14" s="3">
        <v>394516.5</v>
      </c>
      <c r="AE14" s="3">
        <v>348664</v>
      </c>
      <c r="AF14" s="3">
        <v>-45852.5</v>
      </c>
      <c r="AG14" s="4">
        <v>-11.622454320668464</v>
      </c>
      <c r="AH14" s="18">
        <v>1657964</v>
      </c>
      <c r="AI14" s="18">
        <v>1243473</v>
      </c>
      <c r="AJ14" s="18">
        <v>979979</v>
      </c>
      <c r="AK14" s="22">
        <v>-263494</v>
      </c>
      <c r="AL14" s="20">
        <v>-21.190166573781656</v>
      </c>
    </row>
    <row r="15" spans="1:38" x14ac:dyDescent="0.4">
      <c r="A15" s="87"/>
      <c r="B15" s="11"/>
      <c r="C15" s="10" t="s">
        <v>18</v>
      </c>
      <c r="D15" s="3">
        <v>4909990</v>
      </c>
      <c r="E15" s="3">
        <v>3682492.5</v>
      </c>
      <c r="F15" s="3">
        <v>3288002.5</v>
      </c>
      <c r="G15" s="3">
        <v>-394490</v>
      </c>
      <c r="H15" s="4">
        <v>-10.712581220464129</v>
      </c>
      <c r="I15" s="3">
        <v>3397907</v>
      </c>
      <c r="J15" s="3">
        <v>2548430.25</v>
      </c>
      <c r="K15" s="3">
        <v>2242944</v>
      </c>
      <c r="L15" s="3">
        <v>-305486.25</v>
      </c>
      <c r="M15" s="4">
        <v>-11.987232140255752</v>
      </c>
      <c r="N15" s="3">
        <v>7743669</v>
      </c>
      <c r="O15" s="3">
        <v>5807751.75</v>
      </c>
      <c r="P15" s="3">
        <v>7021468</v>
      </c>
      <c r="Q15" s="3">
        <v>1213716.25</v>
      </c>
      <c r="R15" s="4">
        <v>20.898211601417017</v>
      </c>
      <c r="S15" s="3">
        <v>14377677</v>
      </c>
      <c r="T15" s="3">
        <v>10783257.75</v>
      </c>
      <c r="U15" s="3">
        <v>11479287.370000001</v>
      </c>
      <c r="V15" s="3">
        <v>696029.62000000104</v>
      </c>
      <c r="W15" s="4">
        <v>6.4547248719896446</v>
      </c>
      <c r="X15" s="3">
        <v>4011340</v>
      </c>
      <c r="Y15" s="3">
        <v>3008505</v>
      </c>
      <c r="Z15" s="3">
        <v>2504871.75</v>
      </c>
      <c r="AA15" s="3">
        <v>-503633.25</v>
      </c>
      <c r="AB15" s="4">
        <v>-16.740316203562898</v>
      </c>
      <c r="AC15" s="3">
        <v>4174735</v>
      </c>
      <c r="AD15" s="3">
        <v>3131051.25</v>
      </c>
      <c r="AE15" s="3">
        <v>2106035</v>
      </c>
      <c r="AF15" s="3">
        <v>-1025016.25</v>
      </c>
      <c r="AG15" s="4">
        <v>-32.737127825678357</v>
      </c>
      <c r="AH15" s="18">
        <v>14492018</v>
      </c>
      <c r="AI15" s="18">
        <v>10869013.5</v>
      </c>
      <c r="AJ15" s="18">
        <v>9369463</v>
      </c>
      <c r="AK15" s="22">
        <v>-1499550.5</v>
      </c>
      <c r="AL15" s="20">
        <v>-13.796564886040485</v>
      </c>
    </row>
    <row r="16" spans="1:38" x14ac:dyDescent="0.4">
      <c r="A16" s="87"/>
      <c r="B16" s="11"/>
      <c r="C16" s="10" t="s">
        <v>19</v>
      </c>
      <c r="D16" s="3">
        <v>14549751</v>
      </c>
      <c r="E16" s="3">
        <v>10912313.25</v>
      </c>
      <c r="F16" s="3">
        <v>12059184.41</v>
      </c>
      <c r="G16" s="3">
        <v>1146871.1600000001</v>
      </c>
      <c r="H16" s="4">
        <v>10.509881211483735</v>
      </c>
      <c r="I16" s="3">
        <v>10723143</v>
      </c>
      <c r="J16" s="3">
        <v>8042357.25</v>
      </c>
      <c r="K16" s="3">
        <v>8336052.25</v>
      </c>
      <c r="L16" s="3">
        <v>293695</v>
      </c>
      <c r="M16" s="4">
        <v>3.6518521979361216</v>
      </c>
      <c r="N16" s="3">
        <v>22809360</v>
      </c>
      <c r="O16" s="3">
        <v>17107020</v>
      </c>
      <c r="P16" s="3">
        <v>16849862.940000001</v>
      </c>
      <c r="Q16" s="3">
        <v>-257157.05999999866</v>
      </c>
      <c r="R16" s="4">
        <v>-1.5032253425786528</v>
      </c>
      <c r="S16" s="3">
        <v>27220357</v>
      </c>
      <c r="T16" s="3">
        <v>20415267.75</v>
      </c>
      <c r="U16" s="3">
        <v>22533975.899999999</v>
      </c>
      <c r="V16" s="3">
        <v>2118708.1499999985</v>
      </c>
      <c r="W16" s="4">
        <v>10.378057128346988</v>
      </c>
      <c r="X16" s="3">
        <v>14429422</v>
      </c>
      <c r="Y16" s="3">
        <v>10822066.5</v>
      </c>
      <c r="Z16" s="3">
        <v>12241770</v>
      </c>
      <c r="AA16" s="3">
        <v>1419703.5</v>
      </c>
      <c r="AB16" s="4">
        <v>13.118598929326483</v>
      </c>
      <c r="AC16" s="3">
        <v>9953745</v>
      </c>
      <c r="AD16" s="3">
        <v>7465308.75</v>
      </c>
      <c r="AE16" s="3">
        <v>7907289.4100000001</v>
      </c>
      <c r="AF16" s="3">
        <v>441980.66000000015</v>
      </c>
      <c r="AG16" s="4">
        <v>5.9204605569729472</v>
      </c>
      <c r="AH16" s="18">
        <v>49788518</v>
      </c>
      <c r="AI16" s="18">
        <v>37341388.5</v>
      </c>
      <c r="AJ16" s="18">
        <v>36793063.780000001</v>
      </c>
      <c r="AK16" s="22">
        <v>-548324.71999999881</v>
      </c>
      <c r="AL16" s="20">
        <v>-1.4684100994262674</v>
      </c>
    </row>
    <row r="17" spans="1:38" x14ac:dyDescent="0.4">
      <c r="A17" s="87"/>
      <c r="B17" s="11"/>
      <c r="C17" s="10" t="s">
        <v>20</v>
      </c>
      <c r="D17" s="3">
        <v>18827042</v>
      </c>
      <c r="E17" s="3">
        <v>14120281.5</v>
      </c>
      <c r="F17" s="3">
        <v>12566979.140000001</v>
      </c>
      <c r="G17" s="3">
        <v>-1553302.3599999994</v>
      </c>
      <c r="H17" s="4">
        <v>-11.000505620231433</v>
      </c>
      <c r="I17" s="3">
        <v>12113048</v>
      </c>
      <c r="J17" s="3">
        <v>9084786</v>
      </c>
      <c r="K17" s="3">
        <v>7445748.7000000002</v>
      </c>
      <c r="L17" s="3">
        <v>-1639037.2999999998</v>
      </c>
      <c r="M17" s="4">
        <v>-18.041562013678693</v>
      </c>
      <c r="N17" s="3">
        <v>23299624</v>
      </c>
      <c r="O17" s="3">
        <v>17474718</v>
      </c>
      <c r="P17" s="3">
        <v>13116185.08</v>
      </c>
      <c r="Q17" s="3">
        <v>-4358532.92</v>
      </c>
      <c r="R17" s="4">
        <v>-24.941935658131936</v>
      </c>
      <c r="S17" s="3">
        <v>46079085</v>
      </c>
      <c r="T17" s="3">
        <v>34559313.75</v>
      </c>
      <c r="U17" s="3">
        <v>30685210.719999999</v>
      </c>
      <c r="V17" s="3">
        <v>-3874103.0300000012</v>
      </c>
      <c r="W17" s="4">
        <v>-11.210011454582199</v>
      </c>
      <c r="X17" s="3">
        <v>16064800</v>
      </c>
      <c r="Y17" s="3">
        <v>12048600</v>
      </c>
      <c r="Z17" s="3">
        <v>10859168.449999999</v>
      </c>
      <c r="AA17" s="3">
        <v>-1189431.5500000007</v>
      </c>
      <c r="AB17" s="4">
        <v>-9.8719481931510789</v>
      </c>
      <c r="AC17" s="3">
        <v>10423895</v>
      </c>
      <c r="AD17" s="3">
        <v>7817921.25</v>
      </c>
      <c r="AE17" s="3">
        <v>6183043.3599999994</v>
      </c>
      <c r="AF17" s="3">
        <v>-1634877.8900000006</v>
      </c>
      <c r="AG17" s="4">
        <v>-20.91192578845688</v>
      </c>
      <c r="AH17" s="18">
        <v>53080435</v>
      </c>
      <c r="AI17" s="18">
        <v>39810326.25</v>
      </c>
      <c r="AJ17" s="18">
        <v>43204971.449999988</v>
      </c>
      <c r="AK17" s="22">
        <v>3394645.1999999881</v>
      </c>
      <c r="AL17" s="20">
        <v>8.5270469241632707</v>
      </c>
    </row>
    <row r="18" spans="1:38" x14ac:dyDescent="0.4">
      <c r="A18" s="87"/>
      <c r="B18" s="11"/>
      <c r="C18" s="10" t="s">
        <v>21</v>
      </c>
      <c r="D18" s="3">
        <v>5012261</v>
      </c>
      <c r="E18" s="3">
        <v>3759195.75</v>
      </c>
      <c r="F18" s="3">
        <v>2312990</v>
      </c>
      <c r="G18" s="3">
        <v>-1446205.75</v>
      </c>
      <c r="H18" s="4">
        <v>-38.471147718232018</v>
      </c>
      <c r="I18" s="3">
        <v>2442050</v>
      </c>
      <c r="J18" s="3">
        <v>1831537.5</v>
      </c>
      <c r="K18" s="3">
        <v>2064980</v>
      </c>
      <c r="L18" s="3">
        <v>233442.5</v>
      </c>
      <c r="M18" s="4">
        <v>12.745712277253402</v>
      </c>
      <c r="N18" s="3">
        <v>4597704</v>
      </c>
      <c r="O18" s="3">
        <v>3448278</v>
      </c>
      <c r="P18" s="3">
        <v>3504326.8</v>
      </c>
      <c r="Q18" s="3">
        <v>56048.799999999814</v>
      </c>
      <c r="R18" s="4">
        <v>1.6254141922431953</v>
      </c>
      <c r="S18" s="3">
        <v>13061590</v>
      </c>
      <c r="T18" s="3">
        <v>9796192.5</v>
      </c>
      <c r="U18" s="3">
        <v>6891629.4000000004</v>
      </c>
      <c r="V18" s="3">
        <v>-2904563.0999999996</v>
      </c>
      <c r="W18" s="4">
        <v>-29.649918578059786</v>
      </c>
      <c r="X18" s="3">
        <v>3966279</v>
      </c>
      <c r="Y18" s="3">
        <v>2974709.25</v>
      </c>
      <c r="Z18" s="3">
        <v>1524224</v>
      </c>
      <c r="AA18" s="3">
        <v>-1450485.25</v>
      </c>
      <c r="AB18" s="4">
        <v>-48.760572146672821</v>
      </c>
      <c r="AC18" s="3">
        <v>4916920</v>
      </c>
      <c r="AD18" s="3">
        <v>3687690</v>
      </c>
      <c r="AE18" s="3">
        <v>725719</v>
      </c>
      <c r="AF18" s="3">
        <v>-2961971</v>
      </c>
      <c r="AG18" s="4">
        <v>-80.320498740403892</v>
      </c>
      <c r="AH18" s="18">
        <v>16318093</v>
      </c>
      <c r="AI18" s="18">
        <v>12238569.75</v>
      </c>
      <c r="AJ18" s="18">
        <v>12433330.85</v>
      </c>
      <c r="AK18" s="22">
        <v>194761.09999999963</v>
      </c>
      <c r="AL18" s="20">
        <v>1.5913714100456846</v>
      </c>
    </row>
    <row r="19" spans="1:38" x14ac:dyDescent="0.4">
      <c r="A19" s="87"/>
      <c r="B19" s="11"/>
      <c r="C19" s="10" t="s">
        <v>22</v>
      </c>
      <c r="D19" s="3">
        <v>2513030</v>
      </c>
      <c r="E19" s="3">
        <v>1884772.5</v>
      </c>
      <c r="F19" s="3">
        <v>1927528.5</v>
      </c>
      <c r="G19" s="3">
        <v>42756</v>
      </c>
      <c r="H19" s="4">
        <v>2.2684965957429877</v>
      </c>
      <c r="I19" s="3">
        <v>3559921</v>
      </c>
      <c r="J19" s="3">
        <v>2669940.75</v>
      </c>
      <c r="K19" s="3">
        <v>2328380.5700000003</v>
      </c>
      <c r="L19" s="3">
        <v>-341560.1799999997</v>
      </c>
      <c r="M19" s="4">
        <v>-12.792799990037221</v>
      </c>
      <c r="N19" s="3">
        <v>12868653</v>
      </c>
      <c r="O19" s="3">
        <v>9651489.75</v>
      </c>
      <c r="P19" s="3">
        <v>6966903.7799999993</v>
      </c>
      <c r="Q19" s="3">
        <v>-2684585.9700000007</v>
      </c>
      <c r="R19" s="4">
        <v>-27.815249661328195</v>
      </c>
      <c r="S19" s="3">
        <v>9222207</v>
      </c>
      <c r="T19" s="3">
        <v>6916655.25</v>
      </c>
      <c r="U19" s="3">
        <v>6195688.0999999996</v>
      </c>
      <c r="V19" s="3">
        <v>-720967.15000000037</v>
      </c>
      <c r="W19" s="4">
        <v>-10.423638651066213</v>
      </c>
      <c r="X19" s="3">
        <v>3354500</v>
      </c>
      <c r="Y19" s="3">
        <v>2515875</v>
      </c>
      <c r="Z19" s="3">
        <v>2939502.7399999998</v>
      </c>
      <c r="AA19" s="3">
        <v>423627.73999999976</v>
      </c>
      <c r="AB19" s="4">
        <v>16.838187111839808</v>
      </c>
      <c r="AC19" s="3">
        <v>2520781</v>
      </c>
      <c r="AD19" s="3">
        <v>1890585.75</v>
      </c>
      <c r="AE19" s="3">
        <v>1172757.3</v>
      </c>
      <c r="AF19" s="3">
        <v>-717828.45</v>
      </c>
      <c r="AG19" s="4">
        <v>-37.968574025272325</v>
      </c>
      <c r="AH19" s="18">
        <v>7798199</v>
      </c>
      <c r="AI19" s="18">
        <v>5848649.25</v>
      </c>
      <c r="AJ19" s="18">
        <v>5335556.5</v>
      </c>
      <c r="AK19" s="22">
        <v>-513092.75</v>
      </c>
      <c r="AL19" s="20">
        <v>-8.7728418660086351</v>
      </c>
    </row>
    <row r="20" spans="1:38" x14ac:dyDescent="0.4">
      <c r="A20" s="87"/>
      <c r="B20" s="11"/>
      <c r="C20" s="10" t="s">
        <v>23</v>
      </c>
      <c r="D20" s="3">
        <v>3357181</v>
      </c>
      <c r="E20" s="3">
        <v>2517885.75</v>
      </c>
      <c r="F20" s="3">
        <v>1977565.3399999999</v>
      </c>
      <c r="G20" s="3">
        <v>-540320.41000000015</v>
      </c>
      <c r="H20" s="4">
        <v>-21.459290200121277</v>
      </c>
      <c r="I20" s="3">
        <v>367525</v>
      </c>
      <c r="J20" s="3">
        <v>275643.75</v>
      </c>
      <c r="K20" s="3">
        <v>636250.80000000005</v>
      </c>
      <c r="L20" s="3">
        <v>360607.05000000005</v>
      </c>
      <c r="M20" s="4">
        <v>130.82359023195701</v>
      </c>
      <c r="N20" s="3">
        <v>2501075</v>
      </c>
      <c r="O20" s="3">
        <v>1875806.25</v>
      </c>
      <c r="P20" s="3">
        <v>921042.1</v>
      </c>
      <c r="Q20" s="3">
        <v>-954764.15</v>
      </c>
      <c r="R20" s="4">
        <v>-50.898868153360723</v>
      </c>
      <c r="S20" s="3">
        <v>4780922</v>
      </c>
      <c r="T20" s="3">
        <v>3585691.5</v>
      </c>
      <c r="U20" s="3">
        <v>3836514.74</v>
      </c>
      <c r="V20" s="3">
        <v>250823.24000000022</v>
      </c>
      <c r="W20" s="4">
        <v>6.9951148892758965</v>
      </c>
      <c r="X20" s="3">
        <v>1650984</v>
      </c>
      <c r="Y20" s="3">
        <v>1238238</v>
      </c>
      <c r="Z20" s="3">
        <v>565141.15</v>
      </c>
      <c r="AA20" s="3">
        <v>-673096.85</v>
      </c>
      <c r="AB20" s="4">
        <v>-54.359246768391856</v>
      </c>
      <c r="AC20" s="3">
        <v>690524</v>
      </c>
      <c r="AD20" s="3">
        <v>517893</v>
      </c>
      <c r="AE20" s="3">
        <v>600583.5</v>
      </c>
      <c r="AF20" s="3">
        <v>82690.5</v>
      </c>
      <c r="AG20" s="4">
        <v>15.966715132276358</v>
      </c>
      <c r="AH20" s="18">
        <v>3252253</v>
      </c>
      <c r="AI20" s="18">
        <v>2439189.75</v>
      </c>
      <c r="AJ20" s="18">
        <v>16983556.509999998</v>
      </c>
      <c r="AK20" s="22">
        <v>14544366.759999998</v>
      </c>
      <c r="AL20" s="20">
        <v>596.27861096087327</v>
      </c>
    </row>
    <row r="21" spans="1:38" x14ac:dyDescent="0.4">
      <c r="A21" s="12"/>
      <c r="B21" s="13"/>
      <c r="C21" s="10" t="s">
        <v>24</v>
      </c>
      <c r="D21" s="3">
        <v>3909530</v>
      </c>
      <c r="E21" s="3">
        <v>2932147.5</v>
      </c>
      <c r="F21" s="3">
        <v>4967065.8400000008</v>
      </c>
      <c r="G21" s="3">
        <v>2034918.3400000008</v>
      </c>
      <c r="H21" s="4">
        <v>69.400271984953037</v>
      </c>
      <c r="I21" s="3">
        <v>4046111</v>
      </c>
      <c r="J21" s="3">
        <v>3034583.25</v>
      </c>
      <c r="K21" s="3">
        <v>4225027.4000000004</v>
      </c>
      <c r="L21" s="3">
        <v>1190444.1500000004</v>
      </c>
      <c r="M21" s="4">
        <v>39.229246717815379</v>
      </c>
      <c r="N21" s="3">
        <v>7755776</v>
      </c>
      <c r="O21" s="3">
        <v>5816832</v>
      </c>
      <c r="P21" s="3">
        <v>5696769.9000000004</v>
      </c>
      <c r="Q21" s="3">
        <v>-120062.09999999963</v>
      </c>
      <c r="R21" s="4">
        <v>-2.0640462024689663</v>
      </c>
      <c r="S21" s="3">
        <v>35510306</v>
      </c>
      <c r="T21" s="3">
        <v>26632729.5</v>
      </c>
      <c r="U21" s="3">
        <v>8687720.6300000008</v>
      </c>
      <c r="V21" s="3">
        <v>-17945008.869999997</v>
      </c>
      <c r="W21" s="4">
        <v>-67.379533404565223</v>
      </c>
      <c r="X21" s="3">
        <v>12578044</v>
      </c>
      <c r="Y21" s="3">
        <v>9433533</v>
      </c>
      <c r="Z21" s="3">
        <v>6487176.1299999999</v>
      </c>
      <c r="AA21" s="3">
        <v>-2946356.87</v>
      </c>
      <c r="AB21" s="4">
        <v>-31.232803977046565</v>
      </c>
      <c r="AC21" s="3">
        <v>4759342</v>
      </c>
      <c r="AD21" s="3">
        <v>3569506.5</v>
      </c>
      <c r="AE21" s="3">
        <v>2997903.3499999996</v>
      </c>
      <c r="AF21" s="3">
        <v>-571603.15000000037</v>
      </c>
      <c r="AG21" s="4">
        <v>-16.013506348846832</v>
      </c>
      <c r="AH21" s="18">
        <v>16677267</v>
      </c>
      <c r="AI21" s="18">
        <v>12507950.25</v>
      </c>
      <c r="AJ21" s="18">
        <v>13844242.929999998</v>
      </c>
      <c r="AK21" s="22">
        <v>1336292.6799999978</v>
      </c>
      <c r="AL21" s="20">
        <v>10.683546490760929</v>
      </c>
    </row>
    <row r="22" spans="1:38" s="17" customFormat="1" x14ac:dyDescent="0.4">
      <c r="A22" s="81" t="s">
        <v>25</v>
      </c>
      <c r="B22" s="81"/>
      <c r="C22" s="82"/>
      <c r="D22" s="5">
        <v>78447406</v>
      </c>
      <c r="E22" s="5">
        <v>58835554.5</v>
      </c>
      <c r="F22" s="5">
        <v>56969920.359999999</v>
      </c>
      <c r="G22" s="5">
        <v>-1865634.1399999997</v>
      </c>
      <c r="H22" s="6">
        <v>-3.1709298159159864</v>
      </c>
      <c r="I22" s="5">
        <v>51935688</v>
      </c>
      <c r="J22" s="5">
        <v>38951766</v>
      </c>
      <c r="K22" s="5">
        <v>38935735.829999991</v>
      </c>
      <c r="L22" s="5">
        <v>-16030.169999998994</v>
      </c>
      <c r="M22" s="6">
        <v>-4.1153897874614966E-2</v>
      </c>
      <c r="N22" s="5">
        <v>118756771</v>
      </c>
      <c r="O22" s="5">
        <v>89067578.25</v>
      </c>
      <c r="P22" s="5">
        <v>81848229.179999992</v>
      </c>
      <c r="Q22" s="5">
        <v>-7219349.0700000003</v>
      </c>
      <c r="R22" s="6">
        <v>-8.1054736323202992</v>
      </c>
      <c r="S22" s="5">
        <v>206406840</v>
      </c>
      <c r="T22" s="5">
        <v>154805130</v>
      </c>
      <c r="U22" s="5">
        <v>132525907.92999999</v>
      </c>
      <c r="V22" s="5">
        <v>-22279222.07</v>
      </c>
      <c r="W22" s="6">
        <v>-14.39178538204774</v>
      </c>
      <c r="X22" s="5">
        <v>74228667</v>
      </c>
      <c r="Y22" s="5">
        <v>55671500.25</v>
      </c>
      <c r="Z22" s="5">
        <v>50454451.340000004</v>
      </c>
      <c r="AA22" s="5">
        <v>-5217048.91</v>
      </c>
      <c r="AB22" s="6">
        <v>-9.371130446587884</v>
      </c>
      <c r="AC22" s="5">
        <v>53583592</v>
      </c>
      <c r="AD22" s="5">
        <v>40187694</v>
      </c>
      <c r="AE22" s="5">
        <v>32799564.289999999</v>
      </c>
      <c r="AF22" s="5">
        <v>-7388129.7100000009</v>
      </c>
      <c r="AG22" s="6">
        <v>-18.384059831848027</v>
      </c>
      <c r="AH22" s="19">
        <v>225174953</v>
      </c>
      <c r="AI22" s="19">
        <v>168881214.75</v>
      </c>
      <c r="AJ22" s="19">
        <v>177402172.84999999</v>
      </c>
      <c r="AK22" s="23">
        <v>8520958.0999999885</v>
      </c>
      <c r="AL22" s="21">
        <v>5.0455334020505607</v>
      </c>
    </row>
    <row r="23" spans="1:38" s="17" customFormat="1" x14ac:dyDescent="0.4">
      <c r="A23" s="36"/>
      <c r="B23" s="37" t="s">
        <v>63</v>
      </c>
      <c r="C23" s="38"/>
      <c r="D23" s="51"/>
      <c r="E23" s="51"/>
      <c r="F23" s="51"/>
      <c r="G23" s="51"/>
      <c r="H23" s="51">
        <v>3</v>
      </c>
      <c r="I23" s="51"/>
      <c r="J23" s="51"/>
      <c r="K23" s="51"/>
      <c r="L23" s="51"/>
      <c r="M23" s="51">
        <v>3</v>
      </c>
      <c r="N23" s="51"/>
      <c r="O23" s="51"/>
      <c r="P23" s="51"/>
      <c r="Q23" s="51"/>
      <c r="R23" s="52">
        <v>3</v>
      </c>
      <c r="S23" s="51"/>
      <c r="T23" s="51"/>
      <c r="U23" s="51"/>
      <c r="V23" s="51"/>
      <c r="W23" s="51">
        <v>2</v>
      </c>
      <c r="X23" s="51"/>
      <c r="Y23" s="51"/>
      <c r="Z23" s="51"/>
      <c r="AA23" s="51"/>
      <c r="AB23" s="51">
        <v>3</v>
      </c>
      <c r="AC23" s="51"/>
      <c r="AD23" s="51"/>
      <c r="AE23" s="51"/>
      <c r="AF23" s="51"/>
      <c r="AG23" s="51">
        <v>2</v>
      </c>
      <c r="AH23" s="53"/>
      <c r="AI23" s="53"/>
      <c r="AJ23" s="53"/>
      <c r="AK23" s="53"/>
      <c r="AL23" s="53">
        <v>0</v>
      </c>
    </row>
    <row r="24" spans="1:38" x14ac:dyDescent="0.4">
      <c r="A24" s="83">
        <v>4</v>
      </c>
      <c r="B24" s="7" t="s">
        <v>26</v>
      </c>
      <c r="C24" s="10" t="s">
        <v>74</v>
      </c>
      <c r="D24" s="3"/>
      <c r="E24" s="3"/>
      <c r="F24" s="3"/>
      <c r="G24" s="3"/>
      <c r="H24" s="4"/>
      <c r="I24" s="3"/>
      <c r="J24" s="3"/>
      <c r="K24" s="3"/>
      <c r="L24" s="3"/>
      <c r="M24" s="4"/>
      <c r="N24" s="3"/>
      <c r="O24" s="3"/>
      <c r="P24" s="3"/>
      <c r="Q24" s="3"/>
      <c r="R24" s="4"/>
      <c r="S24" s="3"/>
      <c r="T24" s="3"/>
      <c r="U24" s="3"/>
      <c r="V24" s="3"/>
      <c r="W24" s="4"/>
      <c r="X24" s="3"/>
      <c r="Y24" s="3"/>
      <c r="Z24" s="3"/>
      <c r="AA24" s="3"/>
      <c r="AB24" s="4"/>
      <c r="AC24" s="3"/>
      <c r="AD24" s="3"/>
      <c r="AE24" s="3"/>
      <c r="AF24" s="3"/>
      <c r="AG24" s="4"/>
      <c r="AH24" s="18"/>
      <c r="AI24" s="18"/>
      <c r="AJ24" s="18"/>
      <c r="AK24" s="22"/>
      <c r="AL24" s="20"/>
    </row>
    <row r="25" spans="1:38" x14ac:dyDescent="0.4">
      <c r="A25" s="84"/>
      <c r="B25" s="40"/>
      <c r="C25" s="49" t="s">
        <v>27</v>
      </c>
      <c r="D25" s="66">
        <v>247694321</v>
      </c>
      <c r="E25" s="3">
        <v>185770740.75</v>
      </c>
      <c r="F25" s="3">
        <v>170047541.43000001</v>
      </c>
      <c r="G25" s="3">
        <v>-15723199.319999993</v>
      </c>
      <c r="H25" s="4">
        <v>-8.4637652067929281</v>
      </c>
      <c r="I25" s="3">
        <v>157353908</v>
      </c>
      <c r="J25" s="3">
        <v>118015431</v>
      </c>
      <c r="K25" s="3">
        <v>135935266.38</v>
      </c>
      <c r="L25" s="3">
        <v>17919835.379999995</v>
      </c>
      <c r="M25" s="4">
        <v>15.184315498538488</v>
      </c>
      <c r="N25" s="3">
        <v>305092651</v>
      </c>
      <c r="O25" s="3">
        <v>228819488.25</v>
      </c>
      <c r="P25" s="3">
        <v>201973613.64000005</v>
      </c>
      <c r="Q25" s="3">
        <v>-26845874.609999955</v>
      </c>
      <c r="R25" s="4">
        <v>-11.732337492455674</v>
      </c>
      <c r="S25" s="3">
        <v>754835590</v>
      </c>
      <c r="T25" s="3">
        <v>566126692.5</v>
      </c>
      <c r="U25" s="3">
        <v>561557651.86000001</v>
      </c>
      <c r="V25" s="3">
        <v>-4569040.6399999857</v>
      </c>
      <c r="W25" s="4">
        <v>-0.80707034318117521</v>
      </c>
      <c r="X25" s="3">
        <v>325083413</v>
      </c>
      <c r="Y25" s="3">
        <v>243812559.75</v>
      </c>
      <c r="Z25" s="3">
        <v>217575155.46999997</v>
      </c>
      <c r="AA25" s="3">
        <v>-26237404.280000031</v>
      </c>
      <c r="AB25" s="4">
        <v>-10.761301348422446</v>
      </c>
      <c r="AC25" s="3">
        <v>223075738</v>
      </c>
      <c r="AD25" s="3">
        <v>167306803.5</v>
      </c>
      <c r="AE25" s="3">
        <v>124275046.80000001</v>
      </c>
      <c r="AF25" s="3">
        <v>-43031756.699999988</v>
      </c>
      <c r="AG25" s="4">
        <v>-25.720267078080887</v>
      </c>
      <c r="AH25" s="18">
        <v>1004549136</v>
      </c>
      <c r="AI25" s="18">
        <v>753411852</v>
      </c>
      <c r="AJ25" s="18">
        <v>710218094.94000006</v>
      </c>
      <c r="AK25" s="22">
        <v>-43193757.059999943</v>
      </c>
      <c r="AL25" s="20">
        <v>-5.7330870154667997</v>
      </c>
    </row>
    <row r="26" spans="1:38" x14ac:dyDescent="0.4">
      <c r="A26" s="84"/>
      <c r="B26" s="40"/>
      <c r="C26" s="49" t="s">
        <v>28</v>
      </c>
      <c r="D26" s="3">
        <v>125206808</v>
      </c>
      <c r="E26" s="3">
        <v>93905106</v>
      </c>
      <c r="F26" s="3">
        <v>97108463.300000027</v>
      </c>
      <c r="G26" s="3">
        <v>3203357.3000000268</v>
      </c>
      <c r="H26" s="4">
        <v>3.4112706288836172</v>
      </c>
      <c r="I26" s="3">
        <v>95137617</v>
      </c>
      <c r="J26" s="3">
        <v>71353212.75</v>
      </c>
      <c r="K26" s="3">
        <v>88978442.709999993</v>
      </c>
      <c r="L26" s="3">
        <v>17625229.959999993</v>
      </c>
      <c r="M26" s="4">
        <v>24.701382433547106</v>
      </c>
      <c r="N26" s="3">
        <v>148439717</v>
      </c>
      <c r="O26" s="3">
        <v>111329787.75</v>
      </c>
      <c r="P26" s="3">
        <v>167629944.99000004</v>
      </c>
      <c r="Q26" s="3">
        <v>56300157.240000039</v>
      </c>
      <c r="R26" s="4">
        <v>50.570614008917879</v>
      </c>
      <c r="S26" s="3">
        <v>394481770</v>
      </c>
      <c r="T26" s="3">
        <v>295861327.5</v>
      </c>
      <c r="U26" s="3">
        <v>340645871.75999999</v>
      </c>
      <c r="V26" s="3">
        <v>44784544.25999999</v>
      </c>
      <c r="W26" s="4">
        <v>15.13700510926018</v>
      </c>
      <c r="X26" s="3">
        <v>190447656</v>
      </c>
      <c r="Y26" s="3">
        <v>142835742</v>
      </c>
      <c r="Z26" s="3">
        <v>137945666.82999998</v>
      </c>
      <c r="AA26" s="3">
        <v>-4890075.1700000167</v>
      </c>
      <c r="AB26" s="4">
        <v>-3.4235654896517547</v>
      </c>
      <c r="AC26" s="3">
        <v>121606685</v>
      </c>
      <c r="AD26" s="3">
        <v>91205013.75</v>
      </c>
      <c r="AE26" s="3">
        <v>63643805.559999995</v>
      </c>
      <c r="AF26" s="3">
        <v>-27561208.190000005</v>
      </c>
      <c r="AG26" s="4">
        <v>-30.218961717989991</v>
      </c>
      <c r="AH26" s="18">
        <v>602636445</v>
      </c>
      <c r="AI26" s="18">
        <v>451977333.75</v>
      </c>
      <c r="AJ26" s="18">
        <v>397058866.53999996</v>
      </c>
      <c r="AK26" s="22">
        <v>-54918467.210000038</v>
      </c>
      <c r="AL26" s="20">
        <v>-12.150712681617973</v>
      </c>
    </row>
    <row r="27" spans="1:38" x14ac:dyDescent="0.4">
      <c r="A27" s="84"/>
      <c r="B27" s="40"/>
      <c r="C27" s="49" t="s">
        <v>29</v>
      </c>
      <c r="D27" s="3">
        <v>76961688</v>
      </c>
      <c r="E27" s="3">
        <v>57721266</v>
      </c>
      <c r="F27" s="3">
        <v>59271834.880000003</v>
      </c>
      <c r="G27" s="3">
        <v>1550568.8800000027</v>
      </c>
      <c r="H27" s="4">
        <v>2.6863043509821884</v>
      </c>
      <c r="I27" s="3">
        <v>49487740</v>
      </c>
      <c r="J27" s="3">
        <v>37115805</v>
      </c>
      <c r="K27" s="3">
        <v>38704778.370000005</v>
      </c>
      <c r="L27" s="3">
        <v>1588973.3700000048</v>
      </c>
      <c r="M27" s="4">
        <v>4.2811232842720361</v>
      </c>
      <c r="N27" s="3">
        <v>84126688</v>
      </c>
      <c r="O27" s="3">
        <v>63095016</v>
      </c>
      <c r="P27" s="3">
        <v>64071821.759999998</v>
      </c>
      <c r="Q27" s="3">
        <v>976805.75999999791</v>
      </c>
      <c r="R27" s="4">
        <v>1.5481504276027094</v>
      </c>
      <c r="S27" s="3">
        <v>170684060</v>
      </c>
      <c r="T27" s="3">
        <v>128013045</v>
      </c>
      <c r="U27" s="3">
        <v>121328327.69999999</v>
      </c>
      <c r="V27" s="3">
        <v>-6684717.3000000119</v>
      </c>
      <c r="W27" s="4">
        <v>-5.22190320525538</v>
      </c>
      <c r="X27" s="3">
        <v>78041718</v>
      </c>
      <c r="Y27" s="3">
        <v>58531288.5</v>
      </c>
      <c r="Z27" s="3">
        <v>57303078.539999999</v>
      </c>
      <c r="AA27" s="3">
        <v>-1228209.9600000009</v>
      </c>
      <c r="AB27" s="4">
        <v>-2.0983818936430914</v>
      </c>
      <c r="AC27" s="3">
        <v>65041565</v>
      </c>
      <c r="AD27" s="3">
        <v>48781173.75</v>
      </c>
      <c r="AE27" s="3">
        <v>32807571.019999996</v>
      </c>
      <c r="AF27" s="3">
        <v>-15973602.730000004</v>
      </c>
      <c r="AG27" s="4">
        <v>-32.745425134424949</v>
      </c>
      <c r="AH27" s="18">
        <v>200665910</v>
      </c>
      <c r="AI27" s="18">
        <v>150499432.5</v>
      </c>
      <c r="AJ27" s="18">
        <v>159881127.37</v>
      </c>
      <c r="AK27" s="22">
        <v>9381694.8700000048</v>
      </c>
      <c r="AL27" s="20">
        <v>6.2337078048450474</v>
      </c>
    </row>
    <row r="28" spans="1:38" x14ac:dyDescent="0.4">
      <c r="A28" s="84"/>
      <c r="B28" s="40"/>
      <c r="C28" s="49" t="s">
        <v>30</v>
      </c>
      <c r="D28" s="3">
        <v>42632023</v>
      </c>
      <c r="E28" s="3">
        <v>31974017.25</v>
      </c>
      <c r="F28" s="3">
        <v>16835076.260000002</v>
      </c>
      <c r="G28" s="3">
        <v>-15138940.989999998</v>
      </c>
      <c r="H28" s="4">
        <v>-47.347635023872385</v>
      </c>
      <c r="I28" s="3">
        <v>52487687</v>
      </c>
      <c r="J28" s="3">
        <v>39365765.25</v>
      </c>
      <c r="K28" s="3">
        <v>10016626.01</v>
      </c>
      <c r="L28" s="3">
        <v>-29349139.240000002</v>
      </c>
      <c r="M28" s="4">
        <v>-74.554982111010787</v>
      </c>
      <c r="N28" s="3">
        <v>46114172</v>
      </c>
      <c r="O28" s="3">
        <v>34585629</v>
      </c>
      <c r="P28" s="3">
        <v>36165690.549999997</v>
      </c>
      <c r="Q28" s="3">
        <v>1580061.549999997</v>
      </c>
      <c r="R28" s="4">
        <v>4.5685494110863134</v>
      </c>
      <c r="S28" s="3">
        <v>43634354</v>
      </c>
      <c r="T28" s="3">
        <v>32725765.5</v>
      </c>
      <c r="U28" s="3">
        <v>23278451.710000001</v>
      </c>
      <c r="V28" s="3">
        <v>-9447313.7899999991</v>
      </c>
      <c r="W28" s="4">
        <v>-28.868121633396164</v>
      </c>
      <c r="X28" s="3">
        <v>50554319</v>
      </c>
      <c r="Y28" s="3">
        <v>37915739.25</v>
      </c>
      <c r="Z28" s="3">
        <v>26825621.239999998</v>
      </c>
      <c r="AA28" s="3">
        <v>-11090118.010000002</v>
      </c>
      <c r="AB28" s="4">
        <v>-29.249378304024496</v>
      </c>
      <c r="AC28" s="3">
        <v>100518552</v>
      </c>
      <c r="AD28" s="3">
        <v>75388914</v>
      </c>
      <c r="AE28" s="3">
        <v>6305249.3200000003</v>
      </c>
      <c r="AF28" s="3">
        <v>-69083664.680000007</v>
      </c>
      <c r="AG28" s="4">
        <v>-91.63637067381022</v>
      </c>
      <c r="AH28" s="18">
        <v>66012903</v>
      </c>
      <c r="AI28" s="18">
        <v>49509677.25</v>
      </c>
      <c r="AJ28" s="18">
        <v>31788496.619999997</v>
      </c>
      <c r="AK28" s="22">
        <v>-17721180.630000003</v>
      </c>
      <c r="AL28" s="20">
        <v>-35.793367305782638</v>
      </c>
    </row>
    <row r="29" spans="1:38" x14ac:dyDescent="0.4">
      <c r="A29" s="84"/>
      <c r="B29" s="40"/>
      <c r="C29" s="49" t="s">
        <v>31</v>
      </c>
      <c r="D29" s="3">
        <v>128091441</v>
      </c>
      <c r="E29" s="3">
        <v>96068580.75</v>
      </c>
      <c r="F29" s="3">
        <v>152655650.22</v>
      </c>
      <c r="G29" s="3">
        <v>56587069.469999999</v>
      </c>
      <c r="H29" s="4">
        <v>58.90278489411326</v>
      </c>
      <c r="I29" s="3">
        <v>208912629</v>
      </c>
      <c r="J29" s="3">
        <v>156684471.75</v>
      </c>
      <c r="K29" s="3">
        <v>151620608.15000001</v>
      </c>
      <c r="L29" s="3">
        <v>-5063863.599999994</v>
      </c>
      <c r="M29" s="4">
        <v>-3.2318860595705421</v>
      </c>
      <c r="N29" s="3">
        <v>217545473</v>
      </c>
      <c r="O29" s="3">
        <v>163159104.75</v>
      </c>
      <c r="P29" s="3">
        <v>235595999.63999999</v>
      </c>
      <c r="Q29" s="3">
        <v>72436894.889999986</v>
      </c>
      <c r="R29" s="4">
        <v>44.39647729189933</v>
      </c>
      <c r="S29" s="3">
        <v>1163970922</v>
      </c>
      <c r="T29" s="3">
        <v>872978191.5</v>
      </c>
      <c r="U29" s="3">
        <v>411157904.06999999</v>
      </c>
      <c r="V29" s="3">
        <v>-461820287.43000001</v>
      </c>
      <c r="W29" s="4">
        <v>-52.901698109602776</v>
      </c>
      <c r="X29" s="3">
        <v>266429744</v>
      </c>
      <c r="Y29" s="3">
        <v>199822308</v>
      </c>
      <c r="Z29" s="3">
        <v>192232275.44999999</v>
      </c>
      <c r="AA29" s="3">
        <v>-7590032.5500000119</v>
      </c>
      <c r="AB29" s="4">
        <v>-3.798390993462057</v>
      </c>
      <c r="AC29" s="3">
        <v>183116361</v>
      </c>
      <c r="AD29" s="3">
        <v>137337270.75</v>
      </c>
      <c r="AE29" s="3">
        <v>150274836.63</v>
      </c>
      <c r="AF29" s="3">
        <v>12937565.879999995</v>
      </c>
      <c r="AG29" s="4">
        <v>9.4202875951646909</v>
      </c>
      <c r="AH29" s="18">
        <v>460901237</v>
      </c>
      <c r="AI29" s="18">
        <v>345675927.75</v>
      </c>
      <c r="AJ29" s="18">
        <v>589881373.50999999</v>
      </c>
      <c r="AK29" s="22">
        <v>244205445.75999999</v>
      </c>
      <c r="AL29" s="20">
        <v>70.645777202228103</v>
      </c>
    </row>
    <row r="30" spans="1:38" x14ac:dyDescent="0.4">
      <c r="A30" s="84"/>
      <c r="B30" s="40"/>
      <c r="C30" s="49" t="s">
        <v>32</v>
      </c>
      <c r="D30" s="3">
        <v>26021841</v>
      </c>
      <c r="E30" s="3">
        <v>19516380.75</v>
      </c>
      <c r="F30" s="3">
        <v>33518741.150000002</v>
      </c>
      <c r="G30" s="3">
        <v>14002360.400000002</v>
      </c>
      <c r="H30" s="4">
        <v>71.746706417377112</v>
      </c>
      <c r="I30" s="3">
        <v>89222616</v>
      </c>
      <c r="J30" s="3">
        <v>66916962</v>
      </c>
      <c r="K30" s="3">
        <v>32885605.260000002</v>
      </c>
      <c r="L30" s="3">
        <v>-34031356.739999995</v>
      </c>
      <c r="M30" s="4">
        <v>-50.856099444562339</v>
      </c>
      <c r="N30" s="3">
        <v>97648612</v>
      </c>
      <c r="O30" s="3">
        <v>73236459</v>
      </c>
      <c r="P30" s="3">
        <v>70985881.889999986</v>
      </c>
      <c r="Q30" s="3">
        <v>-2250577.1100000143</v>
      </c>
      <c r="R30" s="4">
        <v>-3.0730282986511055</v>
      </c>
      <c r="S30" s="3">
        <v>137606731</v>
      </c>
      <c r="T30" s="3">
        <v>103205048.25</v>
      </c>
      <c r="U30" s="3">
        <v>146680523.98999998</v>
      </c>
      <c r="V30" s="3">
        <v>43475475.73999998</v>
      </c>
      <c r="W30" s="4">
        <v>42.125338321325749</v>
      </c>
      <c r="X30" s="3">
        <v>82775048</v>
      </c>
      <c r="Y30" s="3">
        <v>62081286</v>
      </c>
      <c r="Z30" s="3">
        <v>76067011.840000004</v>
      </c>
      <c r="AA30" s="3">
        <v>13985725.840000004</v>
      </c>
      <c r="AB30" s="4">
        <v>22.528086547691689</v>
      </c>
      <c r="AC30" s="3">
        <v>60547076</v>
      </c>
      <c r="AD30" s="3">
        <v>45410307</v>
      </c>
      <c r="AE30" s="3">
        <v>20557757.640000001</v>
      </c>
      <c r="AF30" s="3">
        <v>-24852549.359999999</v>
      </c>
      <c r="AG30" s="4">
        <v>-54.728873248974075</v>
      </c>
      <c r="AH30" s="18">
        <v>81261152</v>
      </c>
      <c r="AI30" s="18">
        <v>60945864</v>
      </c>
      <c r="AJ30" s="18">
        <v>159421758.38999999</v>
      </c>
      <c r="AK30" s="22">
        <v>98475894.389999986</v>
      </c>
      <c r="AL30" s="20">
        <v>161.57929008931598</v>
      </c>
    </row>
    <row r="31" spans="1:38" x14ac:dyDescent="0.4">
      <c r="A31" s="84"/>
      <c r="B31" s="40"/>
      <c r="C31" s="49" t="s">
        <v>33</v>
      </c>
      <c r="D31" s="3">
        <v>56553662</v>
      </c>
      <c r="E31" s="3">
        <v>42415246.5</v>
      </c>
      <c r="F31" s="3">
        <v>51487433.070000015</v>
      </c>
      <c r="G31" s="3">
        <v>9072186.5700000152</v>
      </c>
      <c r="H31" s="4">
        <v>21.388975235591325</v>
      </c>
      <c r="I31" s="3">
        <v>49153214</v>
      </c>
      <c r="J31" s="3">
        <v>36864910.5</v>
      </c>
      <c r="K31" s="3">
        <v>35404760.190000005</v>
      </c>
      <c r="L31" s="3">
        <v>-1460150.3099999949</v>
      </c>
      <c r="M31" s="4">
        <v>-3.9608133864857611</v>
      </c>
      <c r="N31" s="3">
        <v>98357155</v>
      </c>
      <c r="O31" s="3">
        <v>73767866.25</v>
      </c>
      <c r="P31" s="3">
        <v>79498444.359999999</v>
      </c>
      <c r="Q31" s="3">
        <v>5730578.1099999994</v>
      </c>
      <c r="R31" s="4">
        <v>7.7683934771530687</v>
      </c>
      <c r="S31" s="3">
        <v>196224972</v>
      </c>
      <c r="T31" s="3">
        <v>147168729</v>
      </c>
      <c r="U31" s="3">
        <v>118478494.25000001</v>
      </c>
      <c r="V31" s="3">
        <v>-28690234.749999985</v>
      </c>
      <c r="W31" s="4">
        <v>-19.494790058287439</v>
      </c>
      <c r="X31" s="3">
        <v>74716616</v>
      </c>
      <c r="Y31" s="3">
        <v>56037462</v>
      </c>
      <c r="Z31" s="3">
        <v>44336014.550000004</v>
      </c>
      <c r="AA31" s="3">
        <v>-11701447.449999996</v>
      </c>
      <c r="AB31" s="4">
        <v>-20.881472915386485</v>
      </c>
      <c r="AC31" s="3">
        <v>46839669</v>
      </c>
      <c r="AD31" s="3">
        <v>35129751.75</v>
      </c>
      <c r="AE31" s="3">
        <v>30538754.84</v>
      </c>
      <c r="AF31" s="3">
        <v>-4590996.91</v>
      </c>
      <c r="AG31" s="4">
        <v>-13.068685889589299</v>
      </c>
      <c r="AH31" s="18">
        <v>100014155</v>
      </c>
      <c r="AI31" s="18">
        <v>75010616.25</v>
      </c>
      <c r="AJ31" s="18">
        <v>152932089.45000005</v>
      </c>
      <c r="AK31" s="22">
        <v>77921473.200000048</v>
      </c>
      <c r="AL31" s="20">
        <v>103.88059330201816</v>
      </c>
    </row>
    <row r="32" spans="1:38" x14ac:dyDescent="0.4">
      <c r="A32" s="85"/>
      <c r="B32" s="41"/>
      <c r="C32" s="49" t="s">
        <v>34</v>
      </c>
      <c r="D32" s="3">
        <v>53416440</v>
      </c>
      <c r="E32" s="3">
        <v>40062330</v>
      </c>
      <c r="F32" s="3">
        <v>153562839.54000002</v>
      </c>
      <c r="G32" s="3">
        <v>113500509.54000002</v>
      </c>
      <c r="H32" s="4">
        <v>283.30980634426408</v>
      </c>
      <c r="I32" s="3">
        <v>86076467</v>
      </c>
      <c r="J32" s="3">
        <v>64557350.25</v>
      </c>
      <c r="K32" s="3">
        <v>41184916.039999999</v>
      </c>
      <c r="L32" s="3">
        <v>-23372434.210000001</v>
      </c>
      <c r="M32" s="4">
        <v>-36.204141154321931</v>
      </c>
      <c r="N32" s="3">
        <v>64014567</v>
      </c>
      <c r="O32" s="3">
        <v>48010925.25</v>
      </c>
      <c r="P32" s="3">
        <v>105178422.46999998</v>
      </c>
      <c r="Q32" s="3">
        <v>57167497.219999984</v>
      </c>
      <c r="R32" s="4">
        <v>119.07185067215505</v>
      </c>
      <c r="S32" s="3">
        <v>384342979</v>
      </c>
      <c r="T32" s="3">
        <v>288257234.25</v>
      </c>
      <c r="U32" s="3">
        <v>152818990.97</v>
      </c>
      <c r="V32" s="3">
        <v>-135438243.28</v>
      </c>
      <c r="W32" s="4">
        <v>-46.985201822389307</v>
      </c>
      <c r="X32" s="3">
        <v>87629069</v>
      </c>
      <c r="Y32" s="3">
        <v>65721801.75</v>
      </c>
      <c r="Z32" s="3">
        <v>95817286.189999998</v>
      </c>
      <c r="AA32" s="3">
        <v>30095484.439999998</v>
      </c>
      <c r="AB32" s="4">
        <v>45.792238859306678</v>
      </c>
      <c r="AC32" s="3">
        <v>88165208</v>
      </c>
      <c r="AD32" s="3">
        <v>66123906</v>
      </c>
      <c r="AE32" s="3">
        <v>50784842.349999994</v>
      </c>
      <c r="AF32" s="3">
        <v>-15339063.650000006</v>
      </c>
      <c r="AG32" s="4">
        <v>-23.197455470945723</v>
      </c>
      <c r="AH32" s="18">
        <v>189181390</v>
      </c>
      <c r="AI32" s="18">
        <v>141886042.5</v>
      </c>
      <c r="AJ32" s="18">
        <v>206853078.52999997</v>
      </c>
      <c r="AK32" s="22">
        <v>64967036.029999971</v>
      </c>
      <c r="AL32" s="20">
        <v>45.788179644238063</v>
      </c>
    </row>
    <row r="33" spans="1:38" x14ac:dyDescent="0.4">
      <c r="A33" s="81" t="s">
        <v>35</v>
      </c>
      <c r="B33" s="81"/>
      <c r="C33" s="82"/>
      <c r="D33" s="5">
        <v>756578224</v>
      </c>
      <c r="E33" s="5">
        <v>567433668</v>
      </c>
      <c r="F33" s="5">
        <v>734487579.85000014</v>
      </c>
      <c r="G33" s="5">
        <v>167053911.85000008</v>
      </c>
      <c r="H33" s="6">
        <v>29.440253772534358</v>
      </c>
      <c r="I33" s="5">
        <v>787831878</v>
      </c>
      <c r="J33" s="5">
        <v>590873908.5</v>
      </c>
      <c r="K33" s="5">
        <v>534731003.11000001</v>
      </c>
      <c r="L33" s="5">
        <v>-56142905.389999993</v>
      </c>
      <c r="M33" s="6">
        <v>-9.5016727904816598</v>
      </c>
      <c r="N33" s="5">
        <v>1061339035</v>
      </c>
      <c r="O33" s="5">
        <v>796004276.25</v>
      </c>
      <c r="P33" s="5">
        <v>961099819.30000019</v>
      </c>
      <c r="Q33" s="5">
        <v>165095543.05000004</v>
      </c>
      <c r="R33" s="6">
        <v>20.740534690060976</v>
      </c>
      <c r="S33" s="5">
        <v>3245781378</v>
      </c>
      <c r="T33" s="5">
        <v>2434336033.5</v>
      </c>
      <c r="U33" s="5">
        <v>1875946216.3099999</v>
      </c>
      <c r="V33" s="5">
        <v>-558389817.19000006</v>
      </c>
      <c r="W33" s="6">
        <v>-22.938074674397662</v>
      </c>
      <c r="X33" s="5">
        <v>1155677583</v>
      </c>
      <c r="Y33" s="5">
        <v>866758187.25</v>
      </c>
      <c r="Z33" s="5">
        <v>848102110.1099999</v>
      </c>
      <c r="AA33" s="5">
        <v>-18656077.140000053</v>
      </c>
      <c r="AB33" s="6">
        <v>-2.1523969908136631</v>
      </c>
      <c r="AC33" s="5">
        <v>888910854</v>
      </c>
      <c r="AD33" s="5">
        <v>666683140.5</v>
      </c>
      <c r="AE33" s="5">
        <v>479187864.15999997</v>
      </c>
      <c r="AF33" s="5">
        <v>-187495276.34000003</v>
      </c>
      <c r="AG33" s="6">
        <v>-28.123596495837894</v>
      </c>
      <c r="AH33" s="19">
        <v>2705222328</v>
      </c>
      <c r="AI33" s="19">
        <v>2028916746</v>
      </c>
      <c r="AJ33" s="19">
        <v>2408034885.3499994</v>
      </c>
      <c r="AK33" s="23">
        <v>379118139.35000002</v>
      </c>
      <c r="AL33" s="21">
        <v>18.685741546439974</v>
      </c>
    </row>
    <row r="34" spans="1:38" x14ac:dyDescent="0.4">
      <c r="A34" s="42"/>
      <c r="B34" s="43" t="s">
        <v>64</v>
      </c>
      <c r="C34" s="44"/>
      <c r="D34" s="39"/>
      <c r="E34" s="39"/>
      <c r="F34" s="39"/>
      <c r="G34" s="39"/>
      <c r="H34" s="39">
        <v>1</v>
      </c>
      <c r="I34" s="39"/>
      <c r="J34" s="39"/>
      <c r="K34" s="39"/>
      <c r="L34" s="39"/>
      <c r="M34" s="39">
        <v>2</v>
      </c>
      <c r="N34" s="46"/>
      <c r="O34" s="46"/>
      <c r="P34" s="46"/>
      <c r="Q34" s="46"/>
      <c r="R34" s="45">
        <v>2</v>
      </c>
      <c r="S34" s="39"/>
      <c r="T34" s="39"/>
      <c r="U34" s="39"/>
      <c r="V34" s="39"/>
      <c r="W34" s="39">
        <v>5</v>
      </c>
      <c r="X34" s="39"/>
      <c r="Y34" s="39"/>
      <c r="Z34" s="39"/>
      <c r="AA34" s="39"/>
      <c r="AB34" s="39">
        <v>3</v>
      </c>
      <c r="AC34" s="39"/>
      <c r="AD34" s="39"/>
      <c r="AE34" s="39"/>
      <c r="AF34" s="39"/>
      <c r="AG34" s="39">
        <v>2</v>
      </c>
      <c r="AH34" s="47"/>
      <c r="AI34" s="47"/>
      <c r="AJ34" s="47"/>
      <c r="AK34" s="47"/>
      <c r="AL34" s="48">
        <v>5</v>
      </c>
    </row>
    <row r="37" spans="1:38" s="67" customFormat="1" ht="23.4" customHeight="1" x14ac:dyDescent="0.5">
      <c r="D37" s="68"/>
      <c r="E37" s="68"/>
      <c r="F37" s="68"/>
      <c r="G37" s="68"/>
      <c r="H37" s="68"/>
      <c r="I37" s="68"/>
      <c r="J37" s="68"/>
    </row>
    <row r="38" spans="1:38" ht="25.2" customHeight="1" x14ac:dyDescent="0.4">
      <c r="D38" s="69"/>
      <c r="E38" s="69"/>
      <c r="F38" s="69"/>
      <c r="G38" s="69"/>
      <c r="H38" s="69"/>
      <c r="I38" s="69"/>
      <c r="J38" s="69"/>
    </row>
    <row r="39" spans="1:38" ht="16.8" customHeight="1" x14ac:dyDescent="0.4">
      <c r="D39" s="69"/>
      <c r="E39" s="70"/>
      <c r="F39" s="70"/>
      <c r="G39" s="70"/>
      <c r="H39" s="70"/>
      <c r="I39" s="70"/>
      <c r="J39" s="71"/>
    </row>
    <row r="65" ht="60" customHeight="1" x14ac:dyDescent="0.4"/>
  </sheetData>
  <mergeCells count="15">
    <mergeCell ref="X2:AB2"/>
    <mergeCell ref="AC2:AG2"/>
    <mergeCell ref="AH2:AL2"/>
    <mergeCell ref="A2:A3"/>
    <mergeCell ref="B2:C3"/>
    <mergeCell ref="D2:H2"/>
    <mergeCell ref="I2:M2"/>
    <mergeCell ref="N2:R2"/>
    <mergeCell ref="S2:W2"/>
    <mergeCell ref="A22:C22"/>
    <mergeCell ref="A24:A32"/>
    <mergeCell ref="A33:C33"/>
    <mergeCell ref="A4:A6"/>
    <mergeCell ref="A7:C7"/>
    <mergeCell ref="A9:A20"/>
  </mergeCells>
  <conditionalFormatting sqref="R4:R34">
    <cfRule type="cellIs" dxfId="6" priority="6" operator="lessThan">
      <formula>-5</formula>
    </cfRule>
    <cfRule type="cellIs" dxfId="5" priority="7" operator="greaterThan">
      <formula>5</formula>
    </cfRule>
  </conditionalFormatting>
  <conditionalFormatting sqref="H4:H7 H25:H33 M4:M7 M25:M33 W4:W7 W25:W33">
    <cfRule type="cellIs" dxfId="4" priority="5" operator="greaterThan">
      <formula>5</formula>
    </cfRule>
  </conditionalFormatting>
  <conditionalFormatting sqref="AB4:AB7 AB25:AB33 AG4:AG7 AG25:AG33 AL4:AL7 AL25:AL33">
    <cfRule type="cellIs" dxfId="3" priority="4" operator="greaterThan">
      <formula>5</formula>
    </cfRule>
  </conditionalFormatting>
  <conditionalFormatting sqref="H4:H33 M4:M33 R4:R33 W4:W33 AB4:AB33">
    <cfRule type="cellIs" dxfId="2" priority="2" operator="lessThan">
      <formula>-5</formula>
    </cfRule>
    <cfRule type="cellIs" dxfId="1" priority="3" operator="greaterThan">
      <formula>5</formula>
    </cfRule>
  </conditionalFormatting>
  <conditionalFormatting sqref="AG4:AG33 AL4:AL33">
    <cfRule type="cellIs" dxfId="0" priority="1" operator="lessThan">
      <formula>-5</formula>
    </cfRule>
  </conditionalFormatting>
  <pageMargins left="0.39370078740157483" right="0.11811023622047245" top="0.35433070866141736" bottom="0.15748031496062992" header="0.31496062992125984" footer="0.31496062992125984"/>
  <pageSetup paperSize="9" scale="70" orientation="landscape" r:id="rId1"/>
  <headerFooter>
    <oddHeader>&amp;Cกำกับติดตามผลการดำเนินงานตามแผน Planfin ราย Item แผนที่ 2-4 ข้อมูลเดือน มิถุนายน 2564  โหลดข้อมูล ณ วันที่ 11 กรกฎาคม 2564 เวลา 09.30 น.</oddHeader>
    <oddFooter>หน้าที่ &amp;P จาก &amp;N</oddFooter>
  </headerFooter>
  <colBreaks count="3" manualBreakCount="3">
    <brk id="13" max="1048575" man="1"/>
    <brk id="23" max="33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กราฟ</vt:lpstr>
      <vt:lpstr>สรุปผลการกำกับติดตาม แผนที่ 2-4</vt:lpstr>
      <vt:lpstr>สรุป 7 จ.เขตสุขภาพที่ 8 </vt:lpstr>
      <vt:lpstr>'สรุปผลการกำกับติดตาม แผนที่ 2-4'!Print_Area</vt:lpstr>
      <vt:lpstr>'สรุป 7 จ.เขตสุขภาพที่ 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2021-04-12T06:09:04Z</cp:lastPrinted>
  <dcterms:created xsi:type="dcterms:W3CDTF">2020-07-12T09:13:07Z</dcterms:created>
  <dcterms:modified xsi:type="dcterms:W3CDTF">2021-07-12T14:21:03Z</dcterms:modified>
</cp:coreProperties>
</file>